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Baseline/"/>
    </mc:Choice>
  </mc:AlternateContent>
  <xr:revisionPtr revIDLastSave="0" documentId="13_ncr:1_{4952A4A1-93EB-D445-8471-F4D902BABE28}" xr6:coauthVersionLast="43" xr6:coauthVersionMax="46" xr10:uidLastSave="{00000000-0000-0000-0000-000000000000}"/>
  <bookViews>
    <workbookView xWindow="0" yWindow="0" windowWidth="38400" windowHeight="21600" activeTab="2" xr2:uid="{D79BA6F9-2D60-3D4D-BF19-8DEAE675A9B6}"/>
  </bookViews>
  <sheets>
    <sheet name="Baseline" sheetId="8" r:id="rId1"/>
    <sheet name="Processed-Fog" sheetId="7" r:id="rId2"/>
    <sheet name="Processed-Edg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7" l="1"/>
  <c r="I3" i="7" s="1"/>
  <c r="I5" i="7"/>
  <c r="I7" i="7"/>
  <c r="I9" i="7"/>
  <c r="I12" i="7"/>
  <c r="I14" i="7"/>
  <c r="I22" i="7"/>
  <c r="I23" i="7" s="1"/>
  <c r="I24" i="7"/>
  <c r="I25" i="7" s="1"/>
  <c r="I27" i="7"/>
  <c r="I29" i="7"/>
  <c r="I30" i="10"/>
  <c r="I20" i="10"/>
  <c r="I10" i="10"/>
  <c r="I28" i="10"/>
  <c r="I29" i="10" s="1"/>
  <c r="I18" i="10"/>
  <c r="I19" i="10" s="1"/>
  <c r="I8" i="10"/>
  <c r="I9" i="10" s="1"/>
  <c r="I26" i="10"/>
  <c r="I27" i="10" s="1"/>
  <c r="I16" i="10"/>
  <c r="I17" i="10" s="1"/>
  <c r="I6" i="10"/>
  <c r="I7" i="10" s="1"/>
  <c r="I24" i="10"/>
  <c r="I25" i="10" s="1"/>
  <c r="I14" i="10"/>
  <c r="I15" i="10"/>
  <c r="I4" i="10"/>
  <c r="I5" i="10" s="1"/>
  <c r="I22" i="10"/>
  <c r="I23" i="10" s="1"/>
  <c r="I12" i="10"/>
  <c r="I13" i="10" s="1"/>
  <c r="I3" i="10"/>
  <c r="I2" i="10"/>
  <c r="C10" i="10"/>
  <c r="C8" i="10"/>
  <c r="C6" i="10"/>
  <c r="C7" i="10" s="1"/>
  <c r="C4" i="10"/>
  <c r="C5" i="10" s="1"/>
  <c r="C2" i="10"/>
  <c r="C3" i="10"/>
  <c r="C9" i="10"/>
  <c r="B30" i="10"/>
  <c r="B28" i="10"/>
  <c r="B26" i="10"/>
  <c r="B27" i="10" s="1"/>
  <c r="B24" i="10"/>
  <c r="B25" i="10" s="1"/>
  <c r="B22" i="10"/>
  <c r="B23" i="10" s="1"/>
  <c r="B20" i="10"/>
  <c r="B18" i="10"/>
  <c r="B19" i="10" s="1"/>
  <c r="B16" i="10"/>
  <c r="B17" i="10" s="1"/>
  <c r="B14" i="10"/>
  <c r="B12" i="10"/>
  <c r="B13" i="10" s="1"/>
  <c r="B29" i="10"/>
  <c r="B15" i="10"/>
  <c r="B10" i="10"/>
  <c r="B8" i="10"/>
  <c r="B6" i="10"/>
  <c r="B4" i="10"/>
  <c r="B2" i="10"/>
  <c r="F30" i="7"/>
  <c r="F28" i="7"/>
  <c r="F29" i="7" s="1"/>
  <c r="F26" i="7"/>
  <c r="F27" i="7" s="1"/>
  <c r="F24" i="7"/>
  <c r="F22" i="7"/>
  <c r="F23" i="7" s="1"/>
  <c r="F20" i="7"/>
  <c r="F18" i="7"/>
  <c r="F19" i="7" s="1"/>
  <c r="F16" i="7"/>
  <c r="F17" i="7" s="1"/>
  <c r="F14" i="7"/>
  <c r="F15" i="7" s="1"/>
  <c r="F12" i="7"/>
  <c r="F13" i="7" s="1"/>
  <c r="F25" i="7"/>
  <c r="F10" i="7"/>
  <c r="F8" i="7"/>
  <c r="F9" i="7" s="1"/>
  <c r="F6" i="7"/>
  <c r="F7" i="7" s="1"/>
  <c r="F4" i="7"/>
  <c r="F5" i="7" s="1"/>
  <c r="F2" i="7"/>
  <c r="F3" i="7" s="1"/>
  <c r="E30" i="7"/>
  <c r="E28" i="7"/>
  <c r="E29" i="7" s="1"/>
  <c r="E26" i="7"/>
  <c r="E24" i="7"/>
  <c r="E25" i="7" s="1"/>
  <c r="E22" i="7"/>
  <c r="E23" i="7" s="1"/>
  <c r="E20" i="7"/>
  <c r="E18" i="7"/>
  <c r="E19" i="7" s="1"/>
  <c r="E16" i="7"/>
  <c r="E17" i="7" s="1"/>
  <c r="E14" i="7"/>
  <c r="E15" i="7" s="1"/>
  <c r="E12" i="7"/>
  <c r="E13" i="7" s="1"/>
  <c r="E27" i="7"/>
  <c r="E10" i="7"/>
  <c r="E8" i="7"/>
  <c r="E9" i="7" s="1"/>
  <c r="E6" i="7"/>
  <c r="E7" i="7" s="1"/>
  <c r="E4" i="7"/>
  <c r="E5" i="7" s="1"/>
  <c r="E2" i="7"/>
  <c r="E3" i="7" s="1"/>
  <c r="D30" i="7"/>
  <c r="D28" i="7"/>
  <c r="D26" i="7"/>
  <c r="D27" i="7" s="1"/>
  <c r="D24" i="7"/>
  <c r="D22" i="7"/>
  <c r="D23" i="7" s="1"/>
  <c r="D20" i="7"/>
  <c r="D18" i="7"/>
  <c r="D19" i="7" s="1"/>
  <c r="D16" i="7"/>
  <c r="D17" i="7" s="1"/>
  <c r="D14" i="7"/>
  <c r="D15" i="7" s="1"/>
  <c r="D12" i="7"/>
  <c r="D13" i="7" s="1"/>
  <c r="D29" i="7"/>
  <c r="D25" i="7"/>
  <c r="D10" i="7"/>
  <c r="D8" i="7"/>
  <c r="D9" i="7" s="1"/>
  <c r="D6" i="7"/>
  <c r="D7" i="7" s="1"/>
  <c r="D4" i="7"/>
  <c r="D5" i="7" s="1"/>
  <c r="D2" i="7"/>
  <c r="D3" i="7" s="1"/>
  <c r="C30" i="7"/>
  <c r="C28" i="7"/>
  <c r="C29" i="7" s="1"/>
  <c r="C26" i="7"/>
  <c r="C27" i="7" s="1"/>
  <c r="C24" i="7"/>
  <c r="C25" i="7" s="1"/>
  <c r="C22" i="7"/>
  <c r="C23" i="7" s="1"/>
  <c r="C20" i="7"/>
  <c r="C18" i="7"/>
  <c r="C19" i="7" s="1"/>
  <c r="C16" i="7"/>
  <c r="C17" i="7" s="1"/>
  <c r="C14" i="7"/>
  <c r="C15" i="7" s="1"/>
  <c r="C12" i="7"/>
  <c r="C13" i="7" s="1"/>
  <c r="C10" i="7"/>
  <c r="C8" i="7"/>
  <c r="C9" i="7" s="1"/>
  <c r="C6" i="7"/>
  <c r="C7" i="7" s="1"/>
  <c r="C4" i="7"/>
  <c r="C5" i="7" s="1"/>
  <c r="C2" i="7"/>
  <c r="C3" i="7" s="1"/>
  <c r="B30" i="7"/>
  <c r="B28" i="7"/>
  <c r="B29" i="7" s="1"/>
  <c r="B26" i="7"/>
  <c r="B27" i="7" s="1"/>
  <c r="B24" i="7"/>
  <c r="B25" i="7" s="1"/>
  <c r="B22" i="7"/>
  <c r="B23" i="7" s="1"/>
  <c r="B14" i="7"/>
  <c r="B15" i="7" s="1"/>
  <c r="B20" i="7"/>
  <c r="B18" i="7"/>
  <c r="B19" i="7" s="1"/>
  <c r="B16" i="7"/>
  <c r="B17" i="7" s="1"/>
  <c r="B12" i="7"/>
  <c r="B13" i="7" s="1"/>
  <c r="B10" i="7"/>
  <c r="B8" i="7"/>
  <c r="B6" i="7"/>
  <c r="B4" i="7"/>
  <c r="BJ15" i="8"/>
  <c r="B2" i="7"/>
  <c r="G14" i="7" l="1"/>
  <c r="BN322" i="8"/>
  <c r="BM322" i="8"/>
  <c r="BL322" i="8"/>
  <c r="BK322" i="8"/>
  <c r="BJ322" i="8"/>
  <c r="BN321" i="8"/>
  <c r="BM321" i="8"/>
  <c r="BL321" i="8"/>
  <c r="BK321" i="8"/>
  <c r="BJ321" i="8"/>
  <c r="BN313" i="8"/>
  <c r="BM313" i="8"/>
  <c r="BL313" i="8"/>
  <c r="BK313" i="8"/>
  <c r="BJ313" i="8"/>
  <c r="BN309" i="8"/>
  <c r="BM309" i="8"/>
  <c r="BL309" i="8"/>
  <c r="BK309" i="8"/>
  <c r="BJ309" i="8"/>
  <c r="BN307" i="8"/>
  <c r="BM307" i="8"/>
  <c r="BL307" i="8"/>
  <c r="BK307" i="8"/>
  <c r="BJ307" i="8"/>
  <c r="BN303" i="8"/>
  <c r="BM303" i="8"/>
  <c r="BL303" i="8"/>
  <c r="BK303" i="8"/>
  <c r="BJ303" i="8"/>
  <c r="BN298" i="8"/>
  <c r="BM298" i="8"/>
  <c r="BL298" i="8"/>
  <c r="BK298" i="8"/>
  <c r="BJ298" i="8"/>
  <c r="BN297" i="8"/>
  <c r="BM297" i="8"/>
  <c r="BL297" i="8"/>
  <c r="BK297" i="8"/>
  <c r="BJ297" i="8"/>
  <c r="BN295" i="8"/>
  <c r="BM295" i="8"/>
  <c r="BL295" i="8"/>
  <c r="BK295" i="8"/>
  <c r="BJ295" i="8"/>
  <c r="BN291" i="8"/>
  <c r="BM291" i="8"/>
  <c r="BL291" i="8"/>
  <c r="BK291" i="8"/>
  <c r="BJ291" i="8"/>
  <c r="BN289" i="8"/>
  <c r="BM289" i="8"/>
  <c r="BL289" i="8"/>
  <c r="BK289" i="8"/>
  <c r="BJ289" i="8"/>
  <c r="BN285" i="8"/>
  <c r="BM285" i="8"/>
  <c r="BL285" i="8"/>
  <c r="BK285" i="8"/>
  <c r="BJ285" i="8"/>
  <c r="BN251" i="8"/>
  <c r="BM251" i="8"/>
  <c r="BL251" i="8"/>
  <c r="BK251" i="8"/>
  <c r="BJ251" i="8"/>
  <c r="BN250" i="8"/>
  <c r="BM250" i="8"/>
  <c r="BL250" i="8"/>
  <c r="BK250" i="8"/>
  <c r="BJ250" i="8"/>
  <c r="BN242" i="8"/>
  <c r="BM242" i="8"/>
  <c r="BL242" i="8"/>
  <c r="BK242" i="8"/>
  <c r="BJ242" i="8"/>
  <c r="BN238" i="8"/>
  <c r="BM238" i="8"/>
  <c r="BL238" i="8"/>
  <c r="BK238" i="8"/>
  <c r="BJ238" i="8"/>
  <c r="BN236" i="8"/>
  <c r="BM236" i="8"/>
  <c r="BL236" i="8"/>
  <c r="BK236" i="8"/>
  <c r="BJ236" i="8"/>
  <c r="BN232" i="8"/>
  <c r="BM232" i="8"/>
  <c r="BL232" i="8"/>
  <c r="BK232" i="8"/>
  <c r="BJ232" i="8"/>
  <c r="BN227" i="8"/>
  <c r="BM227" i="8"/>
  <c r="BL227" i="8"/>
  <c r="BK227" i="8"/>
  <c r="BJ227" i="8"/>
  <c r="BN226" i="8"/>
  <c r="BM226" i="8"/>
  <c r="BL226" i="8"/>
  <c r="BK226" i="8"/>
  <c r="BJ226" i="8"/>
  <c r="BN224" i="8"/>
  <c r="BM224" i="8"/>
  <c r="BL224" i="8"/>
  <c r="BK224" i="8"/>
  <c r="BJ224" i="8"/>
  <c r="BN220" i="8"/>
  <c r="BM220" i="8"/>
  <c r="BL220" i="8"/>
  <c r="BK220" i="8"/>
  <c r="BJ220" i="8"/>
  <c r="BN218" i="8"/>
  <c r="BM218" i="8"/>
  <c r="BL218" i="8"/>
  <c r="BK218" i="8"/>
  <c r="BJ218" i="8"/>
  <c r="BN214" i="8"/>
  <c r="BM214" i="8"/>
  <c r="BL214" i="8"/>
  <c r="BK214" i="8"/>
  <c r="BJ214" i="8"/>
  <c r="BN180" i="8"/>
  <c r="BM180" i="8"/>
  <c r="BL180" i="8"/>
  <c r="BK180" i="8"/>
  <c r="BJ180" i="8"/>
  <c r="BN179" i="8"/>
  <c r="BM179" i="8"/>
  <c r="BL179" i="8"/>
  <c r="BK179" i="8"/>
  <c r="BN156" i="8"/>
  <c r="BM156" i="8"/>
  <c r="BL156" i="8"/>
  <c r="BK156" i="8"/>
  <c r="BJ156" i="8"/>
  <c r="BN160" i="8"/>
  <c r="BM160" i="8"/>
  <c r="BL160" i="8"/>
  <c r="BK160" i="8"/>
  <c r="BJ160" i="8"/>
  <c r="BJ179" i="8"/>
  <c r="BN171" i="8"/>
  <c r="BM171" i="8"/>
  <c r="BL171" i="8"/>
  <c r="BK171" i="8"/>
  <c r="BJ171" i="8"/>
  <c r="BN167" i="8"/>
  <c r="BM167" i="8"/>
  <c r="BL167" i="8"/>
  <c r="BK167" i="8"/>
  <c r="BJ167" i="8"/>
  <c r="BN165" i="8"/>
  <c r="BM165" i="8"/>
  <c r="BL165" i="8"/>
  <c r="BK165" i="8"/>
  <c r="BJ165" i="8"/>
  <c r="BN161" i="8"/>
  <c r="BM161" i="8"/>
  <c r="BL161" i="8"/>
  <c r="BK161" i="8"/>
  <c r="BJ161" i="8"/>
  <c r="BN154" i="8"/>
  <c r="BM154" i="8"/>
  <c r="BL154" i="8"/>
  <c r="BK154" i="8"/>
  <c r="BJ154" i="8"/>
  <c r="BN150" i="8"/>
  <c r="BM150" i="8"/>
  <c r="BL150" i="8"/>
  <c r="BK150" i="8"/>
  <c r="BJ150" i="8"/>
  <c r="BN148" i="8"/>
  <c r="BM148" i="8"/>
  <c r="BL148" i="8"/>
  <c r="BK148" i="8"/>
  <c r="BJ148" i="8"/>
  <c r="BN144" i="8"/>
  <c r="BM144" i="8"/>
  <c r="BL144" i="8"/>
  <c r="BK144" i="8"/>
  <c r="BJ144" i="8"/>
  <c r="BN110" i="8"/>
  <c r="BM110" i="8"/>
  <c r="BL110" i="8"/>
  <c r="BK110" i="8"/>
  <c r="BJ110" i="8"/>
  <c r="BN109" i="8"/>
  <c r="BM109" i="8"/>
  <c r="BL109" i="8"/>
  <c r="BK109" i="8"/>
  <c r="BJ109" i="8"/>
  <c r="BN101" i="8"/>
  <c r="BM101" i="8"/>
  <c r="BL101" i="8"/>
  <c r="BK101" i="8"/>
  <c r="BJ101" i="8"/>
  <c r="BN97" i="8"/>
  <c r="BM97" i="8"/>
  <c r="BL97" i="8"/>
  <c r="BK97" i="8"/>
  <c r="BJ97" i="8"/>
  <c r="BN95" i="8"/>
  <c r="BM95" i="8"/>
  <c r="BL95" i="8"/>
  <c r="BK95" i="8"/>
  <c r="BJ95" i="8"/>
  <c r="BN91" i="8"/>
  <c r="BM91" i="8"/>
  <c r="BL91" i="8"/>
  <c r="BK91" i="8"/>
  <c r="BJ91" i="8"/>
  <c r="BN86" i="8"/>
  <c r="BM86" i="8"/>
  <c r="BL86" i="8"/>
  <c r="BK86" i="8"/>
  <c r="BJ86" i="8"/>
  <c r="BN85" i="8"/>
  <c r="BM85" i="8"/>
  <c r="BL85" i="8"/>
  <c r="BK85" i="8"/>
  <c r="BJ85" i="8"/>
  <c r="BN83" i="8"/>
  <c r="BM83" i="8"/>
  <c r="BL83" i="8"/>
  <c r="BK83" i="8"/>
  <c r="BJ83" i="8"/>
  <c r="BN79" i="8"/>
  <c r="BM79" i="8"/>
  <c r="BL79" i="8"/>
  <c r="BK79" i="8"/>
  <c r="BJ79" i="8"/>
  <c r="BN77" i="8"/>
  <c r="BM77" i="8"/>
  <c r="BL77" i="8"/>
  <c r="BK77" i="8"/>
  <c r="BJ77" i="8"/>
  <c r="BN73" i="8"/>
  <c r="BM73" i="8"/>
  <c r="BL73" i="8"/>
  <c r="BK73" i="8"/>
  <c r="BJ73" i="8"/>
  <c r="BN39" i="8"/>
  <c r="BM39" i="8"/>
  <c r="BL39" i="8"/>
  <c r="BK39" i="8"/>
  <c r="BJ39" i="8"/>
  <c r="BN26" i="8"/>
  <c r="BM26" i="8"/>
  <c r="BL26" i="8"/>
  <c r="BK26" i="8"/>
  <c r="BJ26" i="8"/>
  <c r="BN20" i="8"/>
  <c r="BM20" i="8"/>
  <c r="BL20" i="8"/>
  <c r="BK20" i="8"/>
  <c r="BJ20" i="8"/>
  <c r="BN15" i="8"/>
  <c r="BM15" i="8"/>
  <c r="BL15" i="8"/>
  <c r="BK15" i="8"/>
  <c r="BN8" i="8"/>
  <c r="BM8" i="8"/>
  <c r="BL8" i="8"/>
  <c r="BK8" i="8"/>
  <c r="BJ8" i="8"/>
  <c r="BN2" i="8"/>
  <c r="BM2" i="8"/>
  <c r="BL2" i="8"/>
  <c r="BK2" i="8"/>
  <c r="BJ2" i="8"/>
  <c r="BN38" i="8"/>
  <c r="BM38" i="8"/>
  <c r="BL38" i="8"/>
  <c r="BK38" i="8"/>
  <c r="BJ38" i="8"/>
  <c r="BJ30" i="8"/>
  <c r="BN24" i="8"/>
  <c r="BM24" i="8"/>
  <c r="BL24" i="8"/>
  <c r="BK24" i="8"/>
  <c r="BJ24" i="8"/>
  <c r="BN14" i="8"/>
  <c r="BM14" i="8"/>
  <c r="BL14" i="8"/>
  <c r="BK14" i="8"/>
  <c r="BJ14" i="8"/>
  <c r="BN12" i="8"/>
  <c r="BM12" i="8"/>
  <c r="BL12" i="8"/>
  <c r="BK12" i="8"/>
  <c r="BJ12" i="8"/>
  <c r="BN30" i="8"/>
  <c r="BM30" i="8"/>
  <c r="BL30" i="8"/>
  <c r="BK30" i="8"/>
  <c r="BN6" i="8"/>
  <c r="BM6" i="8"/>
  <c r="BL6" i="8"/>
  <c r="BK6" i="8"/>
  <c r="BJ6" i="8"/>
  <c r="G30" i="10" l="1"/>
  <c r="F29" i="10"/>
  <c r="E29" i="10"/>
  <c r="D29" i="10"/>
  <c r="C29" i="10"/>
  <c r="G29" i="10" s="1"/>
  <c r="G28" i="10"/>
  <c r="F27" i="10"/>
  <c r="E27" i="10"/>
  <c r="D27" i="10"/>
  <c r="C27" i="10"/>
  <c r="G27" i="10"/>
  <c r="G26" i="10"/>
  <c r="F25" i="10"/>
  <c r="E25" i="10"/>
  <c r="G25" i="10" s="1"/>
  <c r="D25" i="10"/>
  <c r="C25" i="10"/>
  <c r="G24" i="10"/>
  <c r="F23" i="10"/>
  <c r="E23" i="10"/>
  <c r="D23" i="10"/>
  <c r="G23" i="10" s="1"/>
  <c r="C23" i="10"/>
  <c r="G22" i="10"/>
  <c r="G20" i="10"/>
  <c r="F19" i="10"/>
  <c r="E19" i="10"/>
  <c r="D19" i="10"/>
  <c r="G19" i="10" s="1"/>
  <c r="C19" i="10"/>
  <c r="G18" i="10"/>
  <c r="F17" i="10"/>
  <c r="E17" i="10"/>
  <c r="D17" i="10"/>
  <c r="C17" i="10"/>
  <c r="G17" i="10" s="1"/>
  <c r="G16" i="10"/>
  <c r="F15" i="10"/>
  <c r="E15" i="10"/>
  <c r="D15" i="10"/>
  <c r="C15" i="10"/>
  <c r="G15" i="10"/>
  <c r="G14" i="10"/>
  <c r="F13" i="10"/>
  <c r="E13" i="10"/>
  <c r="D13" i="10"/>
  <c r="C13" i="10"/>
  <c r="G13" i="10"/>
  <c r="G12" i="10"/>
  <c r="G10" i="10"/>
  <c r="F9" i="10"/>
  <c r="E9" i="10"/>
  <c r="D9" i="10"/>
  <c r="B9" i="10"/>
  <c r="G9" i="10" s="1"/>
  <c r="G8" i="10"/>
  <c r="F7" i="10"/>
  <c r="E7" i="10"/>
  <c r="D7" i="10"/>
  <c r="B7" i="10"/>
  <c r="G7" i="10" s="1"/>
  <c r="G6" i="10"/>
  <c r="G5" i="10"/>
  <c r="F5" i="10"/>
  <c r="E5" i="10"/>
  <c r="D5" i="10"/>
  <c r="B5" i="10"/>
  <c r="G4" i="10"/>
  <c r="F3" i="10"/>
  <c r="G3" i="10" s="1"/>
  <c r="E3" i="10"/>
  <c r="D3" i="10"/>
  <c r="B3" i="10"/>
  <c r="G2" i="10"/>
  <c r="B9" i="7" l="1"/>
  <c r="G9" i="7" s="1"/>
  <c r="G19" i="7"/>
  <c r="G26" i="7"/>
  <c r="B7" i="7"/>
  <c r="G7" i="7" s="1"/>
  <c r="G6" i="7"/>
  <c r="G27" i="7"/>
  <c r="G17" i="7"/>
  <c r="G28" i="7"/>
  <c r="G29" i="7"/>
  <c r="G16" i="7"/>
  <c r="G18" i="7"/>
  <c r="G8" i="7"/>
  <c r="G20" i="7"/>
  <c r="G10" i="7"/>
  <c r="G30" i="7"/>
  <c r="B3" i="7" l="1"/>
  <c r="G3" i="7" s="1"/>
  <c r="G23" i="7"/>
  <c r="G22" i="7"/>
  <c r="G13" i="7"/>
  <c r="G12" i="7"/>
  <c r="B5" i="7"/>
  <c r="G5" i="7" l="1"/>
  <c r="G4" i="7"/>
  <c r="G25" i="7"/>
  <c r="G2" i="7"/>
  <c r="G15" i="7"/>
  <c r="G24" i="7"/>
</calcChain>
</file>

<file path=xl/sharedStrings.xml><?xml version="1.0" encoding="utf-8"?>
<sst xmlns="http://schemas.openxmlformats.org/spreadsheetml/2006/main" count="408" uniqueCount="101">
  <si>
    <t>timestamp</t>
  </si>
  <si>
    <t>Avg</t>
  </si>
  <si>
    <t>Max</t>
  </si>
  <si>
    <t>Median</t>
  </si>
  <si>
    <t>Round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</si>
  <si>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</si>
  <si>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</si>
  <si>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</si>
  <si>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</si>
  <si>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</si>
  <si>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</si>
  <si>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</si>
  <si>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</si>
  <si>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</si>
  <si>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</si>
  <si>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</si>
  <si>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</si>
  <si>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</si>
  <si>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</si>
  <si>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</si>
  <si>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</si>
  <si>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</si>
  <si>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</si>
  <si>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</si>
  <si>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</si>
  <si>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</si>
  <si>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</si>
  <si>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</si>
  <si>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</si>
  <si>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{"InfraID":"two-cluster","device":"mmcblk0","instance":"129.127.230.61:9100","job":"node","label":"Disk Write Rate (Bytes/Sec)"}</t>
  </si>
  <si>
    <t>{"InfraID":"two-cluster","device":"mmcblk0","instance":"129.127.231.125:9100","job":"node","label":"Disk Write Rate (Bytes/Sec)"}</t>
  </si>
  <si>
    <t>{"InfraID":"two-cluster","device":"mmcblk0","instance":"129.127.231.162:9100","job":"node","label":"Disk Write Rate (Bytes/Sec)"}</t>
  </si>
  <si>
    <t>{"InfraID":"two-cluster","device":"mmcblk0","instance":"129.127.231.168:9100","job":"node","label":"Disk Write Rate (Bytes/Sec)"}</t>
  </si>
  <si>
    <t>{"InfraID":"two-cluster","device":"nvme0n1","instance":"129.127.230.128:9100","job":"node","label":"Disk Write Rate (Bytes/Sec)"}</t>
  </si>
  <si>
    <t>{"InfraID":"two-cluster","device":"nvme0n1","instance":"129.127.231.53:9100","job":"node","label":"Disk Write Rate (Bytes/Sec)"}</t>
  </si>
  <si>
    <t>{"InfraID":"two-cluster","device":"mmcblk0","instance":"129.127.230.61:9100","job":"node","label":"Disk Read Rate (Bytes/Sec)"}</t>
  </si>
  <si>
    <t>{"InfraID":"two-cluster","device":"mmcblk0","instance":"129.127.231.125:9100","job":"node","label":"Disk Read Rate (Bytes/Sec)"}</t>
  </si>
  <si>
    <t>{"InfraID":"two-cluster","device":"mmcblk0","instance":"129.127.231.162:9100","job":"node","label":"Disk Read Rate (Bytes/Sec)"}</t>
  </si>
  <si>
    <t>{"InfraID":"two-cluster","device":"mmcblk0","instance":"129.127.231.168:9100","job":"node","label":"Disk Read Rate (Bytes/Sec)"}</t>
  </si>
  <si>
    <t>{"InfraID":"two-cluster","device":"nvme0n1","instance":"129.127.230.128:9100","job":"node","label":"Disk Read Rate (Bytes/Sec)"}</t>
  </si>
  <si>
    <t>{"InfraID":"two-cluster","device":"nvme0n1","instance":"129.127.231.53:9100","job":"node","label":"Disk Read Rate (Bytes/Sec)"}</t>
  </si>
  <si>
    <t>{"InfraID":"two-cluster","instance":"129.127.230.128:9100","job":"node","label":"Free Memory Percentage"}</t>
  </si>
  <si>
    <t>{"InfraID":"two-cluster","instance":"129.127.230.61:9100","job":"node","label":"Free Memory Percentage"}</t>
  </si>
  <si>
    <t>{"InfraID":"two-cluster","instance":"129.127.231.125:9100","job":"node","label":"Free Memory Percentage"}</t>
  </si>
  <si>
    <t>{"InfraID":"two-cluster","instance":"129.127.231.162:9100","job":"node","label":"Free Memory Percentage"}</t>
  </si>
  <si>
    <t>{"InfraID":"two-cluster","instance":"129.127.231.168:9100","job":"node","label":"Free Memory Percentage"}</t>
  </si>
  <si>
    <t>{"InfraID":"two-cluster","instance":"129.127.231.53:9100","job":"node","label":"Free Memory Percentage"}</t>
  </si>
  <si>
    <t>{"InfraID":"two-cluster","device":"wlan0","instance":"129.127.230.61:9100","job":"node","label":"Network Receive Rate (Bytes/Sec)"}</t>
  </si>
  <si>
    <t>{"InfraID":"two-cluster","device":"wlan0","instance":"129.127.231.125:9100","job":"node","label":"Network Receive Rate (Bytes/Sec)"}</t>
  </si>
  <si>
    <t>{"InfraID":"two-cluster","device":"wlan0","instance":"129.127.231.162:9100","job":"node","label":"Network Receive Rate (Bytes/Sec)"}</t>
  </si>
  <si>
    <t>{"InfraID":"two-cluster","device":"wlan0","instance":"129.127.231.168:9100","job":"node","label":"Network Receive Rate (Bytes/Sec)"}</t>
  </si>
  <si>
    <t>{"InfraID":"two-cluster","device":"wlp6s0","instance":"129.127.230.128:9100","job":"node","label":"Network Receive Rate (Bytes/Sec)"}</t>
  </si>
  <si>
    <t>{"InfraID":"two-cluster","device":"wlp6s0","instance":"129.127.231.53:9100","job":"node","label":"Network Receive Rate (Bytes/Sec)"}</t>
  </si>
  <si>
    <t>{"InfraID":"two-cluster","device":"wlan0","instance":"129.127.230.61:9100","job":"node","label":"Network Send Rate (Bytes/Sec)"}</t>
  </si>
  <si>
    <t>{"InfraID":"two-cluster","device":"wlan0","instance":"129.127.231.125:9100","job":"node","label":"Network Send Rate (Bytes/Sec)"}</t>
  </si>
  <si>
    <t>{"InfraID":"two-cluster","device":"wlan0","instance":"129.127.231.162:9100","job":"node","label":"Network Send Rate (Bytes/Sec)"}</t>
  </si>
  <si>
    <t>{"InfraID":"two-cluster","device":"wlan0","instance":"129.127.231.168:9100","job":"node","label":"Network Send Rate (Bytes/Sec)"}</t>
  </si>
  <si>
    <t>{"InfraID":"two-cluster","device":"wlp6s0","instance":"129.127.230.128:9100","job":"node","label":"Network Send Rate (Bytes/Sec)"}</t>
  </si>
  <si>
    <t>{"InfraID":"two-cluster","device":"wlp6s0","instance":"129.127.231.53:9100","job":"node","label":"Network Send Rate (Bytes/Sec)"}</t>
  </si>
  <si>
    <t>{"InfraID":"two-cluster","instance":"129.127.230.128:9100","job":"node","label":"CPU Wait Percentage"}</t>
  </si>
  <si>
    <t>{"InfraID":"two-cluster","instance":"129.127.231.53:9100","job":"node","label":"CPU Wait Percentage"}</t>
  </si>
  <si>
    <t>{"InfraID":"two-cluster","instance":"129.127.230.128:9100","job":"node","label":"IO Wait Percentage"}</t>
  </si>
  <si>
    <t>{"InfraID":"two-cluster","instance":"129.127.231.53:9100","job":"node","label":"IO Wait Percentage"}</t>
  </si>
  <si>
    <t>{"InfraID":"two-cluster","instance":"129.127.230.128:9100","job":"node","label":"Memory Wait Percentage"}</t>
  </si>
  <si>
    <t>{"InfraID":"two-cluster","instance":"129.127.231.53:9100","job":"node","label":"Memory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</si>
  <si>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</si>
  <si>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{"InfraID":"two-cluster","cpu":"0","instance":"129.127.230.61:9100","job":"node","mode":"idle","label":"CPU Usage Percentage"}</t>
  </si>
  <si>
    <t>{"InfraID":"two-cluster","cpu":"0","instance":"129.127.231.125:9100","job":"node","mode":"idle","label":"CPU Usage Percentage"}</t>
  </si>
  <si>
    <t>{"InfraID":"two-cluster","cpu":"0","instance":"129.127.231.162:9100","job":"node","mode":"idle","label":"CPU Usage Percentage"}</t>
  </si>
  <si>
    <t>{"InfraID":"two-cluster","cpu":"0","instance":"129.127.231.168:9100","job":"node","mode":"idle","label":"CPU Usage Percentage"}</t>
  </si>
  <si>
    <t>{"InfraID":"two-cluster","cpu":"0","instance":"129.127.231.53:9100","job":"node","mode":"idle","label":"CPU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</si>
  <si>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</si>
  <si>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{"InfraID":"two-cluster","cpu":"1","instance":"129.127.230.61:9100","job":"node","mode":"idle","label":"CPU Usage Percentage"}</t>
  </si>
  <si>
    <t>{"InfraID":"two-cluster","cpu":"1","instance":"129.127.231.125:9100","job":"node","mode":"idle","label":"CPU Usage Percentage"}</t>
  </si>
  <si>
    <t>{"InfraID":"two-cluster","cpu":"1","instance":"129.127.231.162:9100","job":"node","mode":"idle","label":"CPU Usage Percentage"}</t>
  </si>
  <si>
    <t>{"InfraID":"two-cluster","cpu":"1","instance":"129.127.231.168:9100","job":"node","mode":"idle","label":"CPU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</si>
  <si>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</si>
  <si>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</si>
  <si>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{"InfraID":"two-cluster","cpu":"2","instance":"129.127.230.61:9100","job":"node","mode":"idle","label":"CPU Usage Percentage"}</t>
  </si>
  <si>
    <t>{"InfraID":"two-cluster","cpu":"2","instance":"129.127.231.125:9100","job":"node","mode":"idle","label":"CPU Usage Percentage"}</t>
  </si>
  <si>
    <t>{"InfraID":"two-cluster","cpu":"2","instance":"129.127.231.162:9100","job":"node","mode":"idle","label":"CPU Usage Percentage"}</t>
  </si>
  <si>
    <t>{"InfraID":"two-cluster","cpu":"2","instance":"129.127.231.168:9100","job":"node","mode":"idle","label":"CPU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</si>
  <si>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</si>
  <si>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</si>
  <si>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{"InfraID":"two-cluster","cpu":"3","instance":"129.127.230.61:9100","job":"node","mode":"idle","label":"CPU Usage Percentage"}</t>
  </si>
  <si>
    <t>{"InfraID":"two-cluster","cpu":"3","instance":"129.127.231.125:9100","job":"node","mode":"idle","label":"CPU Usage Percentage"}</t>
  </si>
  <si>
    <t>{"InfraID":"two-cluster","cpu":"3","instance":"129.127.231.162:9100","job":"node","mode":"idle","label":"CPU Usage Percentage"}</t>
  </si>
  <si>
    <t>{"InfraID":"two-cluster","cpu":"3","instance":"129.127.231.168:9100","job":"node","mode":"idle","label":"CPU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</si>
  <si>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</si>
  <si>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</si>
  <si>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</si>
  <si>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</si>
  <si>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</si>
  <si>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</si>
  <si>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</si>
  <si>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</si>
  <si>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{"InfraID":"two-cluster","cpu":"7","instance":"129.127.231.53:9100","job":"node","mode":"idle","label":"CPU Usage Percentage"}</t>
  </si>
  <si>
    <t>Avg Disk Write</t>
  </si>
  <si>
    <t>Avg Network Received</t>
  </si>
  <si>
    <t>Avg Network Sent</t>
  </si>
  <si>
    <t>Pooled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</si>
</sst>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0" fontId="0" fillId="3" borderId="0" xfId="0" applyFill="1"/>
    <xf numFmtId="11" fontId="0" fillId="3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138F-FE19-2B4C-9DBA-5A2E6E7FB5CE}">
  <dimension ref="A1:BN352"/>
  <sheetViews>
    <sheetView workbookViewId="0"/>
  </sheetViews>
  <sheetFormatPr baseColWidth="10" defaultRowHeight="16" x14ac:dyDescent="0.2"/>
  <cols>
    <col min="1" max="1" width="116.33203125" bestFit="1" customWidth="1"/>
    <col min="62" max="66" width="10.83203125" style="3"/>
  </cols>
  <sheetData>
    <row r="1" spans="1:66" x14ac:dyDescent="0.2">
      <c r="A1" t="s">
        <v>0</v>
      </c>
      <c r="B1">
        <v>1618472077.02</v>
      </c>
      <c r="C1">
        <v>1618472082.02</v>
      </c>
      <c r="D1">
        <v>1618472087.02</v>
      </c>
      <c r="E1">
        <v>1618472092.02</v>
      </c>
      <c r="F1">
        <v>1618472097.02</v>
      </c>
      <c r="G1">
        <v>1618472102.02</v>
      </c>
      <c r="H1">
        <v>1618472107.02</v>
      </c>
      <c r="I1">
        <v>1618472112.02</v>
      </c>
      <c r="J1">
        <v>1618472117.02</v>
      </c>
      <c r="K1">
        <v>1618472122.02</v>
      </c>
      <c r="L1">
        <v>1618472127.02</v>
      </c>
      <c r="M1">
        <v>1618472132.02</v>
      </c>
      <c r="N1">
        <v>1618472137.02</v>
      </c>
      <c r="O1">
        <v>1618472142.02</v>
      </c>
      <c r="P1">
        <v>1618472147.02</v>
      </c>
      <c r="Q1">
        <v>1618472152.02</v>
      </c>
      <c r="R1">
        <v>1618472157.02</v>
      </c>
      <c r="S1">
        <v>1618472162.02</v>
      </c>
      <c r="T1">
        <v>1618472167.02</v>
      </c>
      <c r="U1">
        <v>1618472172.02</v>
      </c>
      <c r="V1">
        <v>1618472177.02</v>
      </c>
      <c r="W1">
        <v>1618472182.02</v>
      </c>
      <c r="X1">
        <v>1618472187.02</v>
      </c>
      <c r="Y1">
        <v>1618472192.02</v>
      </c>
      <c r="Z1">
        <v>1618472197.02</v>
      </c>
      <c r="AA1">
        <v>1618472202.02</v>
      </c>
      <c r="AB1">
        <v>1618472207.02</v>
      </c>
      <c r="AC1">
        <v>1618472212.02</v>
      </c>
      <c r="AD1">
        <v>1618472217.02</v>
      </c>
      <c r="AE1">
        <v>1618472222.02</v>
      </c>
      <c r="AF1">
        <v>1618472227.02</v>
      </c>
      <c r="AG1">
        <v>1618472232.02</v>
      </c>
      <c r="AH1">
        <v>1618472237.02</v>
      </c>
      <c r="AI1">
        <v>1618472242.02</v>
      </c>
      <c r="AJ1">
        <v>1618472247.02</v>
      </c>
      <c r="AK1">
        <v>1618472252.02</v>
      </c>
      <c r="AL1">
        <v>1618472257.02</v>
      </c>
      <c r="AM1">
        <v>1618472262.02</v>
      </c>
      <c r="AN1">
        <v>1618472267.02</v>
      </c>
      <c r="AO1">
        <v>1618472272.02</v>
      </c>
      <c r="AP1">
        <v>1618472277.02</v>
      </c>
      <c r="AQ1">
        <v>1618472282.02</v>
      </c>
      <c r="AR1">
        <v>1618472287.02</v>
      </c>
      <c r="AS1">
        <v>1618472292.02</v>
      </c>
      <c r="AT1">
        <v>1618472297.02</v>
      </c>
      <c r="AU1">
        <v>1618472302.02</v>
      </c>
      <c r="AV1">
        <v>1618472307.02</v>
      </c>
      <c r="AW1">
        <v>1618472312.02</v>
      </c>
      <c r="AX1">
        <v>1618472317.02</v>
      </c>
      <c r="AY1">
        <v>1618472322.02</v>
      </c>
      <c r="AZ1">
        <v>1618472327.02</v>
      </c>
      <c r="BA1">
        <v>1618472332.02</v>
      </c>
      <c r="BB1">
        <v>1618472337.02</v>
      </c>
      <c r="BC1">
        <v>1618472342.02</v>
      </c>
      <c r="BD1">
        <v>1618472347.02</v>
      </c>
      <c r="BE1">
        <v>1618472352.02</v>
      </c>
      <c r="BF1">
        <v>1618472357.02</v>
      </c>
      <c r="BG1">
        <v>1618472362.02</v>
      </c>
      <c r="BH1">
        <v>1618472367.02</v>
      </c>
      <c r="BI1">
        <v>1618472372.02</v>
      </c>
    </row>
    <row r="2" spans="1:66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1093.7249666221601</v>
      </c>
      <c r="P2">
        <v>1093.7249666221601</v>
      </c>
      <c r="Q2">
        <v>1093.7249666221601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1638.4</v>
      </c>
      <c r="BC2">
        <v>1638.4</v>
      </c>
      <c r="BD2">
        <v>1638.4</v>
      </c>
      <c r="BE2">
        <v>2461.2097743356899</v>
      </c>
      <c r="BF2">
        <v>2461.2097743356899</v>
      </c>
      <c r="BG2">
        <v>2461.2097743356899</v>
      </c>
      <c r="BH2">
        <v>0</v>
      </c>
      <c r="BI2">
        <v>0</v>
      </c>
      <c r="BJ2" s="3">
        <f>MEDIAN($B2:$BI5)</f>
        <v>0</v>
      </c>
      <c r="BK2" s="3">
        <f>AVERAGE($B2:$BI5)</f>
        <v>225.50470479746983</v>
      </c>
      <c r="BL2" s="3">
        <f>MIN($B2:$BI5)</f>
        <v>0</v>
      </c>
      <c r="BM2" s="3">
        <f>MAX($B2:$BI5)</f>
        <v>4103.1120609055697</v>
      </c>
      <c r="BN2" s="3">
        <f>STDEV($B2:$BI5)</f>
        <v>734.80117348249723</v>
      </c>
    </row>
    <row r="3" spans="1:66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4103.1120609055697</v>
      </c>
      <c r="AX3">
        <v>4103.1120609055697</v>
      </c>
      <c r="AY3">
        <v>4103.1120609055697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6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2730.8487232482098</v>
      </c>
      <c r="Q4">
        <v>2730.8487232482098</v>
      </c>
      <c r="R4">
        <v>2730.8487232482098</v>
      </c>
      <c r="S4">
        <v>0</v>
      </c>
      <c r="T4">
        <v>0</v>
      </c>
      <c r="U4">
        <v>0</v>
      </c>
      <c r="V4">
        <v>1638.4</v>
      </c>
      <c r="W4">
        <v>1638.4</v>
      </c>
      <c r="X4">
        <v>1638.4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2734.3124165554</v>
      </c>
      <c r="AS5">
        <v>2734.3124165554</v>
      </c>
      <c r="AT5">
        <v>2734.3124165554</v>
      </c>
      <c r="AU5">
        <v>0</v>
      </c>
      <c r="AV5">
        <v>0</v>
      </c>
      <c r="AW5">
        <v>0</v>
      </c>
      <c r="AX5">
        <v>1640.36844213055</v>
      </c>
      <c r="AY5">
        <v>1640.36844213055</v>
      </c>
      <c r="AZ5">
        <v>1640.36844213055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6" s="4" customFormat="1" x14ac:dyDescent="0.2">
      <c r="A6" s="4" t="s">
        <v>33</v>
      </c>
      <c r="B6" s="4">
        <v>0</v>
      </c>
      <c r="C6" s="4">
        <v>4648.9517959674104</v>
      </c>
      <c r="D6" s="4">
        <v>4648.9517959674104</v>
      </c>
      <c r="E6" s="4">
        <v>4648.9517959674104</v>
      </c>
      <c r="F6" s="4">
        <v>13653.333333333299</v>
      </c>
      <c r="G6" s="4">
        <v>13653.333333333299</v>
      </c>
      <c r="H6" s="4">
        <v>13653.333333333299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1093.7249666221601</v>
      </c>
      <c r="V6" s="4">
        <v>1093.7249666221601</v>
      </c>
      <c r="W6" s="4">
        <v>1093.7249666221601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13945.9242940116</v>
      </c>
      <c r="AH6" s="4">
        <v>13945.9242940116</v>
      </c>
      <c r="AI6" s="4">
        <v>13945.9242940116</v>
      </c>
      <c r="AJ6" s="4">
        <v>86567.904526968399</v>
      </c>
      <c r="AK6" s="4">
        <v>86567.904526968399</v>
      </c>
      <c r="AL6" s="4">
        <v>86567.904526968399</v>
      </c>
      <c r="AM6" s="4">
        <v>820.348487883036</v>
      </c>
      <c r="AN6" s="4">
        <v>820.348487883036</v>
      </c>
      <c r="AO6" s="4">
        <v>820.348487883036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10922.666666666601</v>
      </c>
      <c r="AW6" s="4">
        <v>10922.666666666601</v>
      </c>
      <c r="AX6" s="4">
        <v>10922.666666666601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11211.4293344014</v>
      </c>
      <c r="BF6" s="4">
        <v>11211.4293344014</v>
      </c>
      <c r="BG6" s="4">
        <v>11211.4293344014</v>
      </c>
      <c r="BH6" s="4">
        <v>0</v>
      </c>
      <c r="BI6" s="4">
        <v>0</v>
      </c>
      <c r="BJ6" s="4">
        <f>MEDIAN($B6:$BI7)</f>
        <v>0</v>
      </c>
      <c r="BK6" s="4">
        <f>AVERAGE($B6:$BI7)</f>
        <v>6326.3524492963834</v>
      </c>
      <c r="BL6" s="4">
        <f>MIN($B6:$BI7)</f>
        <v>0</v>
      </c>
      <c r="BM6" s="4">
        <f>MAX($B6:$BI7)</f>
        <v>86567.904526968399</v>
      </c>
      <c r="BN6" s="4">
        <f>STDEV($B6:$BI7)</f>
        <v>16633.627084127133</v>
      </c>
    </row>
    <row r="7" spans="1:66" s="4" customFormat="1" x14ac:dyDescent="0.2">
      <c r="A7" s="4" t="s">
        <v>34</v>
      </c>
      <c r="B7" s="4">
        <v>6016.6922614675796</v>
      </c>
      <c r="C7" s="4">
        <v>6016.6922614675796</v>
      </c>
      <c r="D7" s="4">
        <v>6016.6922614675796</v>
      </c>
      <c r="E7" s="4">
        <v>1365.3333333333301</v>
      </c>
      <c r="F7" s="4">
        <v>1365.3333333333301</v>
      </c>
      <c r="G7" s="4">
        <v>1365.3333333333301</v>
      </c>
      <c r="H7" s="4">
        <v>63713.732558915799</v>
      </c>
      <c r="I7" s="4">
        <v>63713.732558915799</v>
      </c>
      <c r="J7" s="4">
        <v>63713.732558915799</v>
      </c>
      <c r="K7" s="4">
        <v>2184.6789785985702</v>
      </c>
      <c r="L7" s="4">
        <v>2184.6789785985702</v>
      </c>
      <c r="M7" s="4">
        <v>2184.6789785985702</v>
      </c>
      <c r="N7" s="4">
        <v>13126.452129790299</v>
      </c>
      <c r="O7" s="4">
        <v>13126.452129790299</v>
      </c>
      <c r="P7" s="4">
        <v>13126.452129790299</v>
      </c>
      <c r="Q7" s="4">
        <v>2457.4361709219302</v>
      </c>
      <c r="R7" s="4">
        <v>2457.4361709219302</v>
      </c>
      <c r="S7" s="4">
        <v>2457.4361709219302</v>
      </c>
      <c r="T7" s="4">
        <v>10391.7746027507</v>
      </c>
      <c r="U7" s="4">
        <v>10391.7746027507</v>
      </c>
      <c r="V7" s="4">
        <v>10391.7746027507</v>
      </c>
      <c r="W7" s="4">
        <v>3276.8</v>
      </c>
      <c r="X7" s="4">
        <v>3276.8</v>
      </c>
      <c r="Y7" s="4">
        <v>3276.8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5195.54042325923</v>
      </c>
      <c r="AG7" s="4">
        <v>5195.54042325923</v>
      </c>
      <c r="AH7" s="4">
        <v>5195.54042325923</v>
      </c>
      <c r="AI7" s="4">
        <v>0</v>
      </c>
      <c r="AJ7" s="4">
        <v>0</v>
      </c>
      <c r="AK7" s="4">
        <v>0</v>
      </c>
      <c r="AL7" s="4">
        <v>2461.37410696401</v>
      </c>
      <c r="AM7" s="4">
        <v>2461.37410696401</v>
      </c>
      <c r="AN7" s="4">
        <v>2461.37410696401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</row>
    <row r="8" spans="1:66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3">
        <f>MEDIAN($B8:$BI11)</f>
        <v>0</v>
      </c>
      <c r="BK8" s="3">
        <f>AVERAGE($B8:$BI11)</f>
        <v>0</v>
      </c>
      <c r="BL8" s="3">
        <f>MIN($B8:$BI11)</f>
        <v>0</v>
      </c>
      <c r="BM8" s="3">
        <f>MAX($B8:$BI11)</f>
        <v>0</v>
      </c>
      <c r="BN8" s="3">
        <f>STDEV($B8:$BI11)</f>
        <v>0</v>
      </c>
    </row>
    <row r="9" spans="1:66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6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6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6" s="4" customFormat="1" x14ac:dyDescent="0.2">
      <c r="A12" s="4" t="s">
        <v>39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273.44949596101202</v>
      </c>
      <c r="AH12" s="4">
        <v>273.44949596101202</v>
      </c>
      <c r="AI12" s="4">
        <v>273.44949596101202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f>MEDIAN($B12:$BI13)</f>
        <v>0</v>
      </c>
      <c r="BK12" s="4">
        <f>AVERAGE($B12:$BI13)</f>
        <v>6.8362373990253014</v>
      </c>
      <c r="BL12" s="4">
        <f>MIN($B12:$BI13)</f>
        <v>0</v>
      </c>
      <c r="BM12" s="4">
        <f>MAX($B12:$BI13)</f>
        <v>273.44949596101202</v>
      </c>
      <c r="BN12" s="4">
        <f>STDEV($B12:$BI13)</f>
        <v>42.871292966223372</v>
      </c>
    </row>
    <row r="13" spans="1:66" s="4" customFormat="1" x14ac:dyDescent="0.2">
      <c r="A13" s="4" t="s">
        <v>40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</row>
    <row r="14" spans="1:66" s="4" customFormat="1" x14ac:dyDescent="0.2">
      <c r="A14" s="4" t="s">
        <v>41</v>
      </c>
      <c r="B14" s="4">
        <v>91.548682070787805</v>
      </c>
      <c r="C14" s="4">
        <v>91.548485906582599</v>
      </c>
      <c r="D14" s="4">
        <v>91.548485906582599</v>
      </c>
      <c r="E14" s="4">
        <v>91.548485906582599</v>
      </c>
      <c r="F14" s="4">
        <v>91.546941113467199</v>
      </c>
      <c r="G14" s="4">
        <v>91.546941113467199</v>
      </c>
      <c r="H14" s="4">
        <v>91.546941113467199</v>
      </c>
      <c r="I14" s="4">
        <v>91.546941113467199</v>
      </c>
      <c r="J14" s="4">
        <v>91.546941113467199</v>
      </c>
      <c r="K14" s="4">
        <v>91.546941113467199</v>
      </c>
      <c r="L14" s="4">
        <v>91.546941113467199</v>
      </c>
      <c r="M14" s="4">
        <v>91.546941113467199</v>
      </c>
      <c r="N14" s="4">
        <v>91.546941113467199</v>
      </c>
      <c r="O14" s="4">
        <v>91.546941113467199</v>
      </c>
      <c r="P14" s="4">
        <v>91.546941113467199</v>
      </c>
      <c r="Q14" s="4">
        <v>91.546941113467199</v>
      </c>
      <c r="R14" s="4">
        <v>91.546793990313404</v>
      </c>
      <c r="S14" s="4">
        <v>91.546793990313404</v>
      </c>
      <c r="T14" s="4">
        <v>91.546793990313404</v>
      </c>
      <c r="U14" s="4">
        <v>91.546744949262106</v>
      </c>
      <c r="V14" s="4">
        <v>91.546744949262106</v>
      </c>
      <c r="W14" s="4">
        <v>91.546744949262106</v>
      </c>
      <c r="X14" s="4">
        <v>91.548093578172399</v>
      </c>
      <c r="Y14" s="4">
        <v>91.548093578172399</v>
      </c>
      <c r="Z14" s="4">
        <v>91.548093578172399</v>
      </c>
      <c r="AA14" s="4">
        <v>91.548093578172399</v>
      </c>
      <c r="AB14" s="4">
        <v>91.548093578172399</v>
      </c>
      <c r="AC14" s="4">
        <v>91.548093578172399</v>
      </c>
      <c r="AD14" s="4">
        <v>91.548093578172399</v>
      </c>
      <c r="AE14" s="4">
        <v>91.548093578172399</v>
      </c>
      <c r="AF14" s="4">
        <v>91.548093578172399</v>
      </c>
      <c r="AG14" s="4">
        <v>91.540860023108095</v>
      </c>
      <c r="AH14" s="4">
        <v>91.540860023108095</v>
      </c>
      <c r="AI14" s="4">
        <v>91.540860023108095</v>
      </c>
      <c r="AJ14" s="4">
        <v>91.549147960775002</v>
      </c>
      <c r="AK14" s="4">
        <v>91.549147960775002</v>
      </c>
      <c r="AL14" s="4">
        <v>91.549147960775002</v>
      </c>
      <c r="AM14" s="4">
        <v>91.549147960775002</v>
      </c>
      <c r="AN14" s="4">
        <v>91.549147960775002</v>
      </c>
      <c r="AO14" s="4">
        <v>91.549147960775002</v>
      </c>
      <c r="AP14" s="4">
        <v>91.549147960775002</v>
      </c>
      <c r="AQ14" s="4">
        <v>91.549147960775002</v>
      </c>
      <c r="AR14" s="4">
        <v>91.549147960775002</v>
      </c>
      <c r="AS14" s="4">
        <v>91.548951796569796</v>
      </c>
      <c r="AT14" s="4">
        <v>91.548951796569796</v>
      </c>
      <c r="AU14" s="4">
        <v>91.548951796569796</v>
      </c>
      <c r="AV14" s="4">
        <v>91.547407003454396</v>
      </c>
      <c r="AW14" s="4">
        <v>91.547407003454396</v>
      </c>
      <c r="AX14" s="4">
        <v>91.547407003454396</v>
      </c>
      <c r="AY14" s="4">
        <v>91.548951796569796</v>
      </c>
      <c r="AZ14" s="4">
        <v>91.548951796569796</v>
      </c>
      <c r="BA14" s="4">
        <v>91.548951796569796</v>
      </c>
      <c r="BB14" s="4">
        <v>91.550496589685295</v>
      </c>
      <c r="BC14" s="4">
        <v>91.550496589685295</v>
      </c>
      <c r="BD14" s="4">
        <v>91.550496589685295</v>
      </c>
      <c r="BE14" s="4">
        <v>91.550496589685295</v>
      </c>
      <c r="BF14" s="4">
        <v>91.550496589685295</v>
      </c>
      <c r="BG14" s="4">
        <v>91.550496589685295</v>
      </c>
      <c r="BH14" s="4">
        <v>91.548902755518597</v>
      </c>
      <c r="BI14" s="4">
        <v>91.548902755518597</v>
      </c>
      <c r="BJ14" s="4">
        <f>MEDIAN($B14:$BI14,$B19:$BI19)</f>
        <v>91.577312792174155</v>
      </c>
      <c r="BK14" s="4">
        <f>AVERAGE($B14:$BI14,$B19:$BI19)</f>
        <v>91.577363328598679</v>
      </c>
      <c r="BL14" s="4">
        <f>MIN($B14:$BI14,$B19:$BI19)</f>
        <v>91.540860023108095</v>
      </c>
      <c r="BM14" s="4">
        <f>MAX($B14:$BI14,$B19:$BI19)</f>
        <v>91.611682811314694</v>
      </c>
      <c r="BN14" s="4">
        <f>STDEV($B14:$BI14,$B19:$BI19)</f>
        <v>2.9680360661200025E-2</v>
      </c>
    </row>
    <row r="15" spans="1:66" x14ac:dyDescent="0.2">
      <c r="A15" t="s">
        <v>42</v>
      </c>
      <c r="B15">
        <v>86.844111275178605</v>
      </c>
      <c r="C15">
        <v>86.844315367432301</v>
      </c>
      <c r="D15">
        <v>86.844315367432301</v>
      </c>
      <c r="E15">
        <v>86.844315367432301</v>
      </c>
      <c r="F15">
        <v>86.844315367432301</v>
      </c>
      <c r="G15">
        <v>86.844315367432301</v>
      </c>
      <c r="H15">
        <v>86.844315367432301</v>
      </c>
      <c r="I15">
        <v>86.844315367432301</v>
      </c>
      <c r="J15">
        <v>86.844315367432301</v>
      </c>
      <c r="K15">
        <v>86.844315367432301</v>
      </c>
      <c r="L15">
        <v>86.844315367432301</v>
      </c>
      <c r="M15">
        <v>86.844315367432301</v>
      </c>
      <c r="N15">
        <v>86.844315367432301</v>
      </c>
      <c r="O15">
        <v>86.844315367432301</v>
      </c>
      <c r="P15">
        <v>86.844315367432301</v>
      </c>
      <c r="Q15">
        <v>86.844315367432301</v>
      </c>
      <c r="R15">
        <v>86.844315367432301</v>
      </c>
      <c r="S15">
        <v>86.844315367432301</v>
      </c>
      <c r="T15">
        <v>86.844315367432301</v>
      </c>
      <c r="U15">
        <v>86.844315367432301</v>
      </c>
      <c r="V15">
        <v>86.844315367432301</v>
      </c>
      <c r="W15">
        <v>86.844315367432301</v>
      </c>
      <c r="X15">
        <v>86.844519459686097</v>
      </c>
      <c r="Y15">
        <v>86.844519459686097</v>
      </c>
      <c r="Z15">
        <v>86.844519459686097</v>
      </c>
      <c r="AA15">
        <v>86.844519459686097</v>
      </c>
      <c r="AB15">
        <v>86.844519459686097</v>
      </c>
      <c r="AC15">
        <v>86.844519459686097</v>
      </c>
      <c r="AD15">
        <v>86.844519459686097</v>
      </c>
      <c r="AE15">
        <v>86.844519459686097</v>
      </c>
      <c r="AF15">
        <v>86.844519459686097</v>
      </c>
      <c r="AG15">
        <v>86.844723551939893</v>
      </c>
      <c r="AH15">
        <v>86.844723551939893</v>
      </c>
      <c r="AI15">
        <v>86.844723551939893</v>
      </c>
      <c r="AJ15">
        <v>86.844723551939893</v>
      </c>
      <c r="AK15">
        <v>86.844723551939893</v>
      </c>
      <c r="AL15">
        <v>86.844723551939893</v>
      </c>
      <c r="AM15">
        <v>86.844723551939893</v>
      </c>
      <c r="AN15">
        <v>86.844723551939893</v>
      </c>
      <c r="AO15">
        <v>86.844723551939893</v>
      </c>
      <c r="AP15">
        <v>86.844723551939893</v>
      </c>
      <c r="AQ15">
        <v>86.844723551939893</v>
      </c>
      <c r="AR15">
        <v>86.844723551939893</v>
      </c>
      <c r="AS15">
        <v>86.845131736447499</v>
      </c>
      <c r="AT15">
        <v>86.845131736447499</v>
      </c>
      <c r="AU15">
        <v>86.845131736447499</v>
      </c>
      <c r="AV15">
        <v>86.845131736447499</v>
      </c>
      <c r="AW15">
        <v>86.845131736447499</v>
      </c>
      <c r="AX15">
        <v>86.845131736447499</v>
      </c>
      <c r="AY15">
        <v>86.845131736447499</v>
      </c>
      <c r="AZ15">
        <v>86.845131736447499</v>
      </c>
      <c r="BA15">
        <v>86.845131736447499</v>
      </c>
      <c r="BB15">
        <v>86.845131736447499</v>
      </c>
      <c r="BC15">
        <v>86.845131736447499</v>
      </c>
      <c r="BD15">
        <v>86.845131736447499</v>
      </c>
      <c r="BE15">
        <v>86.844927644193703</v>
      </c>
      <c r="BF15">
        <v>86.844927644193703</v>
      </c>
      <c r="BG15">
        <v>86.844927644193703</v>
      </c>
      <c r="BH15">
        <v>86.844927644193703</v>
      </c>
      <c r="BI15">
        <v>86.844927644193703</v>
      </c>
      <c r="BJ15" s="3">
        <f>MEDIAN($B15:$BI18)</f>
        <v>89.848757435335898</v>
      </c>
      <c r="BK15" s="3">
        <f>AVERAGE($B15:$BI18)</f>
        <v>89.263348143627809</v>
      </c>
      <c r="BL15" s="3">
        <f>MIN($B15:$BI18)</f>
        <v>86.844111275178605</v>
      </c>
      <c r="BM15" s="3">
        <f>MAX($B15:$BI18)</f>
        <v>90.513689998152898</v>
      </c>
      <c r="BN15" s="3">
        <f>STDEV($B15:$BI18)</f>
        <v>1.4256432480856742</v>
      </c>
    </row>
    <row r="16" spans="1:66" x14ac:dyDescent="0.2">
      <c r="A16" t="s">
        <v>43</v>
      </c>
      <c r="B16">
        <v>89.855288387456895</v>
      </c>
      <c r="C16">
        <v>89.855288387456895</v>
      </c>
      <c r="D16">
        <v>89.855288387456895</v>
      </c>
      <c r="E16">
        <v>89.855288387456895</v>
      </c>
      <c r="F16">
        <v>89.855288387456895</v>
      </c>
      <c r="G16">
        <v>89.855288387456895</v>
      </c>
      <c r="H16">
        <v>89.855288387456895</v>
      </c>
      <c r="I16">
        <v>89.855288387456895</v>
      </c>
      <c r="J16">
        <v>89.855288387456895</v>
      </c>
      <c r="K16">
        <v>89.855288387456895</v>
      </c>
      <c r="L16">
        <v>89.855288387456895</v>
      </c>
      <c r="M16">
        <v>89.855288387456895</v>
      </c>
      <c r="N16">
        <v>89.855288387456895</v>
      </c>
      <c r="O16">
        <v>89.855288387456895</v>
      </c>
      <c r="P16">
        <v>89.855288387456895</v>
      </c>
      <c r="Q16">
        <v>89.855288387456895</v>
      </c>
      <c r="R16">
        <v>89.855288387456895</v>
      </c>
      <c r="S16">
        <v>89.855492479710605</v>
      </c>
      <c r="T16">
        <v>89.855492479710605</v>
      </c>
      <c r="U16">
        <v>89.855492479710605</v>
      </c>
      <c r="V16">
        <v>89.855696571964401</v>
      </c>
      <c r="W16">
        <v>89.855696571964401</v>
      </c>
      <c r="X16">
        <v>89.855696571964401</v>
      </c>
      <c r="Y16">
        <v>89.855900664218197</v>
      </c>
      <c r="Z16">
        <v>89.855900664218197</v>
      </c>
      <c r="AA16">
        <v>89.855900664218197</v>
      </c>
      <c r="AB16">
        <v>89.855696571964401</v>
      </c>
      <c r="AC16">
        <v>89.855696571964401</v>
      </c>
      <c r="AD16">
        <v>89.855696571964401</v>
      </c>
      <c r="AE16">
        <v>89.855696571964401</v>
      </c>
      <c r="AF16">
        <v>89.855696571964401</v>
      </c>
      <c r="AG16">
        <v>89.855696571964401</v>
      </c>
      <c r="AH16">
        <v>89.855492479710605</v>
      </c>
      <c r="AI16">
        <v>89.855492479710605</v>
      </c>
      <c r="AJ16">
        <v>89.855492479710605</v>
      </c>
      <c r="AK16">
        <v>89.855492479710605</v>
      </c>
      <c r="AL16">
        <v>89.855492479710605</v>
      </c>
      <c r="AM16">
        <v>89.855492479710605</v>
      </c>
      <c r="AN16">
        <v>89.855492479710605</v>
      </c>
      <c r="AO16">
        <v>89.855492479710605</v>
      </c>
      <c r="AP16">
        <v>89.855492479710605</v>
      </c>
      <c r="AQ16">
        <v>89.855492479710605</v>
      </c>
      <c r="AR16">
        <v>89.855492479710605</v>
      </c>
      <c r="AS16">
        <v>89.855492479710605</v>
      </c>
      <c r="AT16">
        <v>89.855492479710605</v>
      </c>
      <c r="AU16">
        <v>89.855492479710605</v>
      </c>
      <c r="AV16">
        <v>89.855492479710605</v>
      </c>
      <c r="AW16">
        <v>89.852124957523301</v>
      </c>
      <c r="AX16">
        <v>89.852124957523301</v>
      </c>
      <c r="AY16">
        <v>89.852124957523301</v>
      </c>
      <c r="AZ16">
        <v>89.852124957523301</v>
      </c>
      <c r="BA16">
        <v>89.852124957523301</v>
      </c>
      <c r="BB16">
        <v>89.852124957523301</v>
      </c>
      <c r="BC16">
        <v>89.852124957523301</v>
      </c>
      <c r="BD16">
        <v>89.852124957523301</v>
      </c>
      <c r="BE16">
        <v>89.852124957523301</v>
      </c>
      <c r="BF16">
        <v>89.852124957523301</v>
      </c>
      <c r="BG16">
        <v>89.852124957523301</v>
      </c>
      <c r="BH16">
        <v>89.852124957523301</v>
      </c>
      <c r="BI16">
        <v>89.852124957523301</v>
      </c>
    </row>
    <row r="17" spans="1:66" x14ac:dyDescent="0.2">
      <c r="A17" t="s">
        <v>44</v>
      </c>
      <c r="B17">
        <v>89.845389913148495</v>
      </c>
      <c r="C17">
        <v>89.845389913148495</v>
      </c>
      <c r="D17">
        <v>89.845389913148495</v>
      </c>
      <c r="E17">
        <v>89.845389913148495</v>
      </c>
      <c r="F17">
        <v>89.845389913148495</v>
      </c>
      <c r="G17">
        <v>89.845389913148495</v>
      </c>
      <c r="H17">
        <v>89.845389913148495</v>
      </c>
      <c r="I17">
        <v>89.845389913148495</v>
      </c>
      <c r="J17">
        <v>89.845389913148495</v>
      </c>
      <c r="K17">
        <v>89.845389913148495</v>
      </c>
      <c r="L17">
        <v>89.845389913148495</v>
      </c>
      <c r="M17">
        <v>89.845389913148495</v>
      </c>
      <c r="N17">
        <v>89.845389913148495</v>
      </c>
      <c r="O17">
        <v>89.845389913148495</v>
      </c>
      <c r="P17">
        <v>89.838961007154396</v>
      </c>
      <c r="Q17">
        <v>89.838961007154396</v>
      </c>
      <c r="R17">
        <v>89.838961007154396</v>
      </c>
      <c r="S17">
        <v>89.838961007154396</v>
      </c>
      <c r="T17">
        <v>89.838961007154396</v>
      </c>
      <c r="U17">
        <v>89.838961007154396</v>
      </c>
      <c r="V17">
        <v>89.838961007154396</v>
      </c>
      <c r="W17">
        <v>89.838961007154396</v>
      </c>
      <c r="X17">
        <v>89.838961007154396</v>
      </c>
      <c r="Y17">
        <v>89.838961007154396</v>
      </c>
      <c r="Z17">
        <v>89.838961007154396</v>
      </c>
      <c r="AA17">
        <v>89.838961007154396</v>
      </c>
      <c r="AB17">
        <v>89.838961007154396</v>
      </c>
      <c r="AC17">
        <v>89.838961007154396</v>
      </c>
      <c r="AD17">
        <v>89.838961007154396</v>
      </c>
      <c r="AE17">
        <v>89.838961007154396</v>
      </c>
      <c r="AF17">
        <v>89.838961007154396</v>
      </c>
      <c r="AG17">
        <v>89.838961007154396</v>
      </c>
      <c r="AH17">
        <v>89.838961007154396</v>
      </c>
      <c r="AI17">
        <v>89.838961007154396</v>
      </c>
      <c r="AJ17">
        <v>89.838961007154396</v>
      </c>
      <c r="AK17">
        <v>89.838961007154396</v>
      </c>
      <c r="AL17">
        <v>89.838961007154396</v>
      </c>
      <c r="AM17">
        <v>89.838961007154396</v>
      </c>
      <c r="AN17">
        <v>89.838961007154396</v>
      </c>
      <c r="AO17">
        <v>89.838961007154396</v>
      </c>
      <c r="AP17">
        <v>89.838961007154396</v>
      </c>
      <c r="AQ17">
        <v>89.838961007154396</v>
      </c>
      <c r="AR17">
        <v>89.838961007154396</v>
      </c>
      <c r="AS17">
        <v>89.838961007154396</v>
      </c>
      <c r="AT17">
        <v>89.838961007154396</v>
      </c>
      <c r="AU17">
        <v>89.838961007154396</v>
      </c>
      <c r="AV17">
        <v>89.838961007154396</v>
      </c>
      <c r="AW17">
        <v>89.838961007154396</v>
      </c>
      <c r="AX17">
        <v>89.838961007154396</v>
      </c>
      <c r="AY17">
        <v>89.838961007154396</v>
      </c>
      <c r="AZ17">
        <v>89.838961007154396</v>
      </c>
      <c r="BA17">
        <v>89.838961007154396</v>
      </c>
      <c r="BB17">
        <v>89.838961007154396</v>
      </c>
      <c r="BC17">
        <v>89.838961007154396</v>
      </c>
      <c r="BD17">
        <v>89.838961007154396</v>
      </c>
      <c r="BE17">
        <v>89.838961007154396</v>
      </c>
      <c r="BF17">
        <v>89.838961007154396</v>
      </c>
      <c r="BG17">
        <v>89.838961007154396</v>
      </c>
      <c r="BH17">
        <v>89.838961007154396</v>
      </c>
      <c r="BI17">
        <v>89.838961007154396</v>
      </c>
    </row>
    <row r="18" spans="1:66" x14ac:dyDescent="0.2">
      <c r="A18" t="s">
        <v>45</v>
      </c>
      <c r="B18">
        <v>90.513485905899103</v>
      </c>
      <c r="C18">
        <v>90.513485905899103</v>
      </c>
      <c r="D18">
        <v>90.513485905899103</v>
      </c>
      <c r="E18">
        <v>90.513485905899103</v>
      </c>
      <c r="F18">
        <v>90.513485905899103</v>
      </c>
      <c r="G18">
        <v>90.513485905899103</v>
      </c>
      <c r="H18">
        <v>90.513485905899103</v>
      </c>
      <c r="I18">
        <v>90.513485905899103</v>
      </c>
      <c r="J18">
        <v>90.513485905899103</v>
      </c>
      <c r="K18">
        <v>90.513485905899103</v>
      </c>
      <c r="L18">
        <v>90.513485905899103</v>
      </c>
      <c r="M18">
        <v>90.513485905899103</v>
      </c>
      <c r="N18">
        <v>90.513485905899103</v>
      </c>
      <c r="O18">
        <v>90.513485905899103</v>
      </c>
      <c r="P18">
        <v>90.513485905899103</v>
      </c>
      <c r="Q18">
        <v>90.513485905899103</v>
      </c>
      <c r="R18">
        <v>90.513485905899103</v>
      </c>
      <c r="S18">
        <v>90.513485905899103</v>
      </c>
      <c r="T18">
        <v>90.513485905899103</v>
      </c>
      <c r="U18">
        <v>90.513485905899103</v>
      </c>
      <c r="V18">
        <v>90.513485905899103</v>
      </c>
      <c r="W18">
        <v>90.513485905899103</v>
      </c>
      <c r="X18">
        <v>90.513485905899103</v>
      </c>
      <c r="Y18">
        <v>90.513485905899103</v>
      </c>
      <c r="Z18">
        <v>90.513485905899103</v>
      </c>
      <c r="AA18">
        <v>90.513485905899103</v>
      </c>
      <c r="AB18">
        <v>90.513485905899103</v>
      </c>
      <c r="AC18">
        <v>90.513485905899103</v>
      </c>
      <c r="AD18">
        <v>90.513485905899103</v>
      </c>
      <c r="AE18">
        <v>90.513485905899103</v>
      </c>
      <c r="AF18">
        <v>90.513485905899103</v>
      </c>
      <c r="AG18">
        <v>90.513485905899103</v>
      </c>
      <c r="AH18">
        <v>90.513485905899103</v>
      </c>
      <c r="AI18">
        <v>90.513689998152898</v>
      </c>
      <c r="AJ18">
        <v>90.513689998152898</v>
      </c>
      <c r="AK18">
        <v>90.513689998152898</v>
      </c>
      <c r="AL18">
        <v>90.513689998152898</v>
      </c>
      <c r="AM18">
        <v>90.513689998152898</v>
      </c>
      <c r="AN18">
        <v>90.513689998152898</v>
      </c>
      <c r="AO18">
        <v>90.513689998152898</v>
      </c>
      <c r="AP18">
        <v>90.513689998152898</v>
      </c>
      <c r="AQ18">
        <v>90.513689998152898</v>
      </c>
      <c r="AR18">
        <v>90.513485905899103</v>
      </c>
      <c r="AS18">
        <v>90.513485905899103</v>
      </c>
      <c r="AT18">
        <v>90.513485905899103</v>
      </c>
      <c r="AU18">
        <v>90.513485905899103</v>
      </c>
      <c r="AV18">
        <v>90.513485905899103</v>
      </c>
      <c r="AW18">
        <v>90.513485905899103</v>
      </c>
      <c r="AX18">
        <v>90.513485905899103</v>
      </c>
      <c r="AY18">
        <v>90.513485905899103</v>
      </c>
      <c r="AZ18">
        <v>90.513485905899103</v>
      </c>
      <c r="BA18">
        <v>90.513689998152898</v>
      </c>
      <c r="BB18">
        <v>90.513689998152898</v>
      </c>
      <c r="BC18">
        <v>90.513689998152898</v>
      </c>
      <c r="BD18">
        <v>90.513689998152898</v>
      </c>
      <c r="BE18">
        <v>90.513689998152898</v>
      </c>
      <c r="BF18">
        <v>90.513689998152898</v>
      </c>
      <c r="BG18">
        <v>90.513485905899103</v>
      </c>
      <c r="BH18">
        <v>90.513485905899103</v>
      </c>
      <c r="BI18">
        <v>90.513485905899103</v>
      </c>
    </row>
    <row r="19" spans="1:66" s="4" customFormat="1" x14ac:dyDescent="0.2">
      <c r="A19" s="4" t="s">
        <v>46</v>
      </c>
      <c r="B19" s="4">
        <v>91.607587073065204</v>
      </c>
      <c r="C19" s="4">
        <v>91.607587073065204</v>
      </c>
      <c r="D19" s="4">
        <v>91.607587073065204</v>
      </c>
      <c r="E19" s="4">
        <v>91.611682811314694</v>
      </c>
      <c r="F19" s="4">
        <v>91.611682811314694</v>
      </c>
      <c r="G19" s="4">
        <v>91.611682811314694</v>
      </c>
      <c r="H19" s="4">
        <v>91.611682811314694</v>
      </c>
      <c r="I19" s="4">
        <v>91.611682811314694</v>
      </c>
      <c r="J19" s="4">
        <v>91.611682811314694</v>
      </c>
      <c r="K19" s="4">
        <v>91.610088661696594</v>
      </c>
      <c r="L19" s="4">
        <v>91.610088661696594</v>
      </c>
      <c r="M19" s="4">
        <v>91.610088661696594</v>
      </c>
      <c r="N19" s="4">
        <v>91.607219192384093</v>
      </c>
      <c r="O19" s="4">
        <v>91.607219192384093</v>
      </c>
      <c r="P19" s="4">
        <v>91.607219192384093</v>
      </c>
      <c r="Q19" s="4">
        <v>91.605674093523604</v>
      </c>
      <c r="R19" s="4">
        <v>91.605674093523604</v>
      </c>
      <c r="S19" s="4">
        <v>91.605674093523604</v>
      </c>
      <c r="T19" s="4">
        <v>91.604128994663</v>
      </c>
      <c r="U19" s="4">
        <v>91.604128994663</v>
      </c>
      <c r="V19" s="4">
        <v>91.604128994663</v>
      </c>
      <c r="W19" s="4">
        <v>91.605674093523604</v>
      </c>
      <c r="X19" s="4">
        <v>91.605674093523604</v>
      </c>
      <c r="Y19" s="4">
        <v>91.605674093523604</v>
      </c>
      <c r="Z19" s="4">
        <v>91.607219192384093</v>
      </c>
      <c r="AA19" s="4">
        <v>91.607219192384093</v>
      </c>
      <c r="AB19" s="4">
        <v>91.607219192384093</v>
      </c>
      <c r="AC19" s="4">
        <v>91.6071210908692</v>
      </c>
      <c r="AD19" s="4">
        <v>91.6071210908692</v>
      </c>
      <c r="AE19" s="4">
        <v>91.6071210908692</v>
      </c>
      <c r="AF19" s="4">
        <v>91.606924887839298</v>
      </c>
      <c r="AG19" s="4">
        <v>91.606924887839298</v>
      </c>
      <c r="AH19" s="4">
        <v>91.606924887839298</v>
      </c>
      <c r="AI19" s="4">
        <v>91.606924887839298</v>
      </c>
      <c r="AJ19" s="4">
        <v>91.606924887839298</v>
      </c>
      <c r="AK19" s="4">
        <v>91.606924887839298</v>
      </c>
      <c r="AL19" s="4">
        <v>91.605281687463702</v>
      </c>
      <c r="AM19" s="4">
        <v>91.605281687463702</v>
      </c>
      <c r="AN19" s="4">
        <v>91.605281687463702</v>
      </c>
      <c r="AO19" s="4">
        <v>91.605085484433801</v>
      </c>
      <c r="AP19" s="4">
        <v>91.605085484433801</v>
      </c>
      <c r="AQ19" s="4">
        <v>91.605085484433801</v>
      </c>
      <c r="AR19" s="4">
        <v>91.605085484433801</v>
      </c>
      <c r="AS19" s="4">
        <v>91.605085484433801</v>
      </c>
      <c r="AT19" s="4">
        <v>91.605085484433801</v>
      </c>
      <c r="AU19" s="4">
        <v>91.605085484433801</v>
      </c>
      <c r="AV19" s="4">
        <v>91.605085484433801</v>
      </c>
      <c r="AW19" s="4">
        <v>91.605085484433801</v>
      </c>
      <c r="AX19" s="4">
        <v>91.606581532536893</v>
      </c>
      <c r="AY19" s="4">
        <v>91.606581532536893</v>
      </c>
      <c r="AZ19" s="4">
        <v>91.606581532536893</v>
      </c>
      <c r="BA19" s="4">
        <v>91.607022989354206</v>
      </c>
      <c r="BB19" s="4">
        <v>91.607022989354206</v>
      </c>
      <c r="BC19" s="4">
        <v>91.607022989354206</v>
      </c>
      <c r="BD19" s="4">
        <v>91.605477890493603</v>
      </c>
      <c r="BE19" s="4">
        <v>91.605477890493603</v>
      </c>
      <c r="BF19" s="4">
        <v>91.605477890493603</v>
      </c>
      <c r="BG19" s="4">
        <v>91.605477890493603</v>
      </c>
      <c r="BH19" s="4">
        <v>91.605477890493603</v>
      </c>
      <c r="BI19" s="4">
        <v>91.605477890493603</v>
      </c>
    </row>
    <row r="20" spans="1:66" x14ac:dyDescent="0.2">
      <c r="A20" t="s">
        <v>47</v>
      </c>
      <c r="B20">
        <v>136.924205052996</v>
      </c>
      <c r="C20">
        <v>137.134463880357</v>
      </c>
      <c r="D20">
        <v>137.134463880357</v>
      </c>
      <c r="E20">
        <v>137.134463880357</v>
      </c>
      <c r="F20">
        <v>145.46666666666599</v>
      </c>
      <c r="G20">
        <v>145.46666666666599</v>
      </c>
      <c r="H20">
        <v>145.46666666666599</v>
      </c>
      <c r="I20">
        <v>136.32418719540601</v>
      </c>
      <c r="J20">
        <v>136.32418719540601</v>
      </c>
      <c r="K20">
        <v>136.32418719540601</v>
      </c>
      <c r="L20">
        <v>145.06666666666601</v>
      </c>
      <c r="M20">
        <v>145.06666666666601</v>
      </c>
      <c r="N20">
        <v>145.06666666666601</v>
      </c>
      <c r="O20">
        <v>133.644859813084</v>
      </c>
      <c r="P20">
        <v>133.644859813084</v>
      </c>
      <c r="Q20">
        <v>133.644859813084</v>
      </c>
      <c r="R20">
        <v>132.68435791438799</v>
      </c>
      <c r="S20">
        <v>132.68435791438799</v>
      </c>
      <c r="T20">
        <v>132.68435791438799</v>
      </c>
      <c r="U20">
        <v>121.77860862598401</v>
      </c>
      <c r="V20">
        <v>121.77860862598401</v>
      </c>
      <c r="W20">
        <v>121.77860862598401</v>
      </c>
      <c r="X20">
        <v>136.933333333333</v>
      </c>
      <c r="Y20">
        <v>136.933333333333</v>
      </c>
      <c r="Z20">
        <v>136.933333333333</v>
      </c>
      <c r="AA20">
        <v>137.134463880357</v>
      </c>
      <c r="AB20">
        <v>137.134463880357</v>
      </c>
      <c r="AC20">
        <v>137.134463880357</v>
      </c>
      <c r="AD20">
        <v>137.724151723218</v>
      </c>
      <c r="AE20">
        <v>137.724151723218</v>
      </c>
      <c r="AF20">
        <v>137.724151723218</v>
      </c>
      <c r="AG20">
        <v>132.86153024435799</v>
      </c>
      <c r="AH20">
        <v>132.86153024435799</v>
      </c>
      <c r="AI20">
        <v>132.86153024435799</v>
      </c>
      <c r="AJ20">
        <v>136.142409493966</v>
      </c>
      <c r="AK20">
        <v>136.142409493966</v>
      </c>
      <c r="AL20">
        <v>136.142409493966</v>
      </c>
      <c r="AM20">
        <v>137.134463880357</v>
      </c>
      <c r="AN20">
        <v>137.134463880357</v>
      </c>
      <c r="AO20">
        <v>137.134463880357</v>
      </c>
      <c r="AP20">
        <v>136.124258382774</v>
      </c>
      <c r="AQ20">
        <v>136.124258382774</v>
      </c>
      <c r="AR20">
        <v>136.124258382774</v>
      </c>
      <c r="AS20">
        <v>137.134463880357</v>
      </c>
      <c r="AT20">
        <v>137.134463880357</v>
      </c>
      <c r="AU20">
        <v>137.134463880357</v>
      </c>
      <c r="AV20">
        <v>136.13333333333301</v>
      </c>
      <c r="AW20">
        <v>136.13333333333301</v>
      </c>
      <c r="AX20">
        <v>136.13333333333301</v>
      </c>
      <c r="AY20">
        <v>137.12530876560501</v>
      </c>
      <c r="AZ20">
        <v>137.12530876560501</v>
      </c>
      <c r="BA20">
        <v>137.12530876560501</v>
      </c>
      <c r="BB20">
        <v>155.333333333333</v>
      </c>
      <c r="BC20">
        <v>155.333333333333</v>
      </c>
      <c r="BD20">
        <v>155.333333333333</v>
      </c>
      <c r="BE20">
        <v>140.205634931232</v>
      </c>
      <c r="BF20">
        <v>140.205634931232</v>
      </c>
      <c r="BG20">
        <v>140.205634931232</v>
      </c>
      <c r="BH20">
        <v>136.94246283085499</v>
      </c>
      <c r="BI20">
        <v>136.94246283085499</v>
      </c>
      <c r="BJ20" s="3">
        <f>MEDIAN($B20:$BI23)</f>
        <v>139.30547223888499</v>
      </c>
      <c r="BK20" s="3">
        <f>AVERAGE($B20:$BI23)</f>
        <v>139.19665381010853</v>
      </c>
      <c r="BL20" s="3">
        <f>MIN($B20:$BI23)</f>
        <v>121.77860862598401</v>
      </c>
      <c r="BM20" s="3">
        <f>MAX($B20:$BI23)</f>
        <v>166.48865153538</v>
      </c>
      <c r="BN20" s="3">
        <f>STDEV($B20:$BI23)</f>
        <v>6.4102755839356789</v>
      </c>
    </row>
    <row r="21" spans="1:66" x14ac:dyDescent="0.2">
      <c r="A21" t="s">
        <v>48</v>
      </c>
      <c r="B21">
        <v>136.83999732995099</v>
      </c>
      <c r="C21">
        <v>136.83999732995099</v>
      </c>
      <c r="D21">
        <v>137.094085483763</v>
      </c>
      <c r="E21">
        <v>137.094085483763</v>
      </c>
      <c r="F21">
        <v>137.094085483763</v>
      </c>
      <c r="G21">
        <v>136.86740552810701</v>
      </c>
      <c r="H21">
        <v>136.86740552810701</v>
      </c>
      <c r="I21">
        <v>136.86740552810701</v>
      </c>
      <c r="J21">
        <v>140.114651379816</v>
      </c>
      <c r="K21">
        <v>140.114651379816</v>
      </c>
      <c r="L21">
        <v>140.114651379816</v>
      </c>
      <c r="M21">
        <v>143.01929625425601</v>
      </c>
      <c r="N21">
        <v>143.01929625425601</v>
      </c>
      <c r="O21">
        <v>143.01929625425601</v>
      </c>
      <c r="P21">
        <v>140.14267617841099</v>
      </c>
      <c r="Q21">
        <v>140.14267617841099</v>
      </c>
      <c r="R21">
        <v>140.14267617841099</v>
      </c>
      <c r="S21">
        <v>139.537989050607</v>
      </c>
      <c r="T21">
        <v>139.537989050607</v>
      </c>
      <c r="U21">
        <v>139.537989050607</v>
      </c>
      <c r="V21">
        <v>139.29618768328399</v>
      </c>
      <c r="W21">
        <v>139.29618768328399</v>
      </c>
      <c r="X21">
        <v>139.29618768328399</v>
      </c>
      <c r="Y21">
        <v>140.36727879799599</v>
      </c>
      <c r="Z21">
        <v>140.36727879799599</v>
      </c>
      <c r="AA21">
        <v>140.36727879799599</v>
      </c>
      <c r="AB21">
        <v>140.10531227087901</v>
      </c>
      <c r="AC21">
        <v>140.10531227087901</v>
      </c>
      <c r="AD21">
        <v>140.10531227087901</v>
      </c>
      <c r="AE21">
        <v>139.56594323873099</v>
      </c>
      <c r="AF21">
        <v>139.56594323873099</v>
      </c>
      <c r="AG21">
        <v>139.56594323873099</v>
      </c>
      <c r="AH21">
        <v>140.14267617841099</v>
      </c>
      <c r="AI21">
        <v>140.14267617841099</v>
      </c>
      <c r="AJ21">
        <v>140.14267617841099</v>
      </c>
      <c r="AK21">
        <v>140.320427236315</v>
      </c>
      <c r="AL21">
        <v>140.320427236315</v>
      </c>
      <c r="AM21">
        <v>140.320427236315</v>
      </c>
      <c r="AN21">
        <v>142.80952063470801</v>
      </c>
      <c r="AO21">
        <v>142.80952063470801</v>
      </c>
      <c r="AP21">
        <v>142.80952063470801</v>
      </c>
      <c r="AQ21">
        <v>139.537989050607</v>
      </c>
      <c r="AR21">
        <v>139.537989050607</v>
      </c>
      <c r="AS21">
        <v>139.537989050607</v>
      </c>
      <c r="AT21">
        <v>142.36203679018899</v>
      </c>
      <c r="AU21">
        <v>142.36203679018899</v>
      </c>
      <c r="AV21">
        <v>142.36203679018899</v>
      </c>
      <c r="AW21">
        <v>163.08267663950801</v>
      </c>
      <c r="AX21">
        <v>163.08267663950801</v>
      </c>
      <c r="AY21">
        <v>163.08267663950801</v>
      </c>
      <c r="AZ21">
        <v>139.30547223888499</v>
      </c>
      <c r="BA21">
        <v>139.30547223888499</v>
      </c>
      <c r="BB21">
        <v>139.30547223888499</v>
      </c>
      <c r="BC21">
        <v>140.35790598290501</v>
      </c>
      <c r="BD21">
        <v>140.35790598290501</v>
      </c>
      <c r="BE21">
        <v>140.35790598290501</v>
      </c>
      <c r="BF21">
        <v>140.123991733884</v>
      </c>
      <c r="BG21">
        <v>140.123991733884</v>
      </c>
      <c r="BH21">
        <v>140.123991733884</v>
      </c>
      <c r="BI21">
        <v>139.54730586899899</v>
      </c>
    </row>
    <row r="22" spans="1:66" x14ac:dyDescent="0.2">
      <c r="A22" t="s">
        <v>49</v>
      </c>
      <c r="B22">
        <v>140.329795046398</v>
      </c>
      <c r="C22">
        <v>140.329795046398</v>
      </c>
      <c r="D22">
        <v>140.14267617841099</v>
      </c>
      <c r="E22">
        <v>140.14267617841099</v>
      </c>
      <c r="F22">
        <v>140.14267617841099</v>
      </c>
      <c r="G22">
        <v>139.537989050607</v>
      </c>
      <c r="H22">
        <v>139.537989050607</v>
      </c>
      <c r="I22">
        <v>139.537989050607</v>
      </c>
      <c r="J22">
        <v>140.114651379816</v>
      </c>
      <c r="K22">
        <v>140.114651379816</v>
      </c>
      <c r="L22">
        <v>140.114651379816</v>
      </c>
      <c r="M22">
        <v>140.34853441944301</v>
      </c>
      <c r="N22">
        <v>140.34853441944301</v>
      </c>
      <c r="O22">
        <v>140.34853441944301</v>
      </c>
      <c r="P22">
        <v>161.61077405160299</v>
      </c>
      <c r="Q22">
        <v>161.61077405160299</v>
      </c>
      <c r="R22">
        <v>161.61077405160299</v>
      </c>
      <c r="S22">
        <v>140.329795046398</v>
      </c>
      <c r="T22">
        <v>140.329795046398</v>
      </c>
      <c r="U22">
        <v>140.329795046398</v>
      </c>
      <c r="V22">
        <v>140.13333333333301</v>
      </c>
      <c r="W22">
        <v>140.13333333333301</v>
      </c>
      <c r="X22">
        <v>140.13333333333301</v>
      </c>
      <c r="Y22">
        <v>140.329795046398</v>
      </c>
      <c r="Z22">
        <v>140.329795046398</v>
      </c>
      <c r="AA22">
        <v>140.329795046398</v>
      </c>
      <c r="AB22">
        <v>140.13333333333301</v>
      </c>
      <c r="AC22">
        <v>140.13333333333301</v>
      </c>
      <c r="AD22">
        <v>140.13333333333301</v>
      </c>
      <c r="AE22">
        <v>140.34853441944301</v>
      </c>
      <c r="AF22">
        <v>140.34853441944301</v>
      </c>
      <c r="AG22">
        <v>140.34853441944301</v>
      </c>
      <c r="AH22">
        <v>140.123991733884</v>
      </c>
      <c r="AI22">
        <v>140.123991733884</v>
      </c>
      <c r="AJ22">
        <v>140.123991733884</v>
      </c>
      <c r="AK22">
        <v>139.537989050607</v>
      </c>
      <c r="AL22">
        <v>139.537989050607</v>
      </c>
      <c r="AM22">
        <v>139.537989050607</v>
      </c>
      <c r="AN22">
        <v>138.52409839344</v>
      </c>
      <c r="AO22">
        <v>138.52409839344</v>
      </c>
      <c r="AP22">
        <v>138.52409839344</v>
      </c>
      <c r="AQ22">
        <v>125.659344327969</v>
      </c>
      <c r="AR22">
        <v>125.659344327969</v>
      </c>
      <c r="AS22">
        <v>125.659344327969</v>
      </c>
      <c r="AT22">
        <v>140.123991733884</v>
      </c>
      <c r="AU22">
        <v>140.123991733884</v>
      </c>
      <c r="AV22">
        <v>140.123991733884</v>
      </c>
      <c r="AW22">
        <v>139.537989050607</v>
      </c>
      <c r="AX22">
        <v>139.537989050607</v>
      </c>
      <c r="AY22">
        <v>139.537989050607</v>
      </c>
      <c r="AZ22">
        <v>143.19045396973499</v>
      </c>
      <c r="BA22">
        <v>143.19045396973499</v>
      </c>
      <c r="BB22">
        <v>143.19045396973499</v>
      </c>
      <c r="BC22">
        <v>136.07531548374101</v>
      </c>
      <c r="BD22">
        <v>136.07531548374101</v>
      </c>
      <c r="BE22">
        <v>136.07531548374101</v>
      </c>
      <c r="BF22">
        <v>140.933333333333</v>
      </c>
      <c r="BG22">
        <v>140.933333333333</v>
      </c>
      <c r="BH22">
        <v>140.933333333333</v>
      </c>
      <c r="BI22">
        <v>140.33916410735699</v>
      </c>
    </row>
    <row r="23" spans="1:66" x14ac:dyDescent="0.2">
      <c r="A23" t="s">
        <v>50</v>
      </c>
      <c r="B23">
        <v>136.45770745710601</v>
      </c>
      <c r="C23">
        <v>136.45770745710601</v>
      </c>
      <c r="D23">
        <v>136.45770745710601</v>
      </c>
      <c r="E23">
        <v>136.275751716781</v>
      </c>
      <c r="F23">
        <v>136.275751716781</v>
      </c>
      <c r="G23">
        <v>136.275751716781</v>
      </c>
      <c r="H23">
        <v>137.267993056482</v>
      </c>
      <c r="I23">
        <v>137.267993056482</v>
      </c>
      <c r="J23">
        <v>137.267993056482</v>
      </c>
      <c r="K23">
        <v>133.6</v>
      </c>
      <c r="L23">
        <v>133.6</v>
      </c>
      <c r="M23">
        <v>133.6</v>
      </c>
      <c r="N23">
        <v>137.25882902730399</v>
      </c>
      <c r="O23">
        <v>137.25882902730399</v>
      </c>
      <c r="P23">
        <v>137.25882902730399</v>
      </c>
      <c r="Q23">
        <v>137.06666666666601</v>
      </c>
      <c r="R23">
        <v>137.06666666666601</v>
      </c>
      <c r="S23">
        <v>137.06666666666601</v>
      </c>
      <c r="T23">
        <v>136.44859813084099</v>
      </c>
      <c r="U23">
        <v>136.44859813084099</v>
      </c>
      <c r="V23">
        <v>136.44859813084099</v>
      </c>
      <c r="W23">
        <v>137.084944659287</v>
      </c>
      <c r="X23">
        <v>137.084944659287</v>
      </c>
      <c r="Y23">
        <v>137.084944659287</v>
      </c>
      <c r="Z23">
        <v>137.25882902730399</v>
      </c>
      <c r="AA23">
        <v>137.25882902730399</v>
      </c>
      <c r="AB23">
        <v>137.25882902730399</v>
      </c>
      <c r="AC23">
        <v>136.275751716781</v>
      </c>
      <c r="AD23">
        <v>136.275751716781</v>
      </c>
      <c r="AE23">
        <v>136.275751716781</v>
      </c>
      <c r="AF23">
        <v>137.267993056482</v>
      </c>
      <c r="AG23">
        <v>137.267993056482</v>
      </c>
      <c r="AH23">
        <v>137.267993056482</v>
      </c>
      <c r="AI23">
        <v>140.123991733884</v>
      </c>
      <c r="AJ23">
        <v>140.123991733884</v>
      </c>
      <c r="AK23">
        <v>140.123991733884</v>
      </c>
      <c r="AL23">
        <v>137.267993056482</v>
      </c>
      <c r="AM23">
        <v>137.267993056482</v>
      </c>
      <c r="AN23">
        <v>137.267993056482</v>
      </c>
      <c r="AO23">
        <v>135.46666666666599</v>
      </c>
      <c r="AP23">
        <v>135.46666666666599</v>
      </c>
      <c r="AQ23">
        <v>135.46666666666599</v>
      </c>
      <c r="AR23">
        <v>166.48865153538</v>
      </c>
      <c r="AS23">
        <v>166.48865153538</v>
      </c>
      <c r="AT23">
        <v>166.48865153538</v>
      </c>
      <c r="AU23">
        <v>137.084944659287</v>
      </c>
      <c r="AV23">
        <v>137.084944659287</v>
      </c>
      <c r="AW23">
        <v>137.084944659287</v>
      </c>
      <c r="AX23">
        <v>124.148978774529</v>
      </c>
      <c r="AY23">
        <v>124.148978774529</v>
      </c>
      <c r="AZ23">
        <v>124.148978774529</v>
      </c>
      <c r="BA23">
        <v>136.29392545175699</v>
      </c>
      <c r="BB23">
        <v>136.29392545175699</v>
      </c>
      <c r="BC23">
        <v>136.29392545175699</v>
      </c>
      <c r="BD23">
        <v>140.73975163573201</v>
      </c>
      <c r="BE23">
        <v>140.73975163573201</v>
      </c>
      <c r="BF23">
        <v>140.73975163573201</v>
      </c>
      <c r="BG23">
        <v>137.86666666666599</v>
      </c>
      <c r="BH23">
        <v>137.86666666666599</v>
      </c>
      <c r="BI23">
        <v>137.86666666666599</v>
      </c>
    </row>
    <row r="24" spans="1:66" s="4" customFormat="1" x14ac:dyDescent="0.2">
      <c r="A24" s="4" t="s">
        <v>51</v>
      </c>
      <c r="B24" s="4">
        <v>113.415122016268</v>
      </c>
      <c r="C24" s="4">
        <v>147.08238750166899</v>
      </c>
      <c r="D24" s="4">
        <v>147.08238750166899</v>
      </c>
      <c r="E24" s="4">
        <v>147.08238750166899</v>
      </c>
      <c r="F24" s="4">
        <v>134.4</v>
      </c>
      <c r="G24" s="4">
        <v>134.4</v>
      </c>
      <c r="H24" s="4">
        <v>134.4</v>
      </c>
      <c r="I24" s="4">
        <v>112.75786100540699</v>
      </c>
      <c r="J24" s="4">
        <v>112.75786100540699</v>
      </c>
      <c r="K24" s="4">
        <v>112.75786100540699</v>
      </c>
      <c r="L24" s="4">
        <v>113.4</v>
      </c>
      <c r="M24" s="4">
        <v>113.4</v>
      </c>
      <c r="N24" s="4">
        <v>113.4</v>
      </c>
      <c r="O24" s="4">
        <v>113.566564294298</v>
      </c>
      <c r="P24" s="4">
        <v>113.566564294298</v>
      </c>
      <c r="Q24" s="4">
        <v>113.566564294298</v>
      </c>
      <c r="R24" s="4">
        <v>119.4</v>
      </c>
      <c r="S24" s="4">
        <v>119.4</v>
      </c>
      <c r="T24" s="4">
        <v>119.4</v>
      </c>
      <c r="U24" s="4">
        <v>121.562082777036</v>
      </c>
      <c r="V24" s="4">
        <v>121.562082777036</v>
      </c>
      <c r="W24" s="4">
        <v>121.562082777036</v>
      </c>
      <c r="X24" s="4">
        <v>112.615015335378</v>
      </c>
      <c r="Y24" s="4">
        <v>112.615015335378</v>
      </c>
      <c r="Z24" s="4">
        <v>112.615015335378</v>
      </c>
      <c r="AA24" s="4">
        <v>109.145527369826</v>
      </c>
      <c r="AB24" s="4">
        <v>109.145527369826</v>
      </c>
      <c r="AC24" s="4">
        <v>109.145527369826</v>
      </c>
      <c r="AD24" s="4">
        <v>113.407560504033</v>
      </c>
      <c r="AE24" s="4">
        <v>113.407560504033</v>
      </c>
      <c r="AF24" s="4">
        <v>113.407560504033</v>
      </c>
      <c r="AG24" s="4">
        <v>140.73035583149701</v>
      </c>
      <c r="AH24" s="4">
        <v>140.73035583149701</v>
      </c>
      <c r="AI24" s="4">
        <v>140.73035583149701</v>
      </c>
      <c r="AJ24" s="4">
        <v>113.407560504033</v>
      </c>
      <c r="AK24" s="4">
        <v>113.407560504033</v>
      </c>
      <c r="AL24" s="4">
        <v>113.407560504033</v>
      </c>
      <c r="AM24" s="4">
        <v>109.152813939515</v>
      </c>
      <c r="AN24" s="4">
        <v>109.152813939515</v>
      </c>
      <c r="AO24" s="4">
        <v>109.152813939515</v>
      </c>
      <c r="AP24" s="4">
        <v>113.407560504033</v>
      </c>
      <c r="AQ24" s="4">
        <v>113.407560504033</v>
      </c>
      <c r="AR24" s="4">
        <v>113.407560504033</v>
      </c>
      <c r="AS24" s="4">
        <v>160.89191534815399</v>
      </c>
      <c r="AT24" s="4">
        <v>160.89191534815399</v>
      </c>
      <c r="AU24" s="4">
        <v>160.89191534815399</v>
      </c>
      <c r="AV24" s="4">
        <v>112.6</v>
      </c>
      <c r="AW24" s="4">
        <v>112.6</v>
      </c>
      <c r="AX24" s="4">
        <v>112.6</v>
      </c>
      <c r="AY24" s="4">
        <v>112.76538923754801</v>
      </c>
      <c r="AZ24" s="4">
        <v>112.76538923754801</v>
      </c>
      <c r="BA24" s="4">
        <v>112.76538923754801</v>
      </c>
      <c r="BB24" s="4">
        <v>104.6</v>
      </c>
      <c r="BC24" s="4">
        <v>104.6</v>
      </c>
      <c r="BD24" s="4">
        <v>104.6</v>
      </c>
      <c r="BE24" s="4">
        <v>112.75786100540699</v>
      </c>
      <c r="BF24" s="4">
        <v>112.75786100540699</v>
      </c>
      <c r="BG24" s="4">
        <v>112.75786100540699</v>
      </c>
      <c r="BH24" s="4">
        <v>112.584988668177</v>
      </c>
      <c r="BI24" s="4">
        <v>112.584988668177</v>
      </c>
      <c r="BJ24" s="4">
        <f>MEDIAN($B24:$BI25)</f>
        <v>165.2980839842445</v>
      </c>
      <c r="BK24" s="4">
        <f>AVERAGE($B24:$BI25)</f>
        <v>150.92323417008436</v>
      </c>
      <c r="BL24" s="4">
        <f>MIN($B24:$BI25)</f>
        <v>104.6</v>
      </c>
      <c r="BM24" s="4">
        <f>MAX($B24:$BI25)</f>
        <v>214.24756309253499</v>
      </c>
      <c r="BN24" s="4">
        <f>STDEV($B24:$BI25)</f>
        <v>34.45121733047403</v>
      </c>
    </row>
    <row r="25" spans="1:66" s="4" customFormat="1" x14ac:dyDescent="0.2">
      <c r="A25" s="4" t="s">
        <v>52</v>
      </c>
      <c r="B25" s="4">
        <v>204.51358750083401</v>
      </c>
      <c r="C25" s="4">
        <v>204.51358750083401</v>
      </c>
      <c r="D25" s="4">
        <v>204.51358750083401</v>
      </c>
      <c r="E25" s="4">
        <v>201.6</v>
      </c>
      <c r="F25" s="4">
        <v>201.6</v>
      </c>
      <c r="G25" s="4">
        <v>201.6</v>
      </c>
      <c r="H25" s="4">
        <v>174.91154282662299</v>
      </c>
      <c r="I25" s="4">
        <v>174.91154282662299</v>
      </c>
      <c r="J25" s="4">
        <v>174.91154282662299</v>
      </c>
      <c r="K25" s="4">
        <v>174.67831188745899</v>
      </c>
      <c r="L25" s="4">
        <v>174.67831188745899</v>
      </c>
      <c r="M25" s="4">
        <v>174.67831188745899</v>
      </c>
      <c r="N25" s="4">
        <v>214.24756309253499</v>
      </c>
      <c r="O25" s="4">
        <v>214.24756309253499</v>
      </c>
      <c r="P25" s="4">
        <v>214.24756309253499</v>
      </c>
      <c r="Q25" s="4">
        <v>179.054729684687</v>
      </c>
      <c r="R25" s="4">
        <v>179.054729684687</v>
      </c>
      <c r="S25" s="4">
        <v>179.054729684687</v>
      </c>
      <c r="T25" s="4">
        <v>179.32968353585201</v>
      </c>
      <c r="U25" s="4">
        <v>179.32968353585201</v>
      </c>
      <c r="V25" s="4">
        <v>179.32968353585201</v>
      </c>
      <c r="W25" s="4">
        <v>179.06666666666601</v>
      </c>
      <c r="X25" s="4">
        <v>179.06666666666601</v>
      </c>
      <c r="Y25" s="4">
        <v>179.06666666666601</v>
      </c>
      <c r="Z25" s="4">
        <v>174.89986648865101</v>
      </c>
      <c r="AA25" s="4">
        <v>174.89986648865101</v>
      </c>
      <c r="AB25" s="4">
        <v>174.89986648865101</v>
      </c>
      <c r="AC25" s="4">
        <v>179.89065208694399</v>
      </c>
      <c r="AD25" s="4">
        <v>179.89065208694399</v>
      </c>
      <c r="AE25" s="4">
        <v>179.89065208694399</v>
      </c>
      <c r="AF25" s="4">
        <v>212.83129714934199</v>
      </c>
      <c r="AG25" s="4">
        <v>212.83129714934199</v>
      </c>
      <c r="AH25" s="4">
        <v>212.83129714934199</v>
      </c>
      <c r="AI25" s="4">
        <v>174.65502299846599</v>
      </c>
      <c r="AJ25" s="4">
        <v>174.65502299846599</v>
      </c>
      <c r="AK25" s="4">
        <v>174.65502299846599</v>
      </c>
      <c r="AL25" s="4">
        <v>174.934900180276</v>
      </c>
      <c r="AM25" s="4">
        <v>174.934900180276</v>
      </c>
      <c r="AN25" s="4">
        <v>174.934900180276</v>
      </c>
      <c r="AO25" s="4">
        <v>174.65502299846599</v>
      </c>
      <c r="AP25" s="4">
        <v>174.65502299846599</v>
      </c>
      <c r="AQ25" s="4">
        <v>174.65502299846599</v>
      </c>
      <c r="AR25" s="4">
        <v>174.12204566697801</v>
      </c>
      <c r="AS25" s="4">
        <v>174.12204566697801</v>
      </c>
      <c r="AT25" s="4">
        <v>174.12204566697801</v>
      </c>
      <c r="AU25" s="4">
        <v>174.67831188745899</v>
      </c>
      <c r="AV25" s="4">
        <v>174.67831188745899</v>
      </c>
      <c r="AW25" s="4">
        <v>174.67831188745899</v>
      </c>
      <c r="AX25" s="4">
        <v>169.70425262033501</v>
      </c>
      <c r="AY25" s="4">
        <v>169.70425262033501</v>
      </c>
      <c r="AZ25" s="4">
        <v>169.70425262033501</v>
      </c>
      <c r="BA25" s="4">
        <v>175.46666666666599</v>
      </c>
      <c r="BB25" s="4">
        <v>175.46666666666599</v>
      </c>
      <c r="BC25" s="4">
        <v>175.46666666666599</v>
      </c>
      <c r="BD25" s="4">
        <v>174.11042125642501</v>
      </c>
      <c r="BE25" s="4">
        <v>174.11042125642501</v>
      </c>
      <c r="BF25" s="4">
        <v>174.11042125642501</v>
      </c>
      <c r="BG25" s="4">
        <v>179.06666666666601</v>
      </c>
      <c r="BH25" s="4">
        <v>179.06666666666601</v>
      </c>
      <c r="BI25" s="4">
        <v>179.06666666666601</v>
      </c>
    </row>
    <row r="26" spans="1:66" x14ac:dyDescent="0.2">
      <c r="A26" t="s">
        <v>53</v>
      </c>
      <c r="B26">
        <v>1570.76194920338</v>
      </c>
      <c r="C26">
        <v>1573.7081052209901</v>
      </c>
      <c r="D26">
        <v>1573.7081052209901</v>
      </c>
      <c r="E26">
        <v>1573.7081052209901</v>
      </c>
      <c r="F26">
        <v>1729.4666666666601</v>
      </c>
      <c r="G26">
        <v>1729.4666666666601</v>
      </c>
      <c r="H26">
        <v>1729.4666666666601</v>
      </c>
      <c r="I26">
        <v>1573.1357233460101</v>
      </c>
      <c r="J26">
        <v>1573.1357233460101</v>
      </c>
      <c r="K26">
        <v>1573.1357233460101</v>
      </c>
      <c r="L26">
        <v>1584.7333333333299</v>
      </c>
      <c r="M26">
        <v>1584.7333333333299</v>
      </c>
      <c r="N26">
        <v>1584.7333333333299</v>
      </c>
      <c r="O26">
        <v>1576.1682242990601</v>
      </c>
      <c r="P26">
        <v>1576.1682242990601</v>
      </c>
      <c r="Q26">
        <v>1576.1682242990601</v>
      </c>
      <c r="R26">
        <v>1573.80984131217</v>
      </c>
      <c r="S26">
        <v>1573.80984131217</v>
      </c>
      <c r="T26">
        <v>1573.80984131217</v>
      </c>
      <c r="U26">
        <v>1544.7322740018601</v>
      </c>
      <c r="V26">
        <v>1544.7322740018601</v>
      </c>
      <c r="W26">
        <v>1544.7322740018601</v>
      </c>
      <c r="X26">
        <v>1572.93333333333</v>
      </c>
      <c r="Y26">
        <v>1572.93333333333</v>
      </c>
      <c r="Z26">
        <v>1572.93333333333</v>
      </c>
      <c r="AA26">
        <v>1575.71104286286</v>
      </c>
      <c r="AB26">
        <v>1575.71104286286</v>
      </c>
      <c r="AC26">
        <v>1575.71104286286</v>
      </c>
      <c r="AD26">
        <v>1573.6950869942</v>
      </c>
      <c r="AE26">
        <v>1573.6950869942</v>
      </c>
      <c r="AF26">
        <v>1573.6950869942</v>
      </c>
      <c r="AG26">
        <v>1576.64574709574</v>
      </c>
      <c r="AH26">
        <v>1576.64574709574</v>
      </c>
      <c r="AI26">
        <v>1576.64574709574</v>
      </c>
      <c r="AJ26">
        <v>1573.6382425495001</v>
      </c>
      <c r="AK26">
        <v>1573.6382425495001</v>
      </c>
      <c r="AL26">
        <v>1573.6382425495001</v>
      </c>
      <c r="AM26">
        <v>1574.8431032180499</v>
      </c>
      <c r="AN26">
        <v>1574.8431032180499</v>
      </c>
      <c r="AO26">
        <v>1574.8431032180499</v>
      </c>
      <c r="AP26">
        <v>1580.0946603559701</v>
      </c>
      <c r="AQ26">
        <v>1580.0946603559701</v>
      </c>
      <c r="AR26">
        <v>1580.0946603559701</v>
      </c>
      <c r="AS26">
        <v>1576.1783949793</v>
      </c>
      <c r="AT26">
        <v>1576.1783949793</v>
      </c>
      <c r="AU26">
        <v>1576.1783949793</v>
      </c>
      <c r="AV26">
        <v>1573.2</v>
      </c>
      <c r="AW26">
        <v>1573.2</v>
      </c>
      <c r="AX26">
        <v>1573.2</v>
      </c>
      <c r="AY26">
        <v>1573.8033246545101</v>
      </c>
      <c r="AZ26">
        <v>1573.8033246545101</v>
      </c>
      <c r="BA26">
        <v>1573.8033246545101</v>
      </c>
      <c r="BB26">
        <v>1597.6666666666599</v>
      </c>
      <c r="BC26">
        <v>1597.6666666666599</v>
      </c>
      <c r="BD26">
        <v>1597.6666666666599</v>
      </c>
      <c r="BE26">
        <v>1581.45279743623</v>
      </c>
      <c r="BF26">
        <v>1581.45279743623</v>
      </c>
      <c r="BG26">
        <v>1581.45279743623</v>
      </c>
      <c r="BH26">
        <v>1574.5716381092</v>
      </c>
      <c r="BI26">
        <v>1574.5716381092</v>
      </c>
      <c r="BJ26" s="3">
        <f>MEDIAN($B26:$BI29)</f>
        <v>1578.2333247921451</v>
      </c>
      <c r="BK26" s="3">
        <f>AVERAGE($B26:$BI29)</f>
        <v>1579.9682448562849</v>
      </c>
      <c r="BL26" s="3">
        <f>MIN($B26:$BI29)</f>
        <v>1544.7322740018601</v>
      </c>
      <c r="BM26" s="3">
        <f>MAX($B26:$BI29)</f>
        <v>1729.4666666666601</v>
      </c>
      <c r="BN26" s="3">
        <f>STDEV($B26:$BI29)</f>
        <v>19.470063371719579</v>
      </c>
    </row>
    <row r="27" spans="1:66" x14ac:dyDescent="0.2">
      <c r="A27" t="s">
        <v>54</v>
      </c>
      <c r="B27">
        <v>1579.9345838061499</v>
      </c>
      <c r="C27">
        <v>1579.9345838061499</v>
      </c>
      <c r="D27">
        <v>1573.0479429219099</v>
      </c>
      <c r="E27">
        <v>1573.0479429219099</v>
      </c>
      <c r="F27">
        <v>1573.0479429219099</v>
      </c>
      <c r="G27">
        <v>1580.4513286153001</v>
      </c>
      <c r="H27">
        <v>1580.4513286153001</v>
      </c>
      <c r="I27">
        <v>1580.4513286153001</v>
      </c>
      <c r="J27">
        <v>1578.7894947340301</v>
      </c>
      <c r="K27">
        <v>1578.7894947340301</v>
      </c>
      <c r="L27">
        <v>1578.7894947340301</v>
      </c>
      <c r="M27">
        <v>1581.22454430126</v>
      </c>
      <c r="N27">
        <v>1581.22454430126</v>
      </c>
      <c r="O27">
        <v>1581.22454430126</v>
      </c>
      <c r="P27">
        <v>1579.5719714647601</v>
      </c>
      <c r="Q27">
        <v>1579.5719714647601</v>
      </c>
      <c r="R27">
        <v>1579.5719714647601</v>
      </c>
      <c r="S27">
        <v>1581.0522099078601</v>
      </c>
      <c r="T27">
        <v>1581.0522099078601</v>
      </c>
      <c r="U27">
        <v>1581.0522099078601</v>
      </c>
      <c r="V27">
        <v>1577.6459610770401</v>
      </c>
      <c r="W27">
        <v>1577.6459610770401</v>
      </c>
      <c r="X27">
        <v>1577.6459610770401</v>
      </c>
      <c r="Y27">
        <v>1581.90317195325</v>
      </c>
      <c r="Z27">
        <v>1581.90317195325</v>
      </c>
      <c r="AA27">
        <v>1581.90317195325</v>
      </c>
      <c r="AB27">
        <v>1579.28414317136</v>
      </c>
      <c r="AC27">
        <v>1579.28414317136</v>
      </c>
      <c r="AD27">
        <v>1579.28414317136</v>
      </c>
      <c r="AE27">
        <v>1581.03505843071</v>
      </c>
      <c r="AF27">
        <v>1581.03505843071</v>
      </c>
      <c r="AG27">
        <v>1581.03505843071</v>
      </c>
      <c r="AH27">
        <v>1578.1052070138001</v>
      </c>
      <c r="AI27">
        <v>1578.1052070138001</v>
      </c>
      <c r="AJ27">
        <v>1578.1052070138001</v>
      </c>
      <c r="AK27">
        <v>1580.7076101468599</v>
      </c>
      <c r="AL27">
        <v>1580.7076101468599</v>
      </c>
      <c r="AM27">
        <v>1580.7076101468599</v>
      </c>
      <c r="AN27">
        <v>1578.7719181278701</v>
      </c>
      <c r="AO27">
        <v>1578.7719181278701</v>
      </c>
      <c r="AP27">
        <v>1578.7719181278701</v>
      </c>
      <c r="AQ27">
        <v>1582.1872079049199</v>
      </c>
      <c r="AR27">
        <v>1582.1872079049199</v>
      </c>
      <c r="AS27">
        <v>1582.1872079049199</v>
      </c>
      <c r="AT27">
        <v>1583.51106371634</v>
      </c>
      <c r="AU27">
        <v>1583.51106371634</v>
      </c>
      <c r="AV27">
        <v>1583.51106371634</v>
      </c>
      <c r="AW27">
        <v>1619.40697208494</v>
      </c>
      <c r="AX27">
        <v>1619.40697208494</v>
      </c>
      <c r="AY27">
        <v>1619.40697208494</v>
      </c>
      <c r="AZ27">
        <v>1580.08398320335</v>
      </c>
      <c r="BA27">
        <v>1580.08398320335</v>
      </c>
      <c r="BB27">
        <v>1580.08398320335</v>
      </c>
      <c r="BC27">
        <v>1582.79914529914</v>
      </c>
      <c r="BD27">
        <v>1582.79914529914</v>
      </c>
      <c r="BE27">
        <v>1582.79914529914</v>
      </c>
      <c r="BF27">
        <v>1578.36144257049</v>
      </c>
      <c r="BG27">
        <v>1578.36144257049</v>
      </c>
      <c r="BH27">
        <v>1578.36144257049</v>
      </c>
      <c r="BI27">
        <v>1582.62669426453</v>
      </c>
    </row>
    <row r="28" spans="1:66" x14ac:dyDescent="0.2">
      <c r="A28" t="s">
        <v>55</v>
      </c>
      <c r="B28">
        <v>1579.47793577675</v>
      </c>
      <c r="C28">
        <v>1579.47793577675</v>
      </c>
      <c r="D28">
        <v>1577.9051936795699</v>
      </c>
      <c r="E28">
        <v>1577.9051936795699</v>
      </c>
      <c r="F28">
        <v>1577.9051936795699</v>
      </c>
      <c r="G28">
        <v>1581.2525036720499</v>
      </c>
      <c r="H28">
        <v>1581.2525036720499</v>
      </c>
      <c r="I28">
        <v>1581.2525036720499</v>
      </c>
      <c r="J28">
        <v>1578.9228102919601</v>
      </c>
      <c r="K28">
        <v>1578.9228102919601</v>
      </c>
      <c r="L28">
        <v>1578.9228102919601</v>
      </c>
      <c r="M28">
        <v>1581.1577752553901</v>
      </c>
      <c r="N28">
        <v>1581.1577752553901</v>
      </c>
      <c r="O28">
        <v>1581.1577752553901</v>
      </c>
      <c r="P28">
        <v>1619.97466497766</v>
      </c>
      <c r="Q28">
        <v>1619.97466497766</v>
      </c>
      <c r="R28">
        <v>1619.97466497766</v>
      </c>
      <c r="S28">
        <v>1580.6796181320501</v>
      </c>
      <c r="T28">
        <v>1580.6796181320501</v>
      </c>
      <c r="U28">
        <v>1580.6796181320501</v>
      </c>
      <c r="V28">
        <v>1578.06666666666</v>
      </c>
      <c r="W28">
        <v>1578.06666666666</v>
      </c>
      <c r="X28">
        <v>1578.06666666666</v>
      </c>
      <c r="Y28">
        <v>1580.3458174778</v>
      </c>
      <c r="Z28">
        <v>1580.3458174778</v>
      </c>
      <c r="AA28">
        <v>1580.3458174778</v>
      </c>
      <c r="AB28">
        <v>1579.2</v>
      </c>
      <c r="AC28">
        <v>1579.2</v>
      </c>
      <c r="AD28">
        <v>1579.2</v>
      </c>
      <c r="AE28">
        <v>1580.6903919342899</v>
      </c>
      <c r="AF28">
        <v>1580.6903919342899</v>
      </c>
      <c r="AG28">
        <v>1580.6903919342899</v>
      </c>
      <c r="AH28">
        <v>1577.8948070128599</v>
      </c>
      <c r="AI28">
        <v>1577.8948070128599</v>
      </c>
      <c r="AJ28">
        <v>1577.8948070128599</v>
      </c>
      <c r="AK28">
        <v>1580.25103485111</v>
      </c>
      <c r="AL28">
        <v>1580.25103485111</v>
      </c>
      <c r="AM28">
        <v>1580.25103485111</v>
      </c>
      <c r="AN28">
        <v>1578.8947403506399</v>
      </c>
      <c r="AO28">
        <v>1578.8947403506399</v>
      </c>
      <c r="AP28">
        <v>1578.8947403506399</v>
      </c>
      <c r="AQ28">
        <v>1582.6934633103999</v>
      </c>
      <c r="AR28">
        <v>1582.6934633103999</v>
      </c>
      <c r="AS28">
        <v>1582.6934633103999</v>
      </c>
      <c r="AT28">
        <v>1578.7614159056</v>
      </c>
      <c r="AU28">
        <v>1578.7614159056</v>
      </c>
      <c r="AV28">
        <v>1578.7614159056</v>
      </c>
      <c r="AW28">
        <v>1581.8533849646101</v>
      </c>
      <c r="AX28">
        <v>1581.8533849646101</v>
      </c>
      <c r="AY28">
        <v>1581.8533849646101</v>
      </c>
      <c r="AZ28">
        <v>1583.4277714819</v>
      </c>
      <c r="BA28">
        <v>1583.4277714819</v>
      </c>
      <c r="BB28">
        <v>1583.4277714819</v>
      </c>
      <c r="BC28">
        <v>1581.95900380583</v>
      </c>
      <c r="BD28">
        <v>1581.95900380583</v>
      </c>
      <c r="BE28">
        <v>1581.95900380583</v>
      </c>
      <c r="BF28">
        <v>1579.6666666666599</v>
      </c>
      <c r="BG28">
        <v>1579.6666666666599</v>
      </c>
      <c r="BH28">
        <v>1579.6666666666599</v>
      </c>
      <c r="BI28">
        <v>1581.2525036720499</v>
      </c>
    </row>
    <row r="29" spans="1:66" x14ac:dyDescent="0.2">
      <c r="A29" t="s">
        <v>56</v>
      </c>
      <c r="B29">
        <v>1574.0703651779099</v>
      </c>
      <c r="C29">
        <v>1574.0703651779099</v>
      </c>
      <c r="D29">
        <v>1574.0703651779099</v>
      </c>
      <c r="E29">
        <v>1572.70484698979</v>
      </c>
      <c r="F29">
        <v>1572.70484698979</v>
      </c>
      <c r="G29">
        <v>1572.70484698979</v>
      </c>
      <c r="H29">
        <v>1573.5078114568</v>
      </c>
      <c r="I29">
        <v>1573.5078114568</v>
      </c>
      <c r="J29">
        <v>1573.5078114568</v>
      </c>
      <c r="K29">
        <v>1571.8</v>
      </c>
      <c r="L29">
        <v>1571.8</v>
      </c>
      <c r="M29">
        <v>1571.8</v>
      </c>
      <c r="N29">
        <v>1573.2024834768599</v>
      </c>
      <c r="O29">
        <v>1573.2024834768599</v>
      </c>
      <c r="P29">
        <v>1573.2024834768599</v>
      </c>
      <c r="Q29">
        <v>1571.4666666666601</v>
      </c>
      <c r="R29">
        <v>1571.4666666666601</v>
      </c>
      <c r="S29">
        <v>1571.4666666666601</v>
      </c>
      <c r="T29">
        <v>1572.22963951935</v>
      </c>
      <c r="U29">
        <v>1572.22963951935</v>
      </c>
      <c r="V29">
        <v>1572.22963951935</v>
      </c>
      <c r="W29">
        <v>1573.07641018802</v>
      </c>
      <c r="X29">
        <v>1573.07641018802</v>
      </c>
      <c r="Y29">
        <v>1573.07641018802</v>
      </c>
      <c r="Z29">
        <v>1573.1357233460101</v>
      </c>
      <c r="AA29">
        <v>1573.1357233460101</v>
      </c>
      <c r="AB29">
        <v>1573.1357233460101</v>
      </c>
      <c r="AC29">
        <v>1571.3047536502399</v>
      </c>
      <c r="AD29">
        <v>1571.3047536502399</v>
      </c>
      <c r="AE29">
        <v>1571.3047536502399</v>
      </c>
      <c r="AF29">
        <v>1572.57310722392</v>
      </c>
      <c r="AG29">
        <v>1572.57310722392</v>
      </c>
      <c r="AH29">
        <v>1572.57310722392</v>
      </c>
      <c r="AI29">
        <v>1575.2949803346401</v>
      </c>
      <c r="AJ29">
        <v>1575.2949803346401</v>
      </c>
      <c r="AK29">
        <v>1575.2949803346401</v>
      </c>
      <c r="AL29">
        <v>1572.57310722392</v>
      </c>
      <c r="AM29">
        <v>1572.57310722392</v>
      </c>
      <c r="AN29">
        <v>1572.57310722392</v>
      </c>
      <c r="AO29">
        <v>1569.13333333333</v>
      </c>
      <c r="AP29">
        <v>1569.13333333333</v>
      </c>
      <c r="AQ29">
        <v>1569.13333333333</v>
      </c>
      <c r="AR29">
        <v>1602.6702269692901</v>
      </c>
      <c r="AS29">
        <v>1602.6702269692901</v>
      </c>
      <c r="AT29">
        <v>1602.6702269692901</v>
      </c>
      <c r="AU29">
        <v>1571.34284571276</v>
      </c>
      <c r="AV29">
        <v>1571.34284571276</v>
      </c>
      <c r="AW29">
        <v>1571.34284571276</v>
      </c>
      <c r="AX29">
        <v>1549.4593512214601</v>
      </c>
      <c r="AY29">
        <v>1549.4593512214601</v>
      </c>
      <c r="AZ29">
        <v>1549.4593512214601</v>
      </c>
      <c r="BA29">
        <v>1571.3809428552299</v>
      </c>
      <c r="BB29">
        <v>1571.3809428552299</v>
      </c>
      <c r="BC29">
        <v>1571.3809428552299</v>
      </c>
      <c r="BD29">
        <v>1573.97516357324</v>
      </c>
      <c r="BE29">
        <v>1573.97516357324</v>
      </c>
      <c r="BF29">
        <v>1573.97516357324</v>
      </c>
      <c r="BG29">
        <v>1571.2</v>
      </c>
      <c r="BH29">
        <v>1571.2</v>
      </c>
      <c r="BI29">
        <v>1571.2</v>
      </c>
    </row>
    <row r="30" spans="1:66" s="4" customFormat="1" x14ac:dyDescent="0.2">
      <c r="A30" s="4" t="s">
        <v>57</v>
      </c>
      <c r="B30" s="4">
        <v>915.45539405253999</v>
      </c>
      <c r="C30" s="4">
        <v>963.27947656562901</v>
      </c>
      <c r="D30" s="4">
        <v>963.27947656562901</v>
      </c>
      <c r="E30" s="4">
        <v>963.27947656562901</v>
      </c>
      <c r="F30" s="4">
        <v>951.06666666666604</v>
      </c>
      <c r="G30" s="4">
        <v>951.06666666666604</v>
      </c>
      <c r="H30" s="4">
        <v>951.06666666666604</v>
      </c>
      <c r="I30" s="4">
        <v>919.62080245677203</v>
      </c>
      <c r="J30" s="4">
        <v>919.62080245677203</v>
      </c>
      <c r="K30" s="4">
        <v>919.62080245677203</v>
      </c>
      <c r="L30" s="4">
        <v>918.33333333333303</v>
      </c>
      <c r="M30" s="4">
        <v>918.33333333333303</v>
      </c>
      <c r="N30" s="4">
        <v>918.33333333333303</v>
      </c>
      <c r="O30" s="4">
        <v>919.94925891307196</v>
      </c>
      <c r="P30" s="4">
        <v>919.94925891307196</v>
      </c>
      <c r="Q30" s="4">
        <v>919.94925891307196</v>
      </c>
      <c r="R30" s="4">
        <v>925.33333333333303</v>
      </c>
      <c r="S30" s="4">
        <v>925.33333333333303</v>
      </c>
      <c r="T30" s="4">
        <v>925.33333333333303</v>
      </c>
      <c r="U30" s="4">
        <v>928.90520694258998</v>
      </c>
      <c r="V30" s="4">
        <v>928.90520694258998</v>
      </c>
      <c r="W30" s="4">
        <v>928.90520694258998</v>
      </c>
      <c r="X30" s="4">
        <v>917.455660754767</v>
      </c>
      <c r="Y30" s="4">
        <v>917.455660754767</v>
      </c>
      <c r="Z30" s="4">
        <v>917.455660754767</v>
      </c>
      <c r="AA30" s="4">
        <v>918.95861148197503</v>
      </c>
      <c r="AB30" s="4">
        <v>918.95861148197503</v>
      </c>
      <c r="AC30" s="4">
        <v>918.95861148197503</v>
      </c>
      <c r="AD30" s="4">
        <v>917.52783518901197</v>
      </c>
      <c r="AE30" s="4">
        <v>917.52783518901197</v>
      </c>
      <c r="AF30" s="4">
        <v>917.52783518901197</v>
      </c>
      <c r="AG30" s="4">
        <v>942.92008812337201</v>
      </c>
      <c r="AH30" s="4">
        <v>942.92008812337201</v>
      </c>
      <c r="AI30" s="4">
        <v>942.92008812337201</v>
      </c>
      <c r="AJ30" s="4">
        <v>931.795453030202</v>
      </c>
      <c r="AK30" s="4">
        <v>931.795453030202</v>
      </c>
      <c r="AL30" s="4">
        <v>931.795453030202</v>
      </c>
      <c r="AM30" s="4">
        <v>918.55264036317499</v>
      </c>
      <c r="AN30" s="4">
        <v>918.55264036317499</v>
      </c>
      <c r="AO30" s="4">
        <v>918.55264036317499</v>
      </c>
      <c r="AP30" s="4">
        <v>916.92779518634495</v>
      </c>
      <c r="AQ30" s="4">
        <v>916.92779518634495</v>
      </c>
      <c r="AR30" s="4">
        <v>916.92779518634495</v>
      </c>
      <c r="AS30" s="4">
        <v>959.00927965818801</v>
      </c>
      <c r="AT30" s="4">
        <v>959.00927965818801</v>
      </c>
      <c r="AU30" s="4">
        <v>959.00927965818801</v>
      </c>
      <c r="AV30" s="4">
        <v>917.73333333333301</v>
      </c>
      <c r="AW30" s="4">
        <v>917.73333333333301</v>
      </c>
      <c r="AX30" s="4">
        <v>917.73333333333301</v>
      </c>
      <c r="AY30" s="4">
        <v>917.54573374282199</v>
      </c>
      <c r="AZ30" s="4">
        <v>917.54573374282199</v>
      </c>
      <c r="BA30" s="4">
        <v>917.54573374282199</v>
      </c>
      <c r="BB30" s="4">
        <v>919</v>
      </c>
      <c r="BC30" s="4">
        <v>919</v>
      </c>
      <c r="BD30" s="4">
        <v>919</v>
      </c>
      <c r="BE30" s="4">
        <v>919.15348154082301</v>
      </c>
      <c r="BF30" s="4">
        <v>919.15348154082301</v>
      </c>
      <c r="BG30" s="4">
        <v>919.15348154082301</v>
      </c>
      <c r="BH30" s="4">
        <v>919.67737634981995</v>
      </c>
      <c r="BI30" s="4">
        <v>919.67737634981995</v>
      </c>
      <c r="BJ30" s="4">
        <f>MEDIAN($B30:$BI31)</f>
        <v>1356.6397382828145</v>
      </c>
      <c r="BK30" s="4">
        <f>AVERAGE($B30:$BI31)</f>
        <v>1344.4830560589239</v>
      </c>
      <c r="BL30" s="4">
        <f>MIN($B30:$BI31)</f>
        <v>915.45539405253999</v>
      </c>
      <c r="BM30" s="4">
        <f>MAX($B30:$BI31)</f>
        <v>1795.9810401228301</v>
      </c>
      <c r="BN30" s="4">
        <f>STDEV($B30:$BI31)</f>
        <v>419.39962965244206</v>
      </c>
    </row>
    <row r="31" spans="1:66" s="4" customFormat="1" x14ac:dyDescent="0.2">
      <c r="A31" s="4" t="s">
        <v>58</v>
      </c>
      <c r="B31" s="4">
        <v>1786.1387460773101</v>
      </c>
      <c r="C31" s="4">
        <v>1786.1387460773101</v>
      </c>
      <c r="D31" s="4">
        <v>1786.1387460773101</v>
      </c>
      <c r="E31" s="4">
        <v>1762.7333333333299</v>
      </c>
      <c r="F31" s="4">
        <v>1762.7333333333299</v>
      </c>
      <c r="G31" s="4">
        <v>1762.7333333333299</v>
      </c>
      <c r="H31" s="4">
        <v>1757.0598838373701</v>
      </c>
      <c r="I31" s="4">
        <v>1757.0598838373701</v>
      </c>
      <c r="J31" s="4">
        <v>1757.0598838373701</v>
      </c>
      <c r="K31" s="4">
        <v>1753.71691446096</v>
      </c>
      <c r="L31" s="4">
        <v>1753.71691446096</v>
      </c>
      <c r="M31" s="4">
        <v>1753.71691446096</v>
      </c>
      <c r="N31" s="4">
        <v>1795.6335959407099</v>
      </c>
      <c r="O31" s="4">
        <v>1795.6335959407099</v>
      </c>
      <c r="P31" s="4">
        <v>1795.6335959407099</v>
      </c>
      <c r="Q31" s="4">
        <v>1760.34931004599</v>
      </c>
      <c r="R31" s="4">
        <v>1760.34931004599</v>
      </c>
      <c r="S31" s="4">
        <v>1760.34931004599</v>
      </c>
      <c r="T31" s="4">
        <v>1757.1771932167101</v>
      </c>
      <c r="U31" s="4">
        <v>1757.1771932167101</v>
      </c>
      <c r="V31" s="4">
        <v>1757.1771932167101</v>
      </c>
      <c r="W31" s="4">
        <v>1750</v>
      </c>
      <c r="X31" s="4">
        <v>1750</v>
      </c>
      <c r="Y31" s="4">
        <v>1750</v>
      </c>
      <c r="Z31" s="4">
        <v>1763.5514018691499</v>
      </c>
      <c r="AA31" s="4">
        <v>1763.5514018691499</v>
      </c>
      <c r="AB31" s="4">
        <v>1763.5514018691499</v>
      </c>
      <c r="AC31" s="4">
        <v>1756.3008401120101</v>
      </c>
      <c r="AD31" s="4">
        <v>1756.3008401120101</v>
      </c>
      <c r="AE31" s="4">
        <v>1756.3008401120101</v>
      </c>
      <c r="AF31" s="4">
        <v>1795.9810401228301</v>
      </c>
      <c r="AG31" s="4">
        <v>1795.9810401228301</v>
      </c>
      <c r="AH31" s="4">
        <v>1795.9810401228301</v>
      </c>
      <c r="AI31" s="4">
        <v>1753.9497366842199</v>
      </c>
      <c r="AJ31" s="4">
        <v>1753.9497366842199</v>
      </c>
      <c r="AK31" s="4">
        <v>1753.9497366842199</v>
      </c>
      <c r="AL31" s="4">
        <v>1759.09728249983</v>
      </c>
      <c r="AM31" s="4">
        <v>1759.09728249983</v>
      </c>
      <c r="AN31" s="4">
        <v>1759.09728249983</v>
      </c>
      <c r="AO31" s="4">
        <v>1753.41643890407</v>
      </c>
      <c r="AP31" s="4">
        <v>1753.41643890407</v>
      </c>
      <c r="AQ31" s="4">
        <v>1753.41643890407</v>
      </c>
      <c r="AR31" s="4">
        <v>1756.04219521965</v>
      </c>
      <c r="AS31" s="4">
        <v>1756.04219521965</v>
      </c>
      <c r="AT31" s="4">
        <v>1756.04219521965</v>
      </c>
      <c r="AU31" s="4">
        <v>1753.4502300153299</v>
      </c>
      <c r="AV31" s="4">
        <v>1753.4502300153299</v>
      </c>
      <c r="AW31" s="4">
        <v>1753.4502300153299</v>
      </c>
      <c r="AX31" s="4">
        <v>1757.1266439682199</v>
      </c>
      <c r="AY31" s="4">
        <v>1757.1266439682199</v>
      </c>
      <c r="AZ31" s="4">
        <v>1757.1266439682199</v>
      </c>
      <c r="BA31" s="4">
        <v>1754.4</v>
      </c>
      <c r="BB31" s="4">
        <v>1754.4</v>
      </c>
      <c r="BC31" s="4">
        <v>1754.4</v>
      </c>
      <c r="BD31" s="4">
        <v>1756.72608318312</v>
      </c>
      <c r="BE31" s="4">
        <v>1756.72608318312</v>
      </c>
      <c r="BF31" s="4">
        <v>1756.72608318312</v>
      </c>
      <c r="BG31" s="4">
        <v>1755.13333333333</v>
      </c>
      <c r="BH31" s="4">
        <v>1755.13333333333</v>
      </c>
      <c r="BI31" s="4">
        <v>1755.13333333333</v>
      </c>
    </row>
    <row r="32" spans="1:66" x14ac:dyDescent="0.2">
      <c r="A32" t="s">
        <v>59</v>
      </c>
      <c r="B32">
        <v>5.5234031204160199E-2</v>
      </c>
      <c r="C32">
        <v>8.4076645747094697E-2</v>
      </c>
      <c r="D32">
        <v>8.4076645747094697E-2</v>
      </c>
      <c r="E32">
        <v>8.4076645747094697E-2</v>
      </c>
      <c r="F32">
        <v>7.0080000000002002E-2</v>
      </c>
      <c r="G32">
        <v>7.0080000000002002E-2</v>
      </c>
      <c r="H32">
        <v>7.0080000000002002E-2</v>
      </c>
      <c r="I32">
        <v>8.1166967087254696E-2</v>
      </c>
      <c r="J32">
        <v>8.1166967087254696E-2</v>
      </c>
      <c r="K32">
        <v>8.1166967087254696E-2</v>
      </c>
      <c r="L32">
        <v>2.5766666666666702E-2</v>
      </c>
      <c r="M32">
        <v>2.5766666666666702E-2</v>
      </c>
      <c r="N32">
        <v>2.5766666666666702E-2</v>
      </c>
      <c r="O32">
        <v>4.5286420082787902E-2</v>
      </c>
      <c r="P32">
        <v>4.5286420082787902E-2</v>
      </c>
      <c r="Q32">
        <v>4.5286420082787902E-2</v>
      </c>
      <c r="R32">
        <v>4.8533333333334497E-2</v>
      </c>
      <c r="S32">
        <v>4.8533333333334497E-2</v>
      </c>
      <c r="T32">
        <v>4.8533333333334497E-2</v>
      </c>
      <c r="U32">
        <v>7.7216288384511902E-2</v>
      </c>
      <c r="V32">
        <v>7.7216288384511902E-2</v>
      </c>
      <c r="W32">
        <v>7.7216288384511902E-2</v>
      </c>
      <c r="X32">
        <v>6.4041872249633799E-2</v>
      </c>
      <c r="Y32">
        <v>6.4041872249633799E-2</v>
      </c>
      <c r="Z32">
        <v>6.4041872249633799E-2</v>
      </c>
      <c r="AA32">
        <v>6.0841121495326E-2</v>
      </c>
      <c r="AB32">
        <v>6.0841121495326E-2</v>
      </c>
      <c r="AC32">
        <v>6.0841121495326E-2</v>
      </c>
      <c r="AD32">
        <v>3.7982532168811603E-2</v>
      </c>
      <c r="AE32">
        <v>3.7982532168811603E-2</v>
      </c>
      <c r="AF32">
        <v>3.7982532168811603E-2</v>
      </c>
      <c r="AG32">
        <v>5.3768609386472897E-2</v>
      </c>
      <c r="AH32">
        <v>5.3768609386472897E-2</v>
      </c>
      <c r="AI32">
        <v>5.3768609386472897E-2</v>
      </c>
      <c r="AJ32">
        <v>6.8884592306155207E-2</v>
      </c>
      <c r="AK32">
        <v>6.8884592306155207E-2</v>
      </c>
      <c r="AL32">
        <v>6.8884592306155207E-2</v>
      </c>
      <c r="AM32">
        <v>8.0579477935773906E-3</v>
      </c>
      <c r="AN32">
        <v>8.0579477935773906E-3</v>
      </c>
      <c r="AO32">
        <v>8.0579477935773906E-3</v>
      </c>
      <c r="AP32">
        <v>8.8972598173211098E-2</v>
      </c>
      <c r="AQ32">
        <v>8.8972598173211098E-2</v>
      </c>
      <c r="AR32">
        <v>8.8972598173211098E-2</v>
      </c>
      <c r="AS32">
        <v>3.4054342746511902E-2</v>
      </c>
      <c r="AT32">
        <v>3.4054342746511902E-2</v>
      </c>
      <c r="AU32">
        <v>3.4054342746511902E-2</v>
      </c>
      <c r="AV32">
        <v>4.9620000000000497E-2</v>
      </c>
      <c r="AW32">
        <v>4.9620000000000497E-2</v>
      </c>
      <c r="AX32">
        <v>4.9620000000000497E-2</v>
      </c>
      <c r="AY32">
        <v>8.4964614768326896E-2</v>
      </c>
      <c r="AZ32">
        <v>8.4964614768326896E-2</v>
      </c>
      <c r="BA32">
        <v>8.4964614768326896E-2</v>
      </c>
      <c r="BB32">
        <v>5.7453333333333398E-2</v>
      </c>
      <c r="BC32">
        <v>5.7453333333333398E-2</v>
      </c>
      <c r="BD32">
        <v>5.7453333333333398E-2</v>
      </c>
      <c r="BE32">
        <v>8.0706322184390097E-2</v>
      </c>
      <c r="BF32">
        <v>8.0706322184390097E-2</v>
      </c>
      <c r="BG32">
        <v>8.0706322184390097E-2</v>
      </c>
      <c r="BH32">
        <v>4.6453806159180197E-2</v>
      </c>
      <c r="BI32">
        <v>4.6453806159180197E-2</v>
      </c>
    </row>
    <row r="33" spans="1:66" x14ac:dyDescent="0.2">
      <c r="A33" t="s">
        <v>60</v>
      </c>
      <c r="B33">
        <v>0.100200307137609</v>
      </c>
      <c r="C33">
        <v>0.100200307137609</v>
      </c>
      <c r="D33">
        <v>0.100200307137609</v>
      </c>
      <c r="E33">
        <v>0.125079999999998</v>
      </c>
      <c r="F33">
        <v>0.125079999999998</v>
      </c>
      <c r="G33">
        <v>0.125079999999998</v>
      </c>
      <c r="H33">
        <v>8.9992656385608993E-2</v>
      </c>
      <c r="I33">
        <v>8.9992656385608993E-2</v>
      </c>
      <c r="J33">
        <v>8.9992656385608993E-2</v>
      </c>
      <c r="K33">
        <v>9.3552903526900599E-2</v>
      </c>
      <c r="L33">
        <v>9.3552903526900599E-2</v>
      </c>
      <c r="M33">
        <v>9.3552903526900599E-2</v>
      </c>
      <c r="N33">
        <v>0.113366270530112</v>
      </c>
      <c r="O33">
        <v>0.113366270530112</v>
      </c>
      <c r="P33">
        <v>0.113366270530112</v>
      </c>
      <c r="Q33">
        <v>0.161442570495299</v>
      </c>
      <c r="R33">
        <v>0.161442570495299</v>
      </c>
      <c r="S33">
        <v>0.161442570495299</v>
      </c>
      <c r="T33">
        <v>0.150647616504203</v>
      </c>
      <c r="U33">
        <v>0.150647616504203</v>
      </c>
      <c r="V33">
        <v>0.150647616504203</v>
      </c>
      <c r="W33">
        <v>0.106686666666669</v>
      </c>
      <c r="X33">
        <v>0.106686666666669</v>
      </c>
      <c r="Y33">
        <v>0.106686666666669</v>
      </c>
      <c r="Z33">
        <v>0.110093457943924</v>
      </c>
      <c r="AA33">
        <v>0.110093457943924</v>
      </c>
      <c r="AB33">
        <v>0.110093457943924</v>
      </c>
      <c r="AC33">
        <v>0.144105880784103</v>
      </c>
      <c r="AD33">
        <v>0.144105880784103</v>
      </c>
      <c r="AE33">
        <v>0.144105880784103</v>
      </c>
      <c r="AF33">
        <v>0.11271112891381201</v>
      </c>
      <c r="AG33">
        <v>0.11271112891381201</v>
      </c>
      <c r="AH33">
        <v>0.11271112891381201</v>
      </c>
      <c r="AI33">
        <v>9.8346776881542794E-2</v>
      </c>
      <c r="AJ33">
        <v>9.8346776881542794E-2</v>
      </c>
      <c r="AK33">
        <v>9.8346776881542794E-2</v>
      </c>
      <c r="AL33">
        <v>6.1447552914467803E-2</v>
      </c>
      <c r="AM33">
        <v>6.1447552914467803E-2</v>
      </c>
      <c r="AN33">
        <v>6.1447552914467803E-2</v>
      </c>
      <c r="AO33">
        <v>0.14237050863275799</v>
      </c>
      <c r="AP33">
        <v>0.14237050863275799</v>
      </c>
      <c r="AQ33">
        <v>0.14237050863275799</v>
      </c>
      <c r="AR33">
        <v>0.14049272265990201</v>
      </c>
      <c r="AS33">
        <v>0.14049272265990201</v>
      </c>
      <c r="AT33">
        <v>0.14049272265990201</v>
      </c>
      <c r="AU33">
        <v>7.9298619907989795E-2</v>
      </c>
      <c r="AV33">
        <v>7.9298619907989795E-2</v>
      </c>
      <c r="AW33">
        <v>7.9298619907989795E-2</v>
      </c>
      <c r="AX33">
        <v>8.3276587222114506E-2</v>
      </c>
      <c r="AY33">
        <v>8.3276587222114506E-2</v>
      </c>
      <c r="AZ33">
        <v>8.3276587222114506E-2</v>
      </c>
      <c r="BA33">
        <v>0.11654</v>
      </c>
      <c r="BB33">
        <v>0.11654</v>
      </c>
      <c r="BC33">
        <v>0.11654</v>
      </c>
      <c r="BD33">
        <v>0.14165832165030601</v>
      </c>
      <c r="BE33">
        <v>0.14165832165030601</v>
      </c>
      <c r="BF33">
        <v>0.14165832165030601</v>
      </c>
      <c r="BG33">
        <v>0.13335333333333599</v>
      </c>
      <c r="BH33">
        <v>0.13335333333333599</v>
      </c>
      <c r="BI33">
        <v>0.13335333333333599</v>
      </c>
    </row>
    <row r="34" spans="1:66" x14ac:dyDescent="0.2">
      <c r="A34" t="s">
        <v>61</v>
      </c>
      <c r="B34">
        <v>0.16863581810907999</v>
      </c>
      <c r="C34">
        <v>0.66618373614634496</v>
      </c>
      <c r="D34">
        <v>0.66618373614634496</v>
      </c>
      <c r="E34">
        <v>0.66618373614634496</v>
      </c>
      <c r="F34">
        <v>0.24932666666667</v>
      </c>
      <c r="G34">
        <v>0.24932666666667</v>
      </c>
      <c r="H34">
        <v>0.24932666666667</v>
      </c>
      <c r="I34">
        <v>0.192215768742904</v>
      </c>
      <c r="J34">
        <v>0.192215768742904</v>
      </c>
      <c r="K34">
        <v>0.192215768742904</v>
      </c>
      <c r="L34">
        <v>0.20479333333333199</v>
      </c>
      <c r="M34">
        <v>0.20479333333333199</v>
      </c>
      <c r="N34">
        <v>0.20479333333333199</v>
      </c>
      <c r="O34">
        <v>0.22105755107490799</v>
      </c>
      <c r="P34">
        <v>0.22105755107490799</v>
      </c>
      <c r="Q34">
        <v>0.22105755107490799</v>
      </c>
      <c r="R34">
        <v>0.13505333333333699</v>
      </c>
      <c r="S34">
        <v>0.13505333333333699</v>
      </c>
      <c r="T34">
        <v>0.13505333333333699</v>
      </c>
      <c r="U34">
        <v>0.43568090787716701</v>
      </c>
      <c r="V34">
        <v>0.43568090787716701</v>
      </c>
      <c r="W34">
        <v>0.43568090787716701</v>
      </c>
      <c r="X34">
        <v>0.113035071342845</v>
      </c>
      <c r="Y34">
        <v>0.113035071342845</v>
      </c>
      <c r="Z34">
        <v>0.113035071342845</v>
      </c>
      <c r="AA34">
        <v>0.20931909212283101</v>
      </c>
      <c r="AB34">
        <v>0.20931909212283101</v>
      </c>
      <c r="AC34">
        <v>0.20931909212283101</v>
      </c>
      <c r="AD34">
        <v>0.177805187012467</v>
      </c>
      <c r="AE34">
        <v>0.177805187012467</v>
      </c>
      <c r="AF34">
        <v>0.177805187012467</v>
      </c>
      <c r="AG34">
        <v>0.62903398090660201</v>
      </c>
      <c r="AH34">
        <v>0.62903398090660201</v>
      </c>
      <c r="AI34">
        <v>0.62903398090660201</v>
      </c>
      <c r="AJ34">
        <v>0.72562170811387505</v>
      </c>
      <c r="AK34">
        <v>0.72562170811387505</v>
      </c>
      <c r="AL34">
        <v>0.72562170811387505</v>
      </c>
      <c r="AM34">
        <v>2.8353027571930301E-2</v>
      </c>
      <c r="AN34">
        <v>2.8353027571930301E-2</v>
      </c>
      <c r="AO34">
        <v>2.8353027571930301E-2</v>
      </c>
      <c r="AP34">
        <v>0.15111674111607401</v>
      </c>
      <c r="AQ34">
        <v>0.15111674111607401</v>
      </c>
      <c r="AR34">
        <v>0.15111674111607401</v>
      </c>
      <c r="AS34">
        <v>0.43639762333934301</v>
      </c>
      <c r="AT34">
        <v>0.43639762333934301</v>
      </c>
      <c r="AU34">
        <v>0.43639762333934301</v>
      </c>
      <c r="AV34">
        <v>0.243713333333334</v>
      </c>
      <c r="AW34">
        <v>0.243713333333334</v>
      </c>
      <c r="AX34">
        <v>0.243713333333334</v>
      </c>
      <c r="AY34">
        <v>0.23029777006275501</v>
      </c>
      <c r="AZ34">
        <v>0.23029777006275501</v>
      </c>
      <c r="BA34">
        <v>0.23029777006275501</v>
      </c>
      <c r="BB34">
        <v>0.154999999999999</v>
      </c>
      <c r="BC34">
        <v>0.154999999999999</v>
      </c>
      <c r="BD34">
        <v>0.154999999999999</v>
      </c>
      <c r="BE34">
        <v>0.49534681887976401</v>
      </c>
      <c r="BF34">
        <v>0.49534681887976401</v>
      </c>
      <c r="BG34">
        <v>0.49534681887976401</v>
      </c>
      <c r="BH34">
        <v>0.153226236501803</v>
      </c>
      <c r="BI34">
        <v>0.153226236501803</v>
      </c>
    </row>
    <row r="35" spans="1:66" x14ac:dyDescent="0.2">
      <c r="A35" t="s">
        <v>62</v>
      </c>
      <c r="B35">
        <v>0.72448420912065303</v>
      </c>
      <c r="C35">
        <v>0.72448420912065303</v>
      </c>
      <c r="D35">
        <v>0.72448420912065303</v>
      </c>
      <c r="E35">
        <v>0.34974666666666798</v>
      </c>
      <c r="F35">
        <v>0.34974666666666798</v>
      </c>
      <c r="G35">
        <v>0.34974666666666798</v>
      </c>
      <c r="H35">
        <v>0.49969957941117299</v>
      </c>
      <c r="I35">
        <v>0.49969957941117299</v>
      </c>
      <c r="J35">
        <v>0.49969957941117299</v>
      </c>
      <c r="K35">
        <v>0.444756317087802</v>
      </c>
      <c r="L35">
        <v>0.444756317087802</v>
      </c>
      <c r="M35">
        <v>0.444756317087802</v>
      </c>
      <c r="N35">
        <v>0.68409667512352201</v>
      </c>
      <c r="O35">
        <v>0.68409667512352201</v>
      </c>
      <c r="P35">
        <v>0.68409667512352201</v>
      </c>
      <c r="Q35">
        <v>7.2335177654821101E-2</v>
      </c>
      <c r="R35">
        <v>7.2335177654821101E-2</v>
      </c>
      <c r="S35">
        <v>7.2335177654821101E-2</v>
      </c>
      <c r="T35">
        <v>0.56577647215916205</v>
      </c>
      <c r="U35">
        <v>0.56577647215916205</v>
      </c>
      <c r="V35">
        <v>0.56577647215916205</v>
      </c>
      <c r="W35">
        <v>0.47373333333333401</v>
      </c>
      <c r="X35">
        <v>0.47373333333333401</v>
      </c>
      <c r="Y35">
        <v>0.47373333333333401</v>
      </c>
      <c r="Z35">
        <v>0.31200934579439599</v>
      </c>
      <c r="AA35">
        <v>0.31200934579439599</v>
      </c>
      <c r="AB35">
        <v>0.31200934579439599</v>
      </c>
      <c r="AC35">
        <v>0.33909854647286197</v>
      </c>
      <c r="AD35">
        <v>0.33909854647286197</v>
      </c>
      <c r="AE35">
        <v>0.33909854647286197</v>
      </c>
      <c r="AF35">
        <v>0.65318779624807899</v>
      </c>
      <c r="AG35">
        <v>0.65318779624807899</v>
      </c>
      <c r="AH35">
        <v>0.65318779624807899</v>
      </c>
      <c r="AI35">
        <v>0.39065395640290301</v>
      </c>
      <c r="AJ35">
        <v>0.39065395640290301</v>
      </c>
      <c r="AK35">
        <v>0.39065395640290301</v>
      </c>
      <c r="AL35">
        <v>0.36690258396207498</v>
      </c>
      <c r="AM35">
        <v>0.36690258396207498</v>
      </c>
      <c r="AN35">
        <v>0.36690258396207498</v>
      </c>
      <c r="AO35">
        <v>0.31501233251116401</v>
      </c>
      <c r="AP35">
        <v>0.31501233251116401</v>
      </c>
      <c r="AQ35">
        <v>0.31501233251116401</v>
      </c>
      <c r="AR35">
        <v>0.33700093470423698</v>
      </c>
      <c r="AS35">
        <v>0.33700093470423698</v>
      </c>
      <c r="AT35">
        <v>0.33700093470423698</v>
      </c>
      <c r="AU35">
        <v>0.25647043136209002</v>
      </c>
      <c r="AV35">
        <v>0.25647043136209002</v>
      </c>
      <c r="AW35">
        <v>0.25647043136209002</v>
      </c>
      <c r="AX35">
        <v>0.39916549836437998</v>
      </c>
      <c r="AY35">
        <v>0.39916549836437998</v>
      </c>
      <c r="AZ35">
        <v>0.39916549836437998</v>
      </c>
      <c r="BA35">
        <v>0.25799999999999601</v>
      </c>
      <c r="BB35">
        <v>0.25799999999999601</v>
      </c>
      <c r="BC35">
        <v>0.25799999999999601</v>
      </c>
      <c r="BD35">
        <v>0.29198210828493198</v>
      </c>
      <c r="BE35">
        <v>0.29198210828493198</v>
      </c>
      <c r="BF35">
        <v>0.29198210828493198</v>
      </c>
      <c r="BG35">
        <v>0.34395999999999799</v>
      </c>
      <c r="BH35">
        <v>0.34395999999999799</v>
      </c>
      <c r="BI35">
        <v>0.34395999999999799</v>
      </c>
    </row>
    <row r="36" spans="1:66" x14ac:dyDescent="0.2">
      <c r="A36" t="s">
        <v>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6" x14ac:dyDescent="0.2">
      <c r="A37" t="s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6" s="4" customFormat="1" x14ac:dyDescent="0.2">
      <c r="A38" s="4" t="s">
        <v>65</v>
      </c>
      <c r="B38" s="4">
        <v>-0.28003733831154398</v>
      </c>
      <c r="C38" s="4">
        <v>-0.28041126986234099</v>
      </c>
      <c r="D38" s="4">
        <v>-0.28041126986234099</v>
      </c>
      <c r="E38" s="4">
        <v>-0.28041126986234099</v>
      </c>
      <c r="F38" s="4">
        <v>0.46666666666624201</v>
      </c>
      <c r="G38" s="4">
        <v>0.46666666666624201</v>
      </c>
      <c r="H38" s="4">
        <v>0.46666666666624201</v>
      </c>
      <c r="I38" s="4">
        <v>0.32712464116386197</v>
      </c>
      <c r="J38" s="4">
        <v>0.32712464116386197</v>
      </c>
      <c r="K38" s="4">
        <v>0.32712464116386197</v>
      </c>
      <c r="L38" s="4">
        <v>0.53333333333284805</v>
      </c>
      <c r="M38" s="4">
        <v>0.53333333333284805</v>
      </c>
      <c r="N38" s="4">
        <v>0.53333333333284805</v>
      </c>
      <c r="O38" s="4">
        <v>-0.48070503404964798</v>
      </c>
      <c r="P38" s="4">
        <v>-0.48070503404964798</v>
      </c>
      <c r="Q38" s="4">
        <v>-0.48070503404964798</v>
      </c>
      <c r="R38" s="4">
        <v>0.80000000000079297</v>
      </c>
      <c r="S38" s="4">
        <v>0.80000000000079297</v>
      </c>
      <c r="T38" s="4">
        <v>0.80000000000079297</v>
      </c>
      <c r="U38" s="4">
        <v>-0.534045393859642</v>
      </c>
      <c r="V38" s="4">
        <v>-0.534045393859642</v>
      </c>
      <c r="W38" s="4">
        <v>-0.534045393859642</v>
      </c>
      <c r="X38" s="4">
        <v>0.45339378583919598</v>
      </c>
      <c r="Y38" s="4">
        <v>0.45339378583919598</v>
      </c>
      <c r="Z38" s="4">
        <v>0.45339378583919598</v>
      </c>
      <c r="AA38" s="4">
        <v>0.40053404539337101</v>
      </c>
      <c r="AB38" s="4">
        <v>0.40053404539337101</v>
      </c>
      <c r="AC38" s="4">
        <v>0.40053404539337101</v>
      </c>
      <c r="AD38" s="4">
        <v>-0.14000933395547499</v>
      </c>
      <c r="AE38" s="4">
        <v>-0.14000933395547499</v>
      </c>
      <c r="AF38" s="4">
        <v>-0.14000933395547499</v>
      </c>
      <c r="AG38" s="4">
        <v>0.32712464116386197</v>
      </c>
      <c r="AH38" s="4">
        <v>0.32712464116386197</v>
      </c>
      <c r="AI38" s="4">
        <v>0.32712464116386197</v>
      </c>
      <c r="AJ38" s="4">
        <v>-7.3338222548116505E-2</v>
      </c>
      <c r="AK38" s="4">
        <v>-7.3338222548116505E-2</v>
      </c>
      <c r="AL38" s="4">
        <v>-7.3338222548116505E-2</v>
      </c>
      <c r="AM38" s="4">
        <v>0.26036451031407598</v>
      </c>
      <c r="AN38" s="4">
        <v>0.26036451031407598</v>
      </c>
      <c r="AO38" s="4">
        <v>0.26036451031407598</v>
      </c>
      <c r="AP38" s="4">
        <v>0.52670178011970803</v>
      </c>
      <c r="AQ38" s="4">
        <v>0.52670178011970803</v>
      </c>
      <c r="AR38" s="4">
        <v>0.52670178011970803</v>
      </c>
      <c r="AS38" s="4">
        <v>-7.3436143934912906E-2</v>
      </c>
      <c r="AT38" s="4">
        <v>-7.3436143934912906E-2</v>
      </c>
      <c r="AU38" s="4">
        <v>-7.3436143934912906E-2</v>
      </c>
      <c r="AV38" s="4">
        <v>0.79999999999927196</v>
      </c>
      <c r="AW38" s="4">
        <v>0.79999999999927196</v>
      </c>
      <c r="AX38" s="4">
        <v>0.79999999999927196</v>
      </c>
      <c r="AY38" s="4">
        <v>0.52076378688835201</v>
      </c>
      <c r="AZ38" s="4">
        <v>0.52076378688835201</v>
      </c>
      <c r="BA38" s="4">
        <v>0.52076378688835201</v>
      </c>
      <c r="BB38" s="4">
        <v>-0.33333333333453602</v>
      </c>
      <c r="BC38" s="4">
        <v>-0.33333333333453602</v>
      </c>
      <c r="BD38" s="4">
        <v>-0.33333333333453602</v>
      </c>
      <c r="BE38" s="4">
        <v>0.39388477201518401</v>
      </c>
      <c r="BF38" s="4">
        <v>0.39388477201518401</v>
      </c>
      <c r="BG38" s="4">
        <v>0.39388477201518401</v>
      </c>
      <c r="BH38" s="4">
        <v>-0.25329956005842202</v>
      </c>
      <c r="BI38" s="4">
        <v>-0.25329956005842202</v>
      </c>
      <c r="BJ38" s="4">
        <f>MEDIAN($B38:$BI38,$B43:$BI44,$B61:$BI69,$B49:$BI50,$B55:$BI56)</f>
        <v>0.39999999999963598</v>
      </c>
      <c r="BK38" s="4">
        <f>AVERAGE($B38:$BI38,$B43:$BI44,$B61:$BI69,$B49:$BI50,$B55:$BI56)</f>
        <v>0.32205657281143918</v>
      </c>
      <c r="BL38" s="4">
        <f>MIN($B38:$BI38,$B43:$BI44,$B61:$BI69,$B49:$BI50,$B55:$BI56)</f>
        <v>-1.08014401920311</v>
      </c>
      <c r="BM38" s="4">
        <f>MAX($B38:$BI38,$B43:$BI44,$B61:$BI69,$B49:$BI50,$B55:$BI56)</f>
        <v>1.7958475198608901</v>
      </c>
      <c r="BN38" s="4">
        <f>STDEV($B38:$BI38,$B43:$BI44,$B61:$BI69,$B49:$BI50,$B55:$BI56)</f>
        <v>0.53321923826919859</v>
      </c>
    </row>
    <row r="39" spans="1:66" x14ac:dyDescent="0.2">
      <c r="A39" t="s">
        <v>66</v>
      </c>
      <c r="B39">
        <v>1.00659956002992</v>
      </c>
      <c r="C39">
        <v>0.58752837495002497</v>
      </c>
      <c r="D39">
        <v>0.58752837495002497</v>
      </c>
      <c r="E39">
        <v>0.58752837495002497</v>
      </c>
      <c r="F39">
        <v>0.99999999999984301</v>
      </c>
      <c r="G39">
        <v>0.99999999999984301</v>
      </c>
      <c r="H39">
        <v>0.99999999999984301</v>
      </c>
      <c r="I39">
        <v>0.39388477201441602</v>
      </c>
      <c r="J39">
        <v>0.39388477201441602</v>
      </c>
      <c r="K39">
        <v>0.39388477201441602</v>
      </c>
      <c r="L39">
        <v>0.66666666666606</v>
      </c>
      <c r="M39">
        <v>0.66666666666606</v>
      </c>
      <c r="N39">
        <v>0.66666666666606</v>
      </c>
      <c r="O39">
        <v>0.26702269692887598</v>
      </c>
      <c r="P39">
        <v>0.26702269692887598</v>
      </c>
      <c r="Q39">
        <v>0.26702269692887598</v>
      </c>
      <c r="R39">
        <v>0.65342045606170895</v>
      </c>
      <c r="S39">
        <v>0.65342045606170895</v>
      </c>
      <c r="T39">
        <v>0.65342045606170895</v>
      </c>
      <c r="U39">
        <v>0.320470022699538</v>
      </c>
      <c r="V39">
        <v>0.320470022699538</v>
      </c>
      <c r="W39">
        <v>0.320470022699538</v>
      </c>
      <c r="X39">
        <v>1.2000000000004201</v>
      </c>
      <c r="Y39">
        <v>1.2000000000004201</v>
      </c>
      <c r="Z39">
        <v>1.2000000000004201</v>
      </c>
      <c r="AA39">
        <v>0.78782213913655097</v>
      </c>
      <c r="AB39">
        <v>0.78782213913655097</v>
      </c>
      <c r="AC39">
        <v>0.78782213913655097</v>
      </c>
      <c r="AD39">
        <v>0.80661289247461798</v>
      </c>
      <c r="AE39">
        <v>0.80661289247461798</v>
      </c>
      <c r="AF39">
        <v>0.80661289247461798</v>
      </c>
      <c r="AG39">
        <v>0.65429296301169804</v>
      </c>
      <c r="AH39">
        <v>0.65429296301169804</v>
      </c>
      <c r="AI39">
        <v>0.65429296301169804</v>
      </c>
      <c r="AJ39">
        <v>1.2600840056007301</v>
      </c>
      <c r="AK39">
        <v>1.2600840056007301</v>
      </c>
      <c r="AL39">
        <v>1.2600840056007301</v>
      </c>
      <c r="AM39">
        <v>1.0548804913877901</v>
      </c>
      <c r="AN39">
        <v>1.0548804913877901</v>
      </c>
      <c r="AO39">
        <v>1.0548804913877901</v>
      </c>
      <c r="AP39">
        <v>1.4732351176589999</v>
      </c>
      <c r="AQ39">
        <v>1.4732351176589999</v>
      </c>
      <c r="AR39">
        <v>1.4732351176589999</v>
      </c>
      <c r="AS39">
        <v>1.0548804913862799</v>
      </c>
      <c r="AT39">
        <v>1.0548804913862799</v>
      </c>
      <c r="AU39">
        <v>1.0548804913862799</v>
      </c>
      <c r="AV39">
        <v>1.3333333333336399</v>
      </c>
      <c r="AW39">
        <v>1.3333333333336399</v>
      </c>
      <c r="AX39">
        <v>1.3333333333336399</v>
      </c>
      <c r="AY39">
        <v>0.92796581881354701</v>
      </c>
      <c r="AZ39">
        <v>0.92796581881354701</v>
      </c>
      <c r="BA39">
        <v>0.92796581881354701</v>
      </c>
      <c r="BB39">
        <v>1.1999999999988999</v>
      </c>
      <c r="BC39">
        <v>1.1999999999988999</v>
      </c>
      <c r="BD39">
        <v>1.1999999999988999</v>
      </c>
      <c r="BE39">
        <v>0.65429296301320505</v>
      </c>
      <c r="BF39">
        <v>0.65429296301320505</v>
      </c>
      <c r="BG39">
        <v>0.65429296301320505</v>
      </c>
      <c r="BH39">
        <v>0.393359557303469</v>
      </c>
      <c r="BI39">
        <v>0.393359557303469</v>
      </c>
      <c r="BJ39" s="3">
        <f>MEDIAN($B39:$BI42,$B45:$BI48,$B57:$BI60,$B51:$BI54)</f>
        <v>0.58752837495077803</v>
      </c>
      <c r="BK39" s="3">
        <f>AVERAGE($B39:$BI42,$B45:$BI48,$B57:$BI60,$B51:$BI54)</f>
        <v>0.59231203660439624</v>
      </c>
      <c r="BL39" s="3">
        <f>MIN($B39:$BI42,$B45:$BI48,$B57:$BI60,$B51:$BI54)</f>
        <v>-0.14688209373747399</v>
      </c>
      <c r="BM39" s="3">
        <f>MAX($B39:$BI42,$B45:$BI48,$B57:$BI60,$B51:$BI54)</f>
        <v>1.4732351176589999</v>
      </c>
      <c r="BN39" s="3">
        <f>STDEV($B39:$BI42,$B45:$BI48,$B57:$BI60,$B51:$BI54)</f>
        <v>0.26109984824140536</v>
      </c>
    </row>
    <row r="40" spans="1:66" x14ac:dyDescent="0.2">
      <c r="A40" t="s">
        <v>67</v>
      </c>
      <c r="B40">
        <v>0.20692877644987101</v>
      </c>
      <c r="C40">
        <v>0.20692877644987101</v>
      </c>
      <c r="D40">
        <v>0.446756017869816</v>
      </c>
      <c r="E40">
        <v>0.446756017869816</v>
      </c>
      <c r="F40">
        <v>0.446756017869816</v>
      </c>
      <c r="G40">
        <v>0.58752837495077803</v>
      </c>
      <c r="H40">
        <v>0.58752837495077803</v>
      </c>
      <c r="I40">
        <v>0.58752837495077803</v>
      </c>
      <c r="J40">
        <v>0.41327822956902999</v>
      </c>
      <c r="K40">
        <v>0.41327822956902999</v>
      </c>
      <c r="L40">
        <v>0.41327822956902999</v>
      </c>
      <c r="M40">
        <v>0.44735260733069898</v>
      </c>
      <c r="N40">
        <v>0.44735260733069898</v>
      </c>
      <c r="O40">
        <v>0.44735260733069898</v>
      </c>
      <c r="P40">
        <v>0.19334622308136301</v>
      </c>
      <c r="Q40">
        <v>0.19334622308136301</v>
      </c>
      <c r="R40">
        <v>0.19334622308136301</v>
      </c>
      <c r="S40">
        <v>0.120176258513765</v>
      </c>
      <c r="T40">
        <v>0.120176258513765</v>
      </c>
      <c r="U40">
        <v>0.120176258513765</v>
      </c>
      <c r="V40">
        <v>0.75979738736270896</v>
      </c>
      <c r="W40">
        <v>0.75979738736270896</v>
      </c>
      <c r="X40">
        <v>0.75979738736270896</v>
      </c>
      <c r="Y40">
        <v>0.63439065108592196</v>
      </c>
      <c r="Z40">
        <v>0.63439065108592196</v>
      </c>
      <c r="AA40">
        <v>0.63439065108592196</v>
      </c>
      <c r="AB40">
        <v>0.48656935279568297</v>
      </c>
      <c r="AC40">
        <v>0.48656935279568297</v>
      </c>
      <c r="AD40">
        <v>0.48656935279568297</v>
      </c>
      <c r="AE40">
        <v>0.166944908179985</v>
      </c>
      <c r="AF40">
        <v>0.166944908179985</v>
      </c>
      <c r="AG40">
        <v>0.166944908179985</v>
      </c>
      <c r="AH40">
        <v>0.99339955997128004</v>
      </c>
      <c r="AI40">
        <v>0.99339955997128004</v>
      </c>
      <c r="AJ40">
        <v>0.99339955997128004</v>
      </c>
      <c r="AK40">
        <v>0.46728971962562499</v>
      </c>
      <c r="AL40">
        <v>0.46728971962562499</v>
      </c>
      <c r="AM40">
        <v>0.46728971962562499</v>
      </c>
      <c r="AN40">
        <v>0.72671511434029401</v>
      </c>
      <c r="AO40">
        <v>0.72671511434029401</v>
      </c>
      <c r="AP40">
        <v>0.72671511434029401</v>
      </c>
      <c r="AQ40">
        <v>0.58752837495077803</v>
      </c>
      <c r="AR40">
        <v>0.58752837495077803</v>
      </c>
      <c r="AS40">
        <v>0.58752837495077803</v>
      </c>
      <c r="AT40">
        <v>0.82644628099100703</v>
      </c>
      <c r="AU40">
        <v>0.82644628099100703</v>
      </c>
      <c r="AV40">
        <v>0.82644628099100703</v>
      </c>
      <c r="AW40">
        <v>0.82810204354274197</v>
      </c>
      <c r="AX40">
        <v>0.82810204354274197</v>
      </c>
      <c r="AY40">
        <v>0.82810204354274197</v>
      </c>
      <c r="AZ40">
        <v>0.48656935279568297</v>
      </c>
      <c r="BA40">
        <v>0.48656935279568297</v>
      </c>
      <c r="BB40">
        <v>0.48656935279568297</v>
      </c>
      <c r="BC40">
        <v>0.641025641026431</v>
      </c>
      <c r="BD40">
        <v>0.641025641026431</v>
      </c>
      <c r="BE40">
        <v>0.641025641026431</v>
      </c>
      <c r="BF40">
        <v>0.47330177988091199</v>
      </c>
      <c r="BG40">
        <v>0.47330177988091199</v>
      </c>
      <c r="BH40">
        <v>0.47330177988091199</v>
      </c>
      <c r="BI40">
        <v>0.64765974494152001</v>
      </c>
    </row>
    <row r="41" spans="1:66" x14ac:dyDescent="0.2">
      <c r="A41" t="s">
        <v>68</v>
      </c>
      <c r="B41">
        <v>0.39388477201518401</v>
      </c>
      <c r="C41">
        <v>0.39388477201518401</v>
      </c>
      <c r="D41">
        <v>0.79338622574766704</v>
      </c>
      <c r="E41">
        <v>0.79338622574766704</v>
      </c>
      <c r="F41">
        <v>0.79338622574766704</v>
      </c>
      <c r="G41">
        <v>0.38723461076196403</v>
      </c>
      <c r="H41">
        <v>0.38723461076196403</v>
      </c>
      <c r="I41">
        <v>0.38723461076196403</v>
      </c>
      <c r="J41">
        <v>0.479936008533286</v>
      </c>
      <c r="K41">
        <v>0.479936008533286</v>
      </c>
      <c r="L41">
        <v>0.479936008533286</v>
      </c>
      <c r="M41">
        <v>0.38058356146042599</v>
      </c>
      <c r="N41">
        <v>0.38058356146042599</v>
      </c>
      <c r="O41">
        <v>0.38058356146042599</v>
      </c>
      <c r="P41">
        <v>0.59337289152556105</v>
      </c>
      <c r="Q41">
        <v>0.59337289152556105</v>
      </c>
      <c r="R41">
        <v>0.59337289152556105</v>
      </c>
      <c r="S41">
        <v>0.727685426264159</v>
      </c>
      <c r="T41">
        <v>0.727685426264159</v>
      </c>
      <c r="U41">
        <v>0.727685426264159</v>
      </c>
      <c r="V41">
        <v>0.39999999999963598</v>
      </c>
      <c r="W41">
        <v>0.39999999999963598</v>
      </c>
      <c r="X41">
        <v>0.39999999999963598</v>
      </c>
      <c r="Y41">
        <v>0.193604379464275</v>
      </c>
      <c r="Z41">
        <v>0.193604379464275</v>
      </c>
      <c r="AA41">
        <v>0.193604379464275</v>
      </c>
      <c r="AB41">
        <v>0.80000000000079297</v>
      </c>
      <c r="AC41">
        <v>0.80000000000079297</v>
      </c>
      <c r="AD41">
        <v>0.80000000000079297</v>
      </c>
      <c r="AE41">
        <v>0.44735260733069898</v>
      </c>
      <c r="AF41">
        <v>0.44735260733069898</v>
      </c>
      <c r="AG41">
        <v>0.44735260733069898</v>
      </c>
      <c r="AH41">
        <v>0.67328844743774097</v>
      </c>
      <c r="AI41">
        <v>0.67328844743774097</v>
      </c>
      <c r="AJ41">
        <v>0.67328844743774097</v>
      </c>
      <c r="AK41">
        <v>0.65429296301169804</v>
      </c>
      <c r="AL41">
        <v>0.65429296301169804</v>
      </c>
      <c r="AM41">
        <v>0.65429296301169804</v>
      </c>
      <c r="AN41">
        <v>0.939937337511494</v>
      </c>
      <c r="AO41">
        <v>0.939937337511494</v>
      </c>
      <c r="AP41">
        <v>0.939937337511494</v>
      </c>
      <c r="AQ41">
        <v>0.58089069907124702</v>
      </c>
      <c r="AR41">
        <v>0.58089069907124702</v>
      </c>
      <c r="AS41">
        <v>0.58089069907124702</v>
      </c>
      <c r="AT41">
        <v>0.67328844743621996</v>
      </c>
      <c r="AU41">
        <v>0.67328844743621996</v>
      </c>
      <c r="AV41">
        <v>0.67328844743621996</v>
      </c>
      <c r="AW41">
        <v>0.65429296301320505</v>
      </c>
      <c r="AX41">
        <v>0.65429296301320505</v>
      </c>
      <c r="AY41">
        <v>0.65429296301320505</v>
      </c>
      <c r="AZ41">
        <v>0.67328844743621996</v>
      </c>
      <c r="BA41">
        <v>0.67328844743621996</v>
      </c>
      <c r="BB41">
        <v>0.67328844743621996</v>
      </c>
      <c r="BC41">
        <v>0.51412165320249403</v>
      </c>
      <c r="BD41">
        <v>0.51412165320249403</v>
      </c>
      <c r="BE41">
        <v>0.51412165320249403</v>
      </c>
      <c r="BF41">
        <v>0.93333333333248403</v>
      </c>
      <c r="BG41">
        <v>0.93333333333248403</v>
      </c>
      <c r="BH41">
        <v>0.93333333333248403</v>
      </c>
      <c r="BI41">
        <v>0.65429296301320505</v>
      </c>
    </row>
    <row r="42" spans="1:66" x14ac:dyDescent="0.2">
      <c r="A42" t="s">
        <v>69</v>
      </c>
      <c r="B42">
        <v>0.39388477201518401</v>
      </c>
      <c r="C42">
        <v>0.39388477201518401</v>
      </c>
      <c r="D42">
        <v>0.39388477201518401</v>
      </c>
      <c r="E42">
        <v>0.52670178011818702</v>
      </c>
      <c r="F42">
        <v>0.52670178011818702</v>
      </c>
      <c r="G42">
        <v>0.52670178011818702</v>
      </c>
      <c r="H42">
        <v>0.52076378688681702</v>
      </c>
      <c r="I42">
        <v>0.52076378688681702</v>
      </c>
      <c r="J42">
        <v>0.52076378688681702</v>
      </c>
      <c r="K42">
        <v>0.80000000000079297</v>
      </c>
      <c r="L42">
        <v>0.80000000000079297</v>
      </c>
      <c r="M42">
        <v>0.80000000000079297</v>
      </c>
      <c r="N42">
        <v>0.39388477201366301</v>
      </c>
      <c r="O42">
        <v>0.39388477201366301</v>
      </c>
      <c r="P42">
        <v>0.39388477201366301</v>
      </c>
      <c r="Q42">
        <v>0.39999999999963598</v>
      </c>
      <c r="R42">
        <v>0.39999999999963598</v>
      </c>
      <c r="S42">
        <v>0.39999999999963598</v>
      </c>
      <c r="T42">
        <v>0.73431241655613599</v>
      </c>
      <c r="U42">
        <v>0.73431241655613599</v>
      </c>
      <c r="V42">
        <v>0.73431241655613599</v>
      </c>
      <c r="W42">
        <v>0.45339378583769002</v>
      </c>
      <c r="X42">
        <v>0.45339378583769002</v>
      </c>
      <c r="Y42">
        <v>0.45339378583769002</v>
      </c>
      <c r="Z42">
        <v>0.59416516456455704</v>
      </c>
      <c r="AA42">
        <v>0.59416516456455704</v>
      </c>
      <c r="AB42">
        <v>0.59416516456455704</v>
      </c>
      <c r="AC42">
        <v>0.72671511434029401</v>
      </c>
      <c r="AD42">
        <v>0.72671511434029401</v>
      </c>
      <c r="AE42">
        <v>0.72671511434029401</v>
      </c>
      <c r="AF42">
        <v>0.320470022699538</v>
      </c>
      <c r="AG42">
        <v>0.320470022699538</v>
      </c>
      <c r="AH42">
        <v>0.320470022699538</v>
      </c>
      <c r="AI42">
        <v>0.53996400240087805</v>
      </c>
      <c r="AJ42">
        <v>0.53996400240087805</v>
      </c>
      <c r="AK42">
        <v>0.53996400240087805</v>
      </c>
      <c r="AL42">
        <v>0.45399919882439099</v>
      </c>
      <c r="AM42">
        <v>0.45399919882439099</v>
      </c>
      <c r="AN42">
        <v>0.45399919882439099</v>
      </c>
      <c r="AO42">
        <v>0.39999999999963598</v>
      </c>
      <c r="AP42">
        <v>0.39999999999963598</v>
      </c>
      <c r="AQ42">
        <v>0.39999999999963598</v>
      </c>
      <c r="AR42">
        <v>0.73431241655613599</v>
      </c>
      <c r="AS42">
        <v>0.73431241655613599</v>
      </c>
      <c r="AT42">
        <v>0.73431241655613599</v>
      </c>
      <c r="AU42">
        <v>0.520069342578523</v>
      </c>
      <c r="AV42">
        <v>0.520069342578523</v>
      </c>
      <c r="AW42">
        <v>0.520069342578523</v>
      </c>
      <c r="AX42">
        <v>-5.33974102256706E-2</v>
      </c>
      <c r="AY42">
        <v>-5.33974102256706E-2</v>
      </c>
      <c r="AZ42">
        <v>-5.33974102256706E-2</v>
      </c>
      <c r="BA42">
        <v>0.91351603654130997</v>
      </c>
      <c r="BB42">
        <v>0.91351603654130997</v>
      </c>
      <c r="BC42">
        <v>0.91351603654130997</v>
      </c>
      <c r="BD42">
        <v>0.320470022699538</v>
      </c>
      <c r="BE42">
        <v>0.320470022699538</v>
      </c>
      <c r="BF42">
        <v>0.320470022699538</v>
      </c>
      <c r="BG42">
        <v>0.66666666666606</v>
      </c>
      <c r="BH42">
        <v>0.66666666666606</v>
      </c>
      <c r="BI42">
        <v>0.66666666666606</v>
      </c>
    </row>
    <row r="43" spans="1:66" s="4" customFormat="1" x14ac:dyDescent="0.2">
      <c r="A43" s="4" t="s">
        <v>70</v>
      </c>
      <c r="B43" s="4">
        <v>0.58089069907276702</v>
      </c>
      <c r="C43" s="4">
        <v>0.58089069907276702</v>
      </c>
      <c r="D43" s="4">
        <v>0.58089069907276702</v>
      </c>
      <c r="E43" s="4">
        <v>0</v>
      </c>
      <c r="F43" s="4">
        <v>0</v>
      </c>
      <c r="G43" s="4">
        <v>0</v>
      </c>
      <c r="H43" s="4">
        <v>0.72768542626263799</v>
      </c>
      <c r="I43" s="4">
        <v>0.72768542626263799</v>
      </c>
      <c r="J43" s="4">
        <v>0.72768542626263799</v>
      </c>
      <c r="K43" s="4">
        <v>0.86005733715653299</v>
      </c>
      <c r="L43" s="4">
        <v>0.86005733715653299</v>
      </c>
      <c r="M43" s="4">
        <v>0.86005733715653299</v>
      </c>
      <c r="N43" s="4">
        <v>-0.14688209373747399</v>
      </c>
      <c r="O43" s="4">
        <v>-0.14688209373747399</v>
      </c>
      <c r="P43" s="4">
        <v>-0.14688209373747399</v>
      </c>
      <c r="Q43" s="4">
        <v>1.1399240050668</v>
      </c>
      <c r="R43" s="4">
        <v>1.1399240050668</v>
      </c>
      <c r="S43" s="4">
        <v>1.1399240050668</v>
      </c>
      <c r="T43" s="4">
        <v>0.120176258512245</v>
      </c>
      <c r="U43" s="4">
        <v>0.120176258512245</v>
      </c>
      <c r="V43" s="4">
        <v>0.120176258512245</v>
      </c>
      <c r="W43" s="4">
        <v>0</v>
      </c>
      <c r="X43" s="4">
        <v>0</v>
      </c>
      <c r="Y43" s="4">
        <v>0</v>
      </c>
      <c r="Z43" s="4">
        <v>0.73431241655461499</v>
      </c>
      <c r="AA43" s="4">
        <v>0.73431241655461499</v>
      </c>
      <c r="AB43" s="4">
        <v>0.73431241655461499</v>
      </c>
      <c r="AC43" s="4">
        <v>-1.0801440192015901</v>
      </c>
      <c r="AD43" s="4">
        <v>-1.0801440192015901</v>
      </c>
      <c r="AE43" s="4">
        <v>-1.0801440192015901</v>
      </c>
      <c r="AF43" s="4">
        <v>1.19500634221121</v>
      </c>
      <c r="AG43" s="4">
        <v>1.19500634221121</v>
      </c>
      <c r="AH43" s="4">
        <v>1.19500634221121</v>
      </c>
      <c r="AI43" s="4">
        <v>0.53996400240087805</v>
      </c>
      <c r="AJ43" s="4">
        <v>0.53996400240087805</v>
      </c>
      <c r="AK43" s="4">
        <v>0.53996400240087805</v>
      </c>
      <c r="AL43" s="4">
        <v>0.113507377979331</v>
      </c>
      <c r="AM43" s="4">
        <v>0.113507377979331</v>
      </c>
      <c r="AN43" s="4">
        <v>0.113507377979331</v>
      </c>
      <c r="AO43" s="4">
        <v>1.0065995600284099</v>
      </c>
      <c r="AP43" s="4">
        <v>1.0065995600284099</v>
      </c>
      <c r="AQ43" s="4">
        <v>1.0065995600284099</v>
      </c>
      <c r="AR43" s="4">
        <v>-0.28041126986234099</v>
      </c>
      <c r="AS43" s="4">
        <v>-0.28041126986234099</v>
      </c>
      <c r="AT43" s="4">
        <v>-0.28041126986234099</v>
      </c>
      <c r="AU43" s="4">
        <v>1.0600706713786301</v>
      </c>
      <c r="AV43" s="4">
        <v>1.0600706713786301</v>
      </c>
      <c r="AW43" s="4">
        <v>1.0600706713786301</v>
      </c>
      <c r="AX43" s="4">
        <v>-7.3436143934912906E-2</v>
      </c>
      <c r="AY43" s="4">
        <v>-7.3436143934912906E-2</v>
      </c>
      <c r="AZ43" s="4">
        <v>-7.3436143934912906E-2</v>
      </c>
      <c r="BA43" s="4">
        <v>0.73333333333266604</v>
      </c>
      <c r="BB43" s="4">
        <v>0.73333333333266604</v>
      </c>
      <c r="BC43" s="4">
        <v>0.73333333333266604</v>
      </c>
      <c r="BD43" s="4">
        <v>-0.27371653648428601</v>
      </c>
      <c r="BE43" s="4">
        <v>-0.27371653648428601</v>
      </c>
      <c r="BF43" s="4">
        <v>-0.27371653648428601</v>
      </c>
      <c r="BG43" s="4">
        <v>0.66666666666758001</v>
      </c>
      <c r="BH43" s="4">
        <v>0.66666666666758001</v>
      </c>
      <c r="BI43" s="4">
        <v>0.66666666666758001</v>
      </c>
    </row>
    <row r="44" spans="1:66" s="4" customFormat="1" x14ac:dyDescent="0.2">
      <c r="A44" s="4" t="s">
        <v>71</v>
      </c>
      <c r="B44" s="4">
        <v>-0.28003733831154398</v>
      </c>
      <c r="C44" s="4">
        <v>0.52076378688681702</v>
      </c>
      <c r="D44" s="4">
        <v>0.52076378688681702</v>
      </c>
      <c r="E44" s="4">
        <v>0.52076378688681702</v>
      </c>
      <c r="F44" s="4">
        <v>0.59999999999945397</v>
      </c>
      <c r="G44" s="4">
        <v>0.59999999999945397</v>
      </c>
      <c r="H44" s="4">
        <v>0.59999999999945397</v>
      </c>
      <c r="I44" s="4">
        <v>0.32712464116538298</v>
      </c>
      <c r="J44" s="4">
        <v>0.32712464116538298</v>
      </c>
      <c r="K44" s="4">
        <v>0.32712464116538298</v>
      </c>
      <c r="L44" s="4">
        <v>0.59999999999945397</v>
      </c>
      <c r="M44" s="4">
        <v>0.59999999999945397</v>
      </c>
      <c r="N44" s="4">
        <v>0.59999999999945397</v>
      </c>
      <c r="O44" s="4">
        <v>-0.54746962211207495</v>
      </c>
      <c r="P44" s="4">
        <v>-0.54746962211207495</v>
      </c>
      <c r="Q44" s="4">
        <v>-0.54746962211207495</v>
      </c>
      <c r="R44" s="4">
        <v>1.13333333333382</v>
      </c>
      <c r="S44" s="4">
        <v>1.13333333333382</v>
      </c>
      <c r="T44" s="4">
        <v>1.13333333333382</v>
      </c>
      <c r="U44" s="4">
        <v>-0.66755674232412299</v>
      </c>
      <c r="V44" s="4">
        <v>-0.66755674232412299</v>
      </c>
      <c r="W44" s="4">
        <v>-0.66755674232412299</v>
      </c>
      <c r="X44" s="4">
        <v>0.85344712628422303</v>
      </c>
      <c r="Y44" s="4">
        <v>0.85344712628422303</v>
      </c>
      <c r="Z44" s="4">
        <v>0.85344712628422303</v>
      </c>
      <c r="AA44" s="4">
        <v>0.40053404539337101</v>
      </c>
      <c r="AB44" s="4">
        <v>0.40053404539337101</v>
      </c>
      <c r="AC44" s="4">
        <v>0.40053404539337101</v>
      </c>
      <c r="AD44" s="4">
        <v>-0.14000933395547499</v>
      </c>
      <c r="AE44" s="4">
        <v>-0.14000933395547499</v>
      </c>
      <c r="AF44" s="4">
        <v>-0.14000933395547499</v>
      </c>
      <c r="AG44" s="4">
        <v>0.59416516456305102</v>
      </c>
      <c r="AH44" s="4">
        <v>0.59416516456305102</v>
      </c>
      <c r="AI44" s="4">
        <v>0.59416516456305102</v>
      </c>
      <c r="AJ44" s="4">
        <v>-0.14000933395547499</v>
      </c>
      <c r="AK44" s="4">
        <v>-0.14000933395547499</v>
      </c>
      <c r="AL44" s="4">
        <v>-0.14000933395547499</v>
      </c>
      <c r="AM44" s="4">
        <v>0.46064490286497001</v>
      </c>
      <c r="AN44" s="4">
        <v>0.46064490286497001</v>
      </c>
      <c r="AO44" s="4">
        <v>0.46064490286497001</v>
      </c>
      <c r="AP44" s="4">
        <v>0.46003066871082798</v>
      </c>
      <c r="AQ44" s="4">
        <v>0.46003066871082798</v>
      </c>
      <c r="AR44" s="4">
        <v>0.46003066871082798</v>
      </c>
      <c r="AS44" s="4">
        <v>-0.27371653648428601</v>
      </c>
      <c r="AT44" s="4">
        <v>-0.27371653648428601</v>
      </c>
      <c r="AU44" s="4">
        <v>-0.27371653648428601</v>
      </c>
      <c r="AV44" s="4">
        <v>0.59999999999945397</v>
      </c>
      <c r="AW44" s="4">
        <v>0.59999999999945397</v>
      </c>
      <c r="AX44" s="4">
        <v>0.59999999999945397</v>
      </c>
      <c r="AY44" s="4">
        <v>0.58752837495077803</v>
      </c>
      <c r="AZ44" s="4">
        <v>0.58752837495077803</v>
      </c>
      <c r="BA44" s="4">
        <v>0.58752837495077803</v>
      </c>
      <c r="BB44" s="4">
        <v>-0.46666666666774798</v>
      </c>
      <c r="BC44" s="4">
        <v>-0.46666666666774798</v>
      </c>
      <c r="BD44" s="4">
        <v>-0.46666666666774798</v>
      </c>
      <c r="BE44" s="4">
        <v>0.39388477201518401</v>
      </c>
      <c r="BF44" s="4">
        <v>0.39388477201518401</v>
      </c>
      <c r="BG44" s="4">
        <v>0.39388477201518401</v>
      </c>
      <c r="BH44" s="4">
        <v>-0.18664178109565899</v>
      </c>
      <c r="BI44" s="4">
        <v>-0.18664178109565899</v>
      </c>
    </row>
    <row r="45" spans="1:66" x14ac:dyDescent="0.2">
      <c r="A45" t="s">
        <v>72</v>
      </c>
      <c r="B45">
        <v>0.53996400239935805</v>
      </c>
      <c r="C45">
        <v>5.3411670449804598E-2</v>
      </c>
      <c r="D45">
        <v>5.3411670449804598E-2</v>
      </c>
      <c r="E45">
        <v>5.3411670449804598E-2</v>
      </c>
      <c r="F45">
        <v>0.533333333333601</v>
      </c>
      <c r="G45">
        <v>0.533333333333601</v>
      </c>
      <c r="H45">
        <v>0.533333333333601</v>
      </c>
      <c r="I45">
        <v>0.39388477201441602</v>
      </c>
      <c r="J45">
        <v>0.39388477201441602</v>
      </c>
      <c r="K45">
        <v>0.39388477201441602</v>
      </c>
      <c r="L45">
        <v>0.59999999999945397</v>
      </c>
      <c r="M45">
        <v>0.59999999999945397</v>
      </c>
      <c r="N45">
        <v>0.59999999999945397</v>
      </c>
      <c r="O45">
        <v>0.53404539385940097</v>
      </c>
      <c r="P45">
        <v>0.53404539385940097</v>
      </c>
      <c r="Q45">
        <v>0.53404539385940097</v>
      </c>
      <c r="R45">
        <v>0.85344712628271602</v>
      </c>
      <c r="S45">
        <v>0.85344712628271602</v>
      </c>
      <c r="T45">
        <v>0.85344712628271602</v>
      </c>
      <c r="U45">
        <v>0.38723461076196403</v>
      </c>
      <c r="V45">
        <v>0.38723461076196403</v>
      </c>
      <c r="W45">
        <v>0.38723461076196403</v>
      </c>
      <c r="X45">
        <v>0.80000000000079297</v>
      </c>
      <c r="Y45">
        <v>0.80000000000079297</v>
      </c>
      <c r="Z45">
        <v>0.80000000000079297</v>
      </c>
      <c r="AA45">
        <v>0.38723461076196403</v>
      </c>
      <c r="AB45">
        <v>0.38723461076196403</v>
      </c>
      <c r="AC45">
        <v>0.38723461076196403</v>
      </c>
      <c r="AD45">
        <v>0.873275114993049</v>
      </c>
      <c r="AE45">
        <v>0.873275114993049</v>
      </c>
      <c r="AF45">
        <v>0.873275114993049</v>
      </c>
      <c r="AG45">
        <v>0.58752837494925803</v>
      </c>
      <c r="AH45">
        <v>0.58752837494925803</v>
      </c>
      <c r="AI45">
        <v>0.58752837494925803</v>
      </c>
      <c r="AJ45">
        <v>0.86005733715653299</v>
      </c>
      <c r="AK45">
        <v>0.86005733715653299</v>
      </c>
      <c r="AL45">
        <v>0.86005733715653299</v>
      </c>
      <c r="AM45">
        <v>0.85458672719897699</v>
      </c>
      <c r="AN45">
        <v>0.85458672719897699</v>
      </c>
      <c r="AO45">
        <v>0.85458672719897699</v>
      </c>
      <c r="AP45">
        <v>1.27324845010367</v>
      </c>
      <c r="AQ45">
        <v>1.27324845010367</v>
      </c>
      <c r="AR45">
        <v>1.27324845010367</v>
      </c>
      <c r="AS45">
        <v>0.72105755107563096</v>
      </c>
      <c r="AT45">
        <v>0.72105755107563096</v>
      </c>
      <c r="AU45">
        <v>0.72105755107563096</v>
      </c>
      <c r="AV45">
        <v>0.99999999999908995</v>
      </c>
      <c r="AW45">
        <v>0.99999999999908995</v>
      </c>
      <c r="AX45">
        <v>0.99999999999908995</v>
      </c>
      <c r="AY45">
        <v>0.66092529541435796</v>
      </c>
      <c r="AZ45">
        <v>0.66092529541435796</v>
      </c>
      <c r="BA45">
        <v>0.66092529541435796</v>
      </c>
      <c r="BB45">
        <v>1.0666666666656901</v>
      </c>
      <c r="BC45">
        <v>1.0666666666656901</v>
      </c>
      <c r="BD45">
        <v>1.0666666666656901</v>
      </c>
      <c r="BE45">
        <v>0.453999198825911</v>
      </c>
      <c r="BF45">
        <v>0.453999198825911</v>
      </c>
      <c r="BG45">
        <v>0.453999198825911</v>
      </c>
      <c r="BH45">
        <v>0.66004400293291998</v>
      </c>
      <c r="BI45">
        <v>0.66004400293291998</v>
      </c>
    </row>
    <row r="46" spans="1:66" x14ac:dyDescent="0.2">
      <c r="A46" t="s">
        <v>73</v>
      </c>
      <c r="B46">
        <v>0.54068486749821398</v>
      </c>
      <c r="C46">
        <v>0.54068486749821398</v>
      </c>
      <c r="D46">
        <v>0.58011602320408395</v>
      </c>
      <c r="E46">
        <v>0.58011602320408395</v>
      </c>
      <c r="F46">
        <v>0.58011602320408395</v>
      </c>
      <c r="G46">
        <v>0.52076378688835201</v>
      </c>
      <c r="H46">
        <v>0.52076378688835201</v>
      </c>
      <c r="I46">
        <v>0.52076378688835201</v>
      </c>
      <c r="J46">
        <v>0.61325156645726497</v>
      </c>
      <c r="K46">
        <v>0.61325156645726497</v>
      </c>
      <c r="L46">
        <v>0.61325156645726497</v>
      </c>
      <c r="M46">
        <v>0.58089069907276702</v>
      </c>
      <c r="N46">
        <v>0.58089069907276702</v>
      </c>
      <c r="O46">
        <v>0.58089069907276702</v>
      </c>
      <c r="P46">
        <v>0.52670178011818702</v>
      </c>
      <c r="Q46">
        <v>0.52670178011818702</v>
      </c>
      <c r="R46">
        <v>0.52670178011818702</v>
      </c>
      <c r="S46">
        <v>0.52076378688681702</v>
      </c>
      <c r="T46">
        <v>0.52076378688681702</v>
      </c>
      <c r="U46">
        <v>0.52076378688681702</v>
      </c>
      <c r="V46">
        <v>0.75979738736421598</v>
      </c>
      <c r="W46">
        <v>0.75979738736421598</v>
      </c>
      <c r="X46">
        <v>0.75979738736421598</v>
      </c>
      <c r="Y46">
        <v>0.70116861435647504</v>
      </c>
      <c r="Z46">
        <v>0.70116861435647504</v>
      </c>
      <c r="AA46">
        <v>0.70116861435647504</v>
      </c>
      <c r="AB46">
        <v>1.01979604079245</v>
      </c>
      <c r="AC46">
        <v>1.01979604079245</v>
      </c>
      <c r="AD46">
        <v>1.01979604079245</v>
      </c>
      <c r="AE46">
        <v>0.63439065108441595</v>
      </c>
      <c r="AF46">
        <v>0.63439065108441595</v>
      </c>
      <c r="AG46">
        <v>0.63439065108441595</v>
      </c>
      <c r="AH46">
        <v>0.72671511434181402</v>
      </c>
      <c r="AI46">
        <v>0.72671511434181402</v>
      </c>
      <c r="AJ46">
        <v>0.72671511434181402</v>
      </c>
      <c r="AK46">
        <v>0.60080106809012002</v>
      </c>
      <c r="AL46">
        <v>0.60080106809012002</v>
      </c>
      <c r="AM46">
        <v>0.60080106809012002</v>
      </c>
      <c r="AN46">
        <v>0.66004400293444099</v>
      </c>
      <c r="AO46">
        <v>0.66004400293444099</v>
      </c>
      <c r="AP46">
        <v>0.66004400293444099</v>
      </c>
      <c r="AQ46">
        <v>0.45399919882439099</v>
      </c>
      <c r="AR46">
        <v>0.45399919882439099</v>
      </c>
      <c r="AS46">
        <v>0.45399919882439099</v>
      </c>
      <c r="AT46">
        <v>0.55985070647778901</v>
      </c>
      <c r="AU46">
        <v>0.55985070647778901</v>
      </c>
      <c r="AV46">
        <v>0.55985070647778901</v>
      </c>
      <c r="AW46">
        <v>1.2287965807401899</v>
      </c>
      <c r="AX46">
        <v>1.2287965807401899</v>
      </c>
      <c r="AY46">
        <v>1.2287965807401899</v>
      </c>
      <c r="AZ46">
        <v>0.75318269679482297</v>
      </c>
      <c r="BA46">
        <v>0.75318269679482297</v>
      </c>
      <c r="BB46">
        <v>0.75318269679482297</v>
      </c>
      <c r="BC46">
        <v>0.57425213675146802</v>
      </c>
      <c r="BD46">
        <v>0.57425213675146802</v>
      </c>
      <c r="BE46">
        <v>0.57425213675146802</v>
      </c>
      <c r="BF46">
        <v>0.33997733484403603</v>
      </c>
      <c r="BG46">
        <v>0.33997733484403603</v>
      </c>
      <c r="BH46">
        <v>0.33997733484403603</v>
      </c>
      <c r="BI46">
        <v>0.64765974494304102</v>
      </c>
    </row>
    <row r="47" spans="1:66" x14ac:dyDescent="0.2">
      <c r="A47" t="s">
        <v>74</v>
      </c>
      <c r="B47">
        <v>0.66092529541283795</v>
      </c>
      <c r="C47">
        <v>0.66092529541283795</v>
      </c>
      <c r="D47">
        <v>0.79338622574917395</v>
      </c>
      <c r="E47">
        <v>0.79338622574917395</v>
      </c>
      <c r="F47">
        <v>0.79338622574917395</v>
      </c>
      <c r="G47">
        <v>0.320470022699538</v>
      </c>
      <c r="H47">
        <v>0.320470022699538</v>
      </c>
      <c r="I47">
        <v>0.320470022699538</v>
      </c>
      <c r="J47">
        <v>0.94654046127250502</v>
      </c>
      <c r="K47">
        <v>0.94654046127250502</v>
      </c>
      <c r="L47">
        <v>0.94654046127250502</v>
      </c>
      <c r="M47">
        <v>0.38058356146042599</v>
      </c>
      <c r="N47">
        <v>0.38058356146042599</v>
      </c>
      <c r="O47">
        <v>0.38058356146042599</v>
      </c>
      <c r="P47">
        <v>0.99339955997128004</v>
      </c>
      <c r="Q47">
        <v>0.99339955997128004</v>
      </c>
      <c r="R47">
        <v>0.99339955997128004</v>
      </c>
      <c r="S47">
        <v>0.26036451031407598</v>
      </c>
      <c r="T47">
        <v>0.26036451031407598</v>
      </c>
      <c r="U47">
        <v>0.26036451031407598</v>
      </c>
      <c r="V47">
        <v>0.73333333333266604</v>
      </c>
      <c r="W47">
        <v>0.73333333333266604</v>
      </c>
      <c r="X47">
        <v>0.73333333333266604</v>
      </c>
      <c r="Y47">
        <v>0.46064490286497001</v>
      </c>
      <c r="Z47">
        <v>0.46064490286497001</v>
      </c>
      <c r="AA47">
        <v>0.46064490286497001</v>
      </c>
      <c r="AB47">
        <v>0.26666666666642402</v>
      </c>
      <c r="AC47">
        <v>0.26666666666642402</v>
      </c>
      <c r="AD47">
        <v>0.26666666666642402</v>
      </c>
      <c r="AE47">
        <v>0.44735260733069898</v>
      </c>
      <c r="AF47">
        <v>0.44735260733069898</v>
      </c>
      <c r="AG47">
        <v>0.44735260733069898</v>
      </c>
      <c r="AH47">
        <v>1.00659956002992</v>
      </c>
      <c r="AI47">
        <v>1.00659956002992</v>
      </c>
      <c r="AJ47">
        <v>1.00659956002992</v>
      </c>
      <c r="AK47">
        <v>0.38723461076196403</v>
      </c>
      <c r="AL47">
        <v>0.38723461076196403</v>
      </c>
      <c r="AM47">
        <v>0.38723461076196403</v>
      </c>
      <c r="AN47">
        <v>0.939937337511494</v>
      </c>
      <c r="AO47">
        <v>0.939937337511494</v>
      </c>
      <c r="AP47">
        <v>0.939937337511494</v>
      </c>
      <c r="AQ47">
        <v>0.313814515590152</v>
      </c>
      <c r="AR47">
        <v>0.313814515590152</v>
      </c>
      <c r="AS47">
        <v>0.313814515590152</v>
      </c>
      <c r="AT47">
        <v>0.60662622491778895</v>
      </c>
      <c r="AU47">
        <v>0.60662622491778895</v>
      </c>
      <c r="AV47">
        <v>0.60662622491778895</v>
      </c>
      <c r="AW47">
        <v>0.72105755107563096</v>
      </c>
      <c r="AX47">
        <v>0.72105755107563096</v>
      </c>
      <c r="AY47">
        <v>0.72105755107563096</v>
      </c>
      <c r="AZ47">
        <v>0.53996400239935805</v>
      </c>
      <c r="BA47">
        <v>0.53996400239935805</v>
      </c>
      <c r="BB47">
        <v>0.53996400239935805</v>
      </c>
      <c r="BC47">
        <v>0.64765974494304102</v>
      </c>
      <c r="BD47">
        <v>0.64765974494304102</v>
      </c>
      <c r="BE47">
        <v>0.64765974494304102</v>
      </c>
      <c r="BF47">
        <v>0.93333333333248403</v>
      </c>
      <c r="BG47">
        <v>0.93333333333248403</v>
      </c>
      <c r="BH47">
        <v>0.93333333333248403</v>
      </c>
      <c r="BI47">
        <v>5.3411670449804598E-2</v>
      </c>
    </row>
    <row r="48" spans="1:66" x14ac:dyDescent="0.2">
      <c r="A48" t="s">
        <v>75</v>
      </c>
      <c r="B48">
        <v>0.32712464116386197</v>
      </c>
      <c r="C48">
        <v>0.32712464116386197</v>
      </c>
      <c r="D48">
        <v>0.32712464116386197</v>
      </c>
      <c r="E48">
        <v>0.59337289152708195</v>
      </c>
      <c r="F48">
        <v>0.59337289152708195</v>
      </c>
      <c r="G48">
        <v>0.59337289152708195</v>
      </c>
      <c r="H48">
        <v>0.320470022699538</v>
      </c>
      <c r="I48">
        <v>0.320470022699538</v>
      </c>
      <c r="J48">
        <v>0.320470022699538</v>
      </c>
      <c r="K48">
        <v>0.59999999999945397</v>
      </c>
      <c r="L48">
        <v>0.59999999999945397</v>
      </c>
      <c r="M48">
        <v>0.59999999999945397</v>
      </c>
      <c r="N48">
        <v>0.59416516456455704</v>
      </c>
      <c r="O48">
        <v>0.59416516456455704</v>
      </c>
      <c r="P48">
        <v>0.59416516456455704</v>
      </c>
      <c r="Q48">
        <v>1.00000000000061</v>
      </c>
      <c r="R48">
        <v>1.00000000000061</v>
      </c>
      <c r="S48">
        <v>1.00000000000061</v>
      </c>
      <c r="T48">
        <v>0.60080106809012002</v>
      </c>
      <c r="U48">
        <v>0.60080106809012002</v>
      </c>
      <c r="V48">
        <v>0.60080106809012002</v>
      </c>
      <c r="W48">
        <v>0.45339378583769002</v>
      </c>
      <c r="X48">
        <v>0.45339378583769002</v>
      </c>
      <c r="Y48">
        <v>0.45339378583769002</v>
      </c>
      <c r="Z48">
        <v>0.46064490286497001</v>
      </c>
      <c r="AA48">
        <v>0.46064490286497001</v>
      </c>
      <c r="AB48">
        <v>0.46064490286497001</v>
      </c>
      <c r="AC48">
        <v>0.393359557303469</v>
      </c>
      <c r="AD48">
        <v>0.393359557303469</v>
      </c>
      <c r="AE48">
        <v>0.393359557303469</v>
      </c>
      <c r="AF48">
        <v>0.52076378688681702</v>
      </c>
      <c r="AG48">
        <v>0.52076378688681702</v>
      </c>
      <c r="AH48">
        <v>0.52076378688681702</v>
      </c>
      <c r="AI48">
        <v>0.53996400240087805</v>
      </c>
      <c r="AJ48">
        <v>0.53996400240087805</v>
      </c>
      <c r="AK48">
        <v>0.53996400240087805</v>
      </c>
      <c r="AL48">
        <v>0.58752837494925803</v>
      </c>
      <c r="AM48">
        <v>0.58752837494925803</v>
      </c>
      <c r="AN48">
        <v>0.58752837494925803</v>
      </c>
      <c r="AO48">
        <v>0.73333333333266604</v>
      </c>
      <c r="AP48">
        <v>0.73333333333266604</v>
      </c>
      <c r="AQ48">
        <v>0.73333333333266604</v>
      </c>
      <c r="AR48">
        <v>0.66755674232389595</v>
      </c>
      <c r="AS48">
        <v>0.66755674232389595</v>
      </c>
      <c r="AT48">
        <v>0.66755674232389595</v>
      </c>
      <c r="AU48">
        <v>0.520069342578523</v>
      </c>
      <c r="AV48">
        <v>0.520069342578523</v>
      </c>
      <c r="AW48">
        <v>0.520069342578523</v>
      </c>
      <c r="AX48">
        <v>0.28033640368405999</v>
      </c>
      <c r="AY48">
        <v>0.28033640368405999</v>
      </c>
      <c r="AZ48">
        <v>0.28033640368405999</v>
      </c>
      <c r="BA48">
        <v>0.78015603120702703</v>
      </c>
      <c r="BB48">
        <v>0.78015603120702703</v>
      </c>
      <c r="BC48">
        <v>0.78015603120702703</v>
      </c>
      <c r="BD48">
        <v>0.72105755107412495</v>
      </c>
      <c r="BE48">
        <v>0.72105755107412495</v>
      </c>
      <c r="BF48">
        <v>0.72105755107412495</v>
      </c>
      <c r="BG48">
        <v>0.93333333333399005</v>
      </c>
      <c r="BH48">
        <v>0.93333333333399005</v>
      </c>
      <c r="BI48">
        <v>0.93333333333399005</v>
      </c>
    </row>
    <row r="49" spans="1:61" s="4" customFormat="1" x14ac:dyDescent="0.2">
      <c r="A49" s="4" t="s">
        <v>76</v>
      </c>
      <c r="B49" s="4">
        <v>0.847966882553848</v>
      </c>
      <c r="C49" s="4">
        <v>0.847966882553848</v>
      </c>
      <c r="D49" s="4">
        <v>0.847966882553848</v>
      </c>
      <c r="E49" s="4">
        <v>0.19999999999981799</v>
      </c>
      <c r="F49" s="4">
        <v>0.19999999999981799</v>
      </c>
      <c r="G49" s="4">
        <v>0.19999999999981799</v>
      </c>
      <c r="H49" s="4">
        <v>0.72768542626263799</v>
      </c>
      <c r="I49" s="4">
        <v>0.72768542626263799</v>
      </c>
      <c r="J49" s="4">
        <v>0.72768542626263799</v>
      </c>
      <c r="K49" s="4">
        <v>0.72671511434181402</v>
      </c>
      <c r="L49" s="4">
        <v>0.72671511434181402</v>
      </c>
      <c r="M49" s="4">
        <v>0.72671511434181402</v>
      </c>
      <c r="N49" s="4">
        <v>-0.34717585792478101</v>
      </c>
      <c r="O49" s="4">
        <v>-0.34717585792478101</v>
      </c>
      <c r="P49" s="4">
        <v>-0.34717585792478101</v>
      </c>
      <c r="Q49" s="4">
        <v>0.93993733750997399</v>
      </c>
      <c r="R49" s="4">
        <v>0.93993733750997399</v>
      </c>
      <c r="S49" s="4">
        <v>0.93993733750997399</v>
      </c>
      <c r="T49" s="4">
        <v>-1.33529176126216E-2</v>
      </c>
      <c r="U49" s="4">
        <v>-1.33529176126216E-2</v>
      </c>
      <c r="V49" s="4">
        <v>-1.33529176126216E-2</v>
      </c>
      <c r="W49" s="4">
        <v>0</v>
      </c>
      <c r="X49" s="4">
        <v>0</v>
      </c>
      <c r="Y49" s="4">
        <v>0</v>
      </c>
      <c r="Z49" s="4">
        <v>0.86782376502063097</v>
      </c>
      <c r="AA49" s="4">
        <v>0.86782376502063097</v>
      </c>
      <c r="AB49" s="4">
        <v>0.86782376502063097</v>
      </c>
      <c r="AC49" s="4">
        <v>-1.0134684624622701</v>
      </c>
      <c r="AD49" s="4">
        <v>-1.0134684624622701</v>
      </c>
      <c r="AE49" s="4">
        <v>-1.0134684624622701</v>
      </c>
      <c r="AF49" s="4">
        <v>0.99472594966334704</v>
      </c>
      <c r="AG49" s="4">
        <v>0.99472594966334704</v>
      </c>
      <c r="AH49" s="4">
        <v>0.99472594966334704</v>
      </c>
      <c r="AI49" s="4">
        <v>1.3399106726221199</v>
      </c>
      <c r="AJ49" s="4">
        <v>1.3399106726221199</v>
      </c>
      <c r="AK49" s="4">
        <v>1.3399106726221199</v>
      </c>
      <c r="AL49" s="4">
        <v>-0.28710689724232402</v>
      </c>
      <c r="AM49" s="4">
        <v>-0.28710689724232402</v>
      </c>
      <c r="AN49" s="4">
        <v>-0.28710689724232402</v>
      </c>
      <c r="AO49" s="4">
        <v>0.93993733750997399</v>
      </c>
      <c r="AP49" s="4">
        <v>0.93993733750997399</v>
      </c>
      <c r="AQ49" s="4">
        <v>0.93993733750997399</v>
      </c>
      <c r="AR49" s="4">
        <v>-0.21364668179990001</v>
      </c>
      <c r="AS49" s="4">
        <v>-0.21364668179990001</v>
      </c>
      <c r="AT49" s="4">
        <v>-0.21364668179990001</v>
      </c>
      <c r="AU49" s="4">
        <v>1.0600706713786301</v>
      </c>
      <c r="AV49" s="4">
        <v>1.0600706713786301</v>
      </c>
      <c r="AW49" s="4">
        <v>1.0600706713786301</v>
      </c>
      <c r="AX49" s="4">
        <v>-7.3436143934912906E-2</v>
      </c>
      <c r="AY49" s="4">
        <v>-7.3436143934912906E-2</v>
      </c>
      <c r="AZ49" s="4">
        <v>-7.3436143934912906E-2</v>
      </c>
      <c r="BA49" s="4">
        <v>0.53333333333284805</v>
      </c>
      <c r="BB49" s="4">
        <v>0.53333333333284805</v>
      </c>
      <c r="BC49" s="4">
        <v>0.53333333333284805</v>
      </c>
      <c r="BD49" s="4">
        <v>0.193604379464275</v>
      </c>
      <c r="BE49" s="4">
        <v>0.193604379464275</v>
      </c>
      <c r="BF49" s="4">
        <v>0.193604379464275</v>
      </c>
      <c r="BG49" s="4">
        <v>0.66666666666758001</v>
      </c>
      <c r="BH49" s="4">
        <v>0.66666666666758001</v>
      </c>
      <c r="BI49" s="4">
        <v>0.66666666666758001</v>
      </c>
    </row>
    <row r="50" spans="1:61" s="4" customFormat="1" x14ac:dyDescent="0.2">
      <c r="A50" s="4" t="s">
        <v>77</v>
      </c>
      <c r="B50" s="4">
        <v>-0.34671289505237701</v>
      </c>
      <c r="C50" s="4">
        <v>-0.28041126986234099</v>
      </c>
      <c r="D50" s="4">
        <v>-0.28041126986234099</v>
      </c>
      <c r="E50" s="4">
        <v>-0.28041126986234099</v>
      </c>
      <c r="F50" s="4">
        <v>0.59999999999945397</v>
      </c>
      <c r="G50" s="4">
        <v>0.59999999999945397</v>
      </c>
      <c r="H50" s="4">
        <v>0.59999999999945397</v>
      </c>
      <c r="I50" s="4">
        <v>0.46064490286346399</v>
      </c>
      <c r="J50" s="4">
        <v>0.46064490286346399</v>
      </c>
      <c r="K50" s="4">
        <v>0.46064490286346399</v>
      </c>
      <c r="L50" s="4">
        <v>0.60000000000095999</v>
      </c>
      <c r="M50" s="4">
        <v>0.60000000000095999</v>
      </c>
      <c r="N50" s="4">
        <v>0.60000000000095999</v>
      </c>
      <c r="O50" s="4">
        <v>-0.41394044598872798</v>
      </c>
      <c r="P50" s="4">
        <v>-0.41394044598872798</v>
      </c>
      <c r="Q50" s="4">
        <v>-0.41394044598872798</v>
      </c>
      <c r="R50" s="4">
        <v>0.80000000000079297</v>
      </c>
      <c r="S50" s="4">
        <v>0.80000000000079297</v>
      </c>
      <c r="T50" s="4">
        <v>0.80000000000079297</v>
      </c>
      <c r="U50" s="4">
        <v>-0.46728971962586702</v>
      </c>
      <c r="V50" s="4">
        <v>-0.46728971962586702</v>
      </c>
      <c r="W50" s="4">
        <v>-0.46728971962586702</v>
      </c>
      <c r="X50" s="4">
        <v>0.520069342578523</v>
      </c>
      <c r="Y50" s="4">
        <v>0.520069342578523</v>
      </c>
      <c r="Z50" s="4">
        <v>0.520069342578523</v>
      </c>
      <c r="AA50" s="4">
        <v>0.33377837116113002</v>
      </c>
      <c r="AB50" s="4">
        <v>0.33377837116113002</v>
      </c>
      <c r="AC50" s="4">
        <v>0.33377837116113002</v>
      </c>
      <c r="AD50" s="4">
        <v>-0.20668044536281999</v>
      </c>
      <c r="AE50" s="4">
        <v>-0.20668044536281999</v>
      </c>
      <c r="AF50" s="4">
        <v>-0.20668044536281999</v>
      </c>
      <c r="AG50" s="4">
        <v>0.727685426264159</v>
      </c>
      <c r="AH50" s="4">
        <v>0.727685426264159</v>
      </c>
      <c r="AI50" s="4">
        <v>0.727685426264159</v>
      </c>
      <c r="AJ50" s="4">
        <v>-0.20668044536281999</v>
      </c>
      <c r="AK50" s="4">
        <v>-0.20668044536281999</v>
      </c>
      <c r="AL50" s="4">
        <v>-0.20668044536281999</v>
      </c>
      <c r="AM50" s="4">
        <v>0.39388477201366301</v>
      </c>
      <c r="AN50" s="4">
        <v>0.39388477201366301</v>
      </c>
      <c r="AO50" s="4">
        <v>0.39388477201366301</v>
      </c>
      <c r="AP50" s="4">
        <v>0.46003066871082798</v>
      </c>
      <c r="AQ50" s="4">
        <v>0.46003066871082798</v>
      </c>
      <c r="AR50" s="4">
        <v>0.46003066871082798</v>
      </c>
      <c r="AS50" s="4">
        <v>-0.34047666733410098</v>
      </c>
      <c r="AT50" s="4">
        <v>-0.34047666733410098</v>
      </c>
      <c r="AU50" s="4">
        <v>-0.34047666733410098</v>
      </c>
      <c r="AV50" s="4">
        <v>0.46666666666624201</v>
      </c>
      <c r="AW50" s="4">
        <v>0.46666666666624201</v>
      </c>
      <c r="AX50" s="4">
        <v>0.46666666666624201</v>
      </c>
      <c r="AY50" s="4">
        <v>0.58752837495077803</v>
      </c>
      <c r="AZ50" s="4">
        <v>0.58752837495077803</v>
      </c>
      <c r="BA50" s="4">
        <v>0.58752837495077803</v>
      </c>
      <c r="BB50" s="4">
        <v>-0.33333333333303</v>
      </c>
      <c r="BC50" s="4">
        <v>-0.33333333333303</v>
      </c>
      <c r="BD50" s="4">
        <v>-0.33333333333303</v>
      </c>
      <c r="BE50" s="4">
        <v>0.39388477201366301</v>
      </c>
      <c r="BF50" s="4">
        <v>0.39388477201366301</v>
      </c>
      <c r="BG50" s="4">
        <v>0.39388477201366301</v>
      </c>
      <c r="BH50" s="4">
        <v>-0.119984002132937</v>
      </c>
      <c r="BI50" s="4">
        <v>-0.119984002132937</v>
      </c>
    </row>
    <row r="51" spans="1:61" x14ac:dyDescent="0.2">
      <c r="A51" t="s">
        <v>78</v>
      </c>
      <c r="B51">
        <v>0.33997733484480303</v>
      </c>
      <c r="C51">
        <v>0.453999198825144</v>
      </c>
      <c r="D51">
        <v>0.453999198825144</v>
      </c>
      <c r="E51">
        <v>0.453999198825144</v>
      </c>
      <c r="F51">
        <v>0.99999999999984301</v>
      </c>
      <c r="G51">
        <v>0.99999999999984301</v>
      </c>
      <c r="H51">
        <v>0.99999999999984301</v>
      </c>
      <c r="I51">
        <v>0.39388477201366301</v>
      </c>
      <c r="J51">
        <v>0.39388477201366301</v>
      </c>
      <c r="K51">
        <v>0.39388477201366301</v>
      </c>
      <c r="L51">
        <v>0.93333333333399005</v>
      </c>
      <c r="M51">
        <v>0.93333333333399005</v>
      </c>
      <c r="N51">
        <v>0.93333333333399005</v>
      </c>
      <c r="O51">
        <v>0.46728971962562499</v>
      </c>
      <c r="P51">
        <v>0.46728971962562499</v>
      </c>
      <c r="Q51">
        <v>0.46728971962562499</v>
      </c>
      <c r="R51">
        <v>0.78677156954339</v>
      </c>
      <c r="S51">
        <v>0.78677156954339</v>
      </c>
      <c r="T51">
        <v>0.78677156954339</v>
      </c>
      <c r="U51">
        <v>0.45399919882439099</v>
      </c>
      <c r="V51">
        <v>0.45399919882439099</v>
      </c>
      <c r="W51">
        <v>0.45399919882439099</v>
      </c>
      <c r="X51">
        <v>0.66666666666606</v>
      </c>
      <c r="Y51">
        <v>0.66666666666606</v>
      </c>
      <c r="Z51">
        <v>0.66666666666606</v>
      </c>
      <c r="AA51">
        <v>0.120176258513765</v>
      </c>
      <c r="AB51">
        <v>0.120176258513765</v>
      </c>
      <c r="AC51">
        <v>0.120176258513765</v>
      </c>
      <c r="AD51">
        <v>0.33997733484403603</v>
      </c>
      <c r="AE51">
        <v>0.33997733484403603</v>
      </c>
      <c r="AF51">
        <v>0.33997733484403603</v>
      </c>
      <c r="AG51">
        <v>-0.14688209373747399</v>
      </c>
      <c r="AH51">
        <v>-0.14688209373747399</v>
      </c>
      <c r="AI51">
        <v>-0.14688209373747399</v>
      </c>
      <c r="AJ51">
        <v>6.0004000266616203E-2</v>
      </c>
      <c r="AK51">
        <v>6.0004000266616203E-2</v>
      </c>
      <c r="AL51">
        <v>6.0004000266616203E-2</v>
      </c>
      <c r="AM51">
        <v>-1.33529176126216E-2</v>
      </c>
      <c r="AN51">
        <v>-1.33529176126216E-2</v>
      </c>
      <c r="AO51">
        <v>-1.33529176126216E-2</v>
      </c>
      <c r="AP51">
        <v>6.6662222518516501E-3</v>
      </c>
      <c r="AQ51">
        <v>6.6662222518516501E-3</v>
      </c>
      <c r="AR51">
        <v>6.6662222518516501E-3</v>
      </c>
      <c r="AS51">
        <v>5.3411670449804598E-2</v>
      </c>
      <c r="AT51">
        <v>5.3411670449804598E-2</v>
      </c>
      <c r="AU51">
        <v>5.3411670449804598E-2</v>
      </c>
      <c r="AV51">
        <v>0</v>
      </c>
      <c r="AW51">
        <v>0</v>
      </c>
      <c r="AX51">
        <v>0</v>
      </c>
      <c r="AY51">
        <v>-7.3436143934912906E-2</v>
      </c>
      <c r="AZ51">
        <v>-7.3436143934912906E-2</v>
      </c>
      <c r="BA51">
        <v>-7.3436143934912906E-2</v>
      </c>
      <c r="BB51">
        <v>0.79999999999927196</v>
      </c>
      <c r="BC51">
        <v>0.79999999999927196</v>
      </c>
      <c r="BD51">
        <v>0.79999999999927196</v>
      </c>
      <c r="BE51">
        <v>0.78782213913807198</v>
      </c>
      <c r="BF51">
        <v>0.78782213913807198</v>
      </c>
      <c r="BG51">
        <v>0.78782213913807198</v>
      </c>
      <c r="BH51">
        <v>0.86005733715653299</v>
      </c>
      <c r="BI51">
        <v>0.86005733715653299</v>
      </c>
    </row>
    <row r="52" spans="1:61" x14ac:dyDescent="0.2">
      <c r="A52" t="s">
        <v>79</v>
      </c>
      <c r="B52">
        <v>0.74093852212723699</v>
      </c>
      <c r="C52">
        <v>0.74093852212723699</v>
      </c>
      <c r="D52">
        <v>0.51343602053694304</v>
      </c>
      <c r="E52">
        <v>0.51343602053694304</v>
      </c>
      <c r="F52">
        <v>0.51343602053694304</v>
      </c>
      <c r="G52">
        <v>0.58752837495077803</v>
      </c>
      <c r="H52">
        <v>0.58752837495077803</v>
      </c>
      <c r="I52">
        <v>0.58752837495077803</v>
      </c>
      <c r="J52">
        <v>0.74656712438276396</v>
      </c>
      <c r="K52">
        <v>0.74656712438276396</v>
      </c>
      <c r="L52">
        <v>0.74656712438276396</v>
      </c>
      <c r="M52">
        <v>0.58089069907276702</v>
      </c>
      <c r="N52">
        <v>0.58089069907276702</v>
      </c>
      <c r="O52">
        <v>0.58089069907276702</v>
      </c>
      <c r="P52">
        <v>0.59337289152556105</v>
      </c>
      <c r="Q52">
        <v>0.59337289152556105</v>
      </c>
      <c r="R52">
        <v>0.59337289152556105</v>
      </c>
      <c r="S52">
        <v>0.58752837495077803</v>
      </c>
      <c r="T52">
        <v>0.58752837495077803</v>
      </c>
      <c r="U52">
        <v>0.58752837495077803</v>
      </c>
      <c r="V52">
        <v>0.95974406824761604</v>
      </c>
      <c r="W52">
        <v>0.95974406824761604</v>
      </c>
      <c r="X52">
        <v>0.95974406824761604</v>
      </c>
      <c r="Y52">
        <v>0.36727879799617802</v>
      </c>
      <c r="Z52">
        <v>0.36727879799617802</v>
      </c>
      <c r="AA52">
        <v>0.36727879799617802</v>
      </c>
      <c r="AB52">
        <v>0.55322268879660896</v>
      </c>
      <c r="AC52">
        <v>0.55322268879660896</v>
      </c>
      <c r="AD52">
        <v>0.55322268879660896</v>
      </c>
      <c r="AE52">
        <v>0.63439065108441595</v>
      </c>
      <c r="AF52">
        <v>0.63439065108441595</v>
      </c>
      <c r="AG52">
        <v>0.63439065108441595</v>
      </c>
      <c r="AH52">
        <v>0.46003066871082798</v>
      </c>
      <c r="AI52">
        <v>0.46003066871082798</v>
      </c>
      <c r="AJ52">
        <v>0.46003066871082798</v>
      </c>
      <c r="AK52">
        <v>0.60080106809164102</v>
      </c>
      <c r="AL52">
        <v>0.60080106809164102</v>
      </c>
      <c r="AM52">
        <v>0.60080106809164102</v>
      </c>
      <c r="AN52">
        <v>0.66004400293291998</v>
      </c>
      <c r="AO52">
        <v>0.66004400293291998</v>
      </c>
      <c r="AP52">
        <v>0.66004400293291998</v>
      </c>
      <c r="AQ52">
        <v>0.38723461076348498</v>
      </c>
      <c r="AR52">
        <v>0.38723461076348498</v>
      </c>
      <c r="AS52">
        <v>0.38723461076348498</v>
      </c>
      <c r="AT52">
        <v>0.49320181284947701</v>
      </c>
      <c r="AU52">
        <v>0.49320181284947701</v>
      </c>
      <c r="AV52">
        <v>0.49320181284947701</v>
      </c>
      <c r="AW52">
        <v>0.89488446640898101</v>
      </c>
      <c r="AX52">
        <v>0.89488446640898101</v>
      </c>
      <c r="AY52">
        <v>0.89488446640898101</v>
      </c>
      <c r="AZ52">
        <v>0.619876024794493</v>
      </c>
      <c r="BA52">
        <v>0.619876024794493</v>
      </c>
      <c r="BB52">
        <v>0.619876024794493</v>
      </c>
      <c r="BC52">
        <v>0.50747863247802605</v>
      </c>
      <c r="BD52">
        <v>0.50747863247802605</v>
      </c>
      <c r="BE52">
        <v>0.50747863247802605</v>
      </c>
      <c r="BF52">
        <v>0.80661289247461798</v>
      </c>
      <c r="BG52">
        <v>0.80661289247461798</v>
      </c>
      <c r="BH52">
        <v>0.80661289247461798</v>
      </c>
      <c r="BI52">
        <v>0.44735260733069898</v>
      </c>
    </row>
    <row r="53" spans="1:61" x14ac:dyDescent="0.2">
      <c r="A53" t="s">
        <v>80</v>
      </c>
      <c r="B53">
        <v>0.39388477201518401</v>
      </c>
      <c r="C53">
        <v>0.39388477201518401</v>
      </c>
      <c r="D53">
        <v>0.52670178011818702</v>
      </c>
      <c r="E53">
        <v>0.52670178011818702</v>
      </c>
      <c r="F53">
        <v>0.52670178011818702</v>
      </c>
      <c r="G53">
        <v>0.65429296301320505</v>
      </c>
      <c r="H53">
        <v>0.65429296301320505</v>
      </c>
      <c r="I53">
        <v>0.65429296301320505</v>
      </c>
      <c r="J53">
        <v>0.61325156645726497</v>
      </c>
      <c r="K53">
        <v>0.61325156645726497</v>
      </c>
      <c r="L53">
        <v>0.61325156645726497</v>
      </c>
      <c r="M53">
        <v>0.58089069907124702</v>
      </c>
      <c r="N53">
        <v>0.58089069907124702</v>
      </c>
      <c r="O53">
        <v>0.58089069907124702</v>
      </c>
      <c r="P53">
        <v>0.99339955997128004</v>
      </c>
      <c r="Q53">
        <v>0.99339955997128004</v>
      </c>
      <c r="R53">
        <v>0.99339955997128004</v>
      </c>
      <c r="S53">
        <v>0.52740503371324998</v>
      </c>
      <c r="T53">
        <v>0.52740503371324998</v>
      </c>
      <c r="U53">
        <v>0.52740503371324998</v>
      </c>
      <c r="V53">
        <v>0.46666666666776202</v>
      </c>
      <c r="W53">
        <v>0.46666666666776202</v>
      </c>
      <c r="X53">
        <v>0.46666666666776202</v>
      </c>
      <c r="Y53">
        <v>0.72768542626263799</v>
      </c>
      <c r="Z53">
        <v>0.72768542626263799</v>
      </c>
      <c r="AA53">
        <v>0.72768542626263799</v>
      </c>
      <c r="AB53">
        <v>0.73333333333418604</v>
      </c>
      <c r="AC53">
        <v>0.73333333333418604</v>
      </c>
      <c r="AD53">
        <v>0.73333333333418604</v>
      </c>
      <c r="AE53">
        <v>0.51412165320097303</v>
      </c>
      <c r="AF53">
        <v>0.51412165320097303</v>
      </c>
      <c r="AG53">
        <v>0.51412165320097303</v>
      </c>
      <c r="AH53">
        <v>0.80661289247461798</v>
      </c>
      <c r="AI53">
        <v>0.80661289247461798</v>
      </c>
      <c r="AJ53">
        <v>0.80661289247461798</v>
      </c>
      <c r="AK53">
        <v>0.58752837494925803</v>
      </c>
      <c r="AL53">
        <v>0.58752837494925803</v>
      </c>
      <c r="AM53">
        <v>0.58752837494925803</v>
      </c>
      <c r="AN53">
        <v>0.53996400239935805</v>
      </c>
      <c r="AO53">
        <v>0.53996400239935805</v>
      </c>
      <c r="AP53">
        <v>0.53996400239935805</v>
      </c>
      <c r="AQ53">
        <v>0.113507377979331</v>
      </c>
      <c r="AR53">
        <v>0.113507377979331</v>
      </c>
      <c r="AS53">
        <v>0.113507377979331</v>
      </c>
      <c r="AT53">
        <v>0.27331511232711098</v>
      </c>
      <c r="AU53">
        <v>0.27331511232711098</v>
      </c>
      <c r="AV53">
        <v>0.27331511232711098</v>
      </c>
      <c r="AW53">
        <v>0.120176258512245</v>
      </c>
      <c r="AX53">
        <v>0.120176258512245</v>
      </c>
      <c r="AY53">
        <v>0.120176258512245</v>
      </c>
      <c r="AZ53">
        <v>0.53996400239935805</v>
      </c>
      <c r="BA53">
        <v>0.53996400239935805</v>
      </c>
      <c r="BB53">
        <v>0.53996400239935805</v>
      </c>
      <c r="BC53">
        <v>0.24704546971987801</v>
      </c>
      <c r="BD53">
        <v>0.24704546971987801</v>
      </c>
      <c r="BE53">
        <v>0.24704546971987801</v>
      </c>
      <c r="BF53">
        <v>0.73333333333418604</v>
      </c>
      <c r="BG53">
        <v>0.73333333333418604</v>
      </c>
      <c r="BH53">
        <v>0.73333333333418604</v>
      </c>
      <c r="BI53">
        <v>0.58752837494925803</v>
      </c>
    </row>
    <row r="54" spans="1:61" x14ac:dyDescent="0.2">
      <c r="A54" t="s">
        <v>81</v>
      </c>
      <c r="B54">
        <v>0.52740503371324998</v>
      </c>
      <c r="C54">
        <v>0.52740503371324998</v>
      </c>
      <c r="D54">
        <v>0.52740503371324998</v>
      </c>
      <c r="E54">
        <v>0.393359557303469</v>
      </c>
      <c r="F54">
        <v>0.393359557303469</v>
      </c>
      <c r="G54">
        <v>0.393359557303469</v>
      </c>
      <c r="H54">
        <v>0.58752837495077803</v>
      </c>
      <c r="I54">
        <v>0.58752837495077803</v>
      </c>
      <c r="J54">
        <v>0.58752837495077803</v>
      </c>
      <c r="K54">
        <v>0.79999999999927196</v>
      </c>
      <c r="L54">
        <v>0.79999999999927196</v>
      </c>
      <c r="M54">
        <v>0.79999999999927196</v>
      </c>
      <c r="N54">
        <v>0.52740503371477099</v>
      </c>
      <c r="O54">
        <v>0.52740503371477099</v>
      </c>
      <c r="P54">
        <v>0.52740503371477099</v>
      </c>
      <c r="Q54">
        <v>0.46666666666624201</v>
      </c>
      <c r="R54">
        <v>0.46666666666624201</v>
      </c>
      <c r="S54">
        <v>0.46666666666624201</v>
      </c>
      <c r="T54">
        <v>0.66755674232389595</v>
      </c>
      <c r="U54">
        <v>0.66755674232389595</v>
      </c>
      <c r="V54">
        <v>0.66755674232389595</v>
      </c>
      <c r="W54">
        <v>0.58674489931935603</v>
      </c>
      <c r="X54">
        <v>0.58674489931935603</v>
      </c>
      <c r="Y54">
        <v>0.58674489931935603</v>
      </c>
      <c r="Z54">
        <v>0.46064490286346399</v>
      </c>
      <c r="AA54">
        <v>0.46064490286346399</v>
      </c>
      <c r="AB54">
        <v>0.46064490286346399</v>
      </c>
      <c r="AC54">
        <v>0.66004400293444099</v>
      </c>
      <c r="AD54">
        <v>0.66004400293444099</v>
      </c>
      <c r="AE54">
        <v>0.66004400293444099</v>
      </c>
      <c r="AF54">
        <v>0.52076378688681702</v>
      </c>
      <c r="AG54">
        <v>0.52076378688681702</v>
      </c>
      <c r="AH54">
        <v>0.52076378688681702</v>
      </c>
      <c r="AI54">
        <v>0.73995066995466596</v>
      </c>
      <c r="AJ54">
        <v>0.73995066995466596</v>
      </c>
      <c r="AK54">
        <v>0.73995066995466596</v>
      </c>
      <c r="AL54">
        <v>0.58752837495077803</v>
      </c>
      <c r="AM54">
        <v>0.58752837495077803</v>
      </c>
      <c r="AN54">
        <v>0.58752837495077803</v>
      </c>
      <c r="AO54">
        <v>0.59999999999945397</v>
      </c>
      <c r="AP54">
        <v>0.59999999999945397</v>
      </c>
      <c r="AQ54">
        <v>0.59999999999945397</v>
      </c>
      <c r="AR54">
        <v>0.66755674232389595</v>
      </c>
      <c r="AS54">
        <v>0.66755674232389595</v>
      </c>
      <c r="AT54">
        <v>0.66755674232389595</v>
      </c>
      <c r="AU54">
        <v>0.85344712628271602</v>
      </c>
      <c r="AV54">
        <v>0.85344712628271602</v>
      </c>
      <c r="AW54">
        <v>0.85344712628271602</v>
      </c>
      <c r="AX54">
        <v>-5.33974102256706E-2</v>
      </c>
      <c r="AY54">
        <v>-5.33974102256706E-2</v>
      </c>
      <c r="AZ54">
        <v>-5.33974102256706E-2</v>
      </c>
      <c r="BA54">
        <v>0.713476028539901</v>
      </c>
      <c r="BB54">
        <v>0.713476028539901</v>
      </c>
      <c r="BC54">
        <v>0.713476028539901</v>
      </c>
      <c r="BD54">
        <v>0.25370543463709699</v>
      </c>
      <c r="BE54">
        <v>0.25370543463709699</v>
      </c>
      <c r="BF54">
        <v>0.25370543463709699</v>
      </c>
      <c r="BG54">
        <v>0.13333333333321201</v>
      </c>
      <c r="BH54">
        <v>0.13333333333321201</v>
      </c>
      <c r="BI54">
        <v>0.13333333333321201</v>
      </c>
    </row>
    <row r="55" spans="1:61" s="4" customFormat="1" x14ac:dyDescent="0.2">
      <c r="A55" s="4" t="s">
        <v>82</v>
      </c>
      <c r="B55" s="4">
        <v>0.781197836683588</v>
      </c>
      <c r="C55" s="4">
        <v>0.781197836683588</v>
      </c>
      <c r="D55" s="4">
        <v>0.781197836683588</v>
      </c>
      <c r="E55" s="4">
        <v>0.39999999999963598</v>
      </c>
      <c r="F55" s="4">
        <v>0.39999999999963598</v>
      </c>
      <c r="G55" s="4">
        <v>0.39999999999963598</v>
      </c>
      <c r="H55" s="4">
        <v>0.727685426264159</v>
      </c>
      <c r="I55" s="4">
        <v>0.727685426264159</v>
      </c>
      <c r="J55" s="4">
        <v>0.727685426264159</v>
      </c>
      <c r="K55" s="4">
        <v>0.99339955996975904</v>
      </c>
      <c r="L55" s="4">
        <v>0.99339955996975904</v>
      </c>
      <c r="M55" s="4">
        <v>0.99339955996975904</v>
      </c>
      <c r="N55" s="4">
        <v>0.253705434638618</v>
      </c>
      <c r="O55" s="4">
        <v>0.253705434638618</v>
      </c>
      <c r="P55" s="4">
        <v>0.253705434638618</v>
      </c>
      <c r="Q55" s="4">
        <v>0.87327511499154298</v>
      </c>
      <c r="R55" s="4">
        <v>0.87327511499154298</v>
      </c>
      <c r="S55" s="4">
        <v>0.87327511499154298</v>
      </c>
      <c r="T55" s="4">
        <v>0.45399919882439099</v>
      </c>
      <c r="U55" s="4">
        <v>0.45399919882439099</v>
      </c>
      <c r="V55" s="4">
        <v>0.45399919882439099</v>
      </c>
      <c r="W55" s="4">
        <v>0</v>
      </c>
      <c r="X55" s="4">
        <v>0</v>
      </c>
      <c r="Y55" s="4">
        <v>0</v>
      </c>
      <c r="Z55" s="4">
        <v>0.66755674232389595</v>
      </c>
      <c r="AA55" s="4">
        <v>0.66755674232389595</v>
      </c>
      <c r="AB55" s="4">
        <v>0.66755674232389595</v>
      </c>
      <c r="AC55" s="4">
        <v>-1.0134684624622701</v>
      </c>
      <c r="AD55" s="4">
        <v>-1.0134684624622701</v>
      </c>
      <c r="AE55" s="4">
        <v>-1.0134684624622701</v>
      </c>
      <c r="AF55" s="4">
        <v>1.26176647306252</v>
      </c>
      <c r="AG55" s="4">
        <v>1.26176647306252</v>
      </c>
      <c r="AH55" s="4">
        <v>1.26176647306252</v>
      </c>
      <c r="AI55" s="4">
        <v>0.67328844743774097</v>
      </c>
      <c r="AJ55" s="4">
        <v>0.67328844743774097</v>
      </c>
      <c r="AK55" s="4">
        <v>0.67328844743774097</v>
      </c>
      <c r="AL55" s="4">
        <v>-0.15356880550176299</v>
      </c>
      <c r="AM55" s="4">
        <v>-0.15356880550176299</v>
      </c>
      <c r="AN55" s="4">
        <v>-0.15356880550176299</v>
      </c>
      <c r="AO55" s="4">
        <v>0.93993733750997399</v>
      </c>
      <c r="AP55" s="4">
        <v>0.93993733750997399</v>
      </c>
      <c r="AQ55" s="4">
        <v>0.93993733750997399</v>
      </c>
      <c r="AR55" s="4">
        <v>5.3411670449804598E-2</v>
      </c>
      <c r="AS55" s="4">
        <v>5.3411670449804598E-2</v>
      </c>
      <c r="AT55" s="4">
        <v>5.3411670449804598E-2</v>
      </c>
      <c r="AU55" s="4">
        <v>1.2600840056007301</v>
      </c>
      <c r="AV55" s="4">
        <v>1.2600840056007301</v>
      </c>
      <c r="AW55" s="4">
        <v>1.2600840056007301</v>
      </c>
      <c r="AX55" s="4">
        <v>0.46064490286346399</v>
      </c>
      <c r="AY55" s="4">
        <v>0.46064490286346399</v>
      </c>
      <c r="AZ55" s="4">
        <v>0.46064490286346399</v>
      </c>
      <c r="BA55" s="4">
        <v>0.66666666666758001</v>
      </c>
      <c r="BB55" s="4">
        <v>0.66666666666758001</v>
      </c>
      <c r="BC55" s="4">
        <v>0.66666666666758001</v>
      </c>
      <c r="BD55" s="4">
        <v>0.26036451031407598</v>
      </c>
      <c r="BE55" s="4">
        <v>0.26036451031407598</v>
      </c>
      <c r="BF55" s="4">
        <v>0.26036451031407598</v>
      </c>
      <c r="BG55" s="4">
        <v>0.66666666666606</v>
      </c>
      <c r="BH55" s="4">
        <v>0.66666666666606</v>
      </c>
      <c r="BI55" s="4">
        <v>0.66666666666606</v>
      </c>
    </row>
    <row r="56" spans="1:61" s="4" customFormat="1" x14ac:dyDescent="0.2">
      <c r="A56" s="4" t="s">
        <v>83</v>
      </c>
      <c r="B56" s="4">
        <v>-0.21336178157069599</v>
      </c>
      <c r="C56" s="4">
        <v>-0.34717585792478101</v>
      </c>
      <c r="D56" s="4">
        <v>-0.34717585792478101</v>
      </c>
      <c r="E56" s="4">
        <v>-0.34717585792478101</v>
      </c>
      <c r="F56" s="4">
        <v>0.39999999999963598</v>
      </c>
      <c r="G56" s="4">
        <v>0.39999999999963598</v>
      </c>
      <c r="H56" s="4">
        <v>0.39999999999963598</v>
      </c>
      <c r="I56" s="4">
        <v>0.39388477201518401</v>
      </c>
      <c r="J56" s="4">
        <v>0.39388477201518401</v>
      </c>
      <c r="K56" s="4">
        <v>0.39388477201518401</v>
      </c>
      <c r="L56" s="4">
        <v>0.99999999999908995</v>
      </c>
      <c r="M56" s="4">
        <v>0.99999999999908995</v>
      </c>
      <c r="N56" s="4">
        <v>0.99999999999908995</v>
      </c>
      <c r="O56" s="4">
        <v>-0.41394044598720803</v>
      </c>
      <c r="P56" s="4">
        <v>-0.41394044598720803</v>
      </c>
      <c r="Q56" s="4">
        <v>-0.41394044598720803</v>
      </c>
      <c r="R56" s="4">
        <v>0.80000000000079297</v>
      </c>
      <c r="S56" s="4">
        <v>0.80000000000079297</v>
      </c>
      <c r="T56" s="4">
        <v>0.80000000000079297</v>
      </c>
      <c r="U56" s="4">
        <v>-0.60080106809188205</v>
      </c>
      <c r="V56" s="4">
        <v>-0.60080106809188205</v>
      </c>
      <c r="W56" s="4">
        <v>-0.60080106809188205</v>
      </c>
      <c r="X56" s="4">
        <v>0.52006934258002901</v>
      </c>
      <c r="Y56" s="4">
        <v>0.52006934258002901</v>
      </c>
      <c r="Z56" s="4">
        <v>0.52006934258002901</v>
      </c>
      <c r="AA56" s="4">
        <v>0.33377837116113002</v>
      </c>
      <c r="AB56" s="4">
        <v>0.33377837116113002</v>
      </c>
      <c r="AC56" s="4">
        <v>0.33377837116113002</v>
      </c>
      <c r="AD56" s="4">
        <v>-7.3338222548116505E-2</v>
      </c>
      <c r="AE56" s="4">
        <v>-7.3338222548116505E-2</v>
      </c>
      <c r="AF56" s="4">
        <v>-7.3338222548116505E-2</v>
      </c>
      <c r="AG56" s="4">
        <v>0.66092529541283795</v>
      </c>
      <c r="AH56" s="4">
        <v>0.66092529541283795</v>
      </c>
      <c r="AI56" s="4">
        <v>0.66092529541283795</v>
      </c>
      <c r="AJ56" s="4">
        <v>0.460030668712335</v>
      </c>
      <c r="AK56" s="4">
        <v>0.460030668712335</v>
      </c>
      <c r="AL56" s="4">
        <v>0.460030668712335</v>
      </c>
      <c r="AM56" s="4">
        <v>0.26036451031407598</v>
      </c>
      <c r="AN56" s="4">
        <v>0.26036451031407598</v>
      </c>
      <c r="AO56" s="4">
        <v>0.26036451031407598</v>
      </c>
      <c r="AP56" s="4">
        <v>0.59337289152556105</v>
      </c>
      <c r="AQ56" s="4">
        <v>0.59337289152556105</v>
      </c>
      <c r="AR56" s="4">
        <v>0.59337289152556105</v>
      </c>
      <c r="AS56" s="4">
        <v>6.0084117764674198E-2</v>
      </c>
      <c r="AT56" s="4">
        <v>6.0084117764674198E-2</v>
      </c>
      <c r="AU56" s="4">
        <v>6.0084117764674198E-2</v>
      </c>
      <c r="AV56" s="4">
        <v>0.40000000000115599</v>
      </c>
      <c r="AW56" s="4">
        <v>0.40000000000115599</v>
      </c>
      <c r="AX56" s="4">
        <v>0.40000000000115599</v>
      </c>
      <c r="AY56" s="4">
        <v>0.65429296301169804</v>
      </c>
      <c r="AZ56" s="4">
        <v>0.65429296301169804</v>
      </c>
      <c r="BA56" s="4">
        <v>0.65429296301169804</v>
      </c>
      <c r="BB56" s="4">
        <v>-0.26666666666640898</v>
      </c>
      <c r="BC56" s="4">
        <v>-0.26666666666640898</v>
      </c>
      <c r="BD56" s="4">
        <v>-0.26666666666640898</v>
      </c>
      <c r="BE56" s="4">
        <v>0.66092529541283795</v>
      </c>
      <c r="BF56" s="4">
        <v>0.66092529541283795</v>
      </c>
      <c r="BG56" s="4">
        <v>0.66092529541283795</v>
      </c>
      <c r="BH56" s="4">
        <v>-0.119984002132937</v>
      </c>
      <c r="BI56" s="4">
        <v>-0.119984002132937</v>
      </c>
    </row>
    <row r="57" spans="1:61" x14ac:dyDescent="0.2">
      <c r="A57" t="s">
        <v>84</v>
      </c>
      <c r="B57">
        <v>0.60662622491778895</v>
      </c>
      <c r="C57">
        <v>0.65429296301245099</v>
      </c>
      <c r="D57">
        <v>0.65429296301245099</v>
      </c>
      <c r="E57">
        <v>0.65429296301245099</v>
      </c>
      <c r="F57">
        <v>0.73333333333341899</v>
      </c>
      <c r="G57">
        <v>0.73333333333341899</v>
      </c>
      <c r="H57">
        <v>0.73333333333341899</v>
      </c>
      <c r="I57">
        <v>0.52740503371324998</v>
      </c>
      <c r="J57">
        <v>0.52740503371324998</v>
      </c>
      <c r="K57">
        <v>0.52740503371324998</v>
      </c>
      <c r="L57">
        <v>0.866666666667399</v>
      </c>
      <c r="M57">
        <v>0.866666666667399</v>
      </c>
      <c r="N57">
        <v>0.866666666667399</v>
      </c>
      <c r="O57">
        <v>1.00133511348514</v>
      </c>
      <c r="P57">
        <v>1.00133511348514</v>
      </c>
      <c r="Q57">
        <v>1.00133511348514</v>
      </c>
      <c r="R57">
        <v>0.45339378583769002</v>
      </c>
      <c r="S57">
        <v>0.45339378583769002</v>
      </c>
      <c r="T57">
        <v>0.45339378583769002</v>
      </c>
      <c r="U57">
        <v>-1.33529176126216E-2</v>
      </c>
      <c r="V57">
        <v>-1.33529176126216E-2</v>
      </c>
      <c r="W57">
        <v>-1.33529176126216E-2</v>
      </c>
      <c r="X57">
        <v>0.80000000000079297</v>
      </c>
      <c r="Y57">
        <v>0.80000000000079297</v>
      </c>
      <c r="Z57">
        <v>0.80000000000079297</v>
      </c>
      <c r="AA57">
        <v>0.78782213913655097</v>
      </c>
      <c r="AB57">
        <v>0.78782213913655097</v>
      </c>
      <c r="AC57">
        <v>0.78782213913655097</v>
      </c>
      <c r="AD57">
        <v>0.73995066995618597</v>
      </c>
      <c r="AE57">
        <v>0.73995066995618597</v>
      </c>
      <c r="AF57">
        <v>0.73995066995618597</v>
      </c>
      <c r="AG57">
        <v>0.98811590332384402</v>
      </c>
      <c r="AH57">
        <v>0.98811590332384402</v>
      </c>
      <c r="AI57">
        <v>0.98811590332384402</v>
      </c>
      <c r="AJ57">
        <v>0.32668844589609503</v>
      </c>
      <c r="AK57">
        <v>0.32668844589609503</v>
      </c>
      <c r="AL57">
        <v>0.32668844589609503</v>
      </c>
      <c r="AM57">
        <v>5.3411670451325201E-2</v>
      </c>
      <c r="AN57">
        <v>5.3411670451325201E-2</v>
      </c>
      <c r="AO57">
        <v>5.3411670451325201E-2</v>
      </c>
      <c r="AP57">
        <v>0.27331511232560501</v>
      </c>
      <c r="AQ57">
        <v>0.27331511232560501</v>
      </c>
      <c r="AR57">
        <v>0.27331511232560501</v>
      </c>
      <c r="AS57">
        <v>0.120176258512245</v>
      </c>
      <c r="AT57">
        <v>0.120176258512245</v>
      </c>
      <c r="AU57">
        <v>0.120176258512245</v>
      </c>
      <c r="AV57">
        <v>0.13333333333321201</v>
      </c>
      <c r="AW57">
        <v>0.13333333333321201</v>
      </c>
      <c r="AX57">
        <v>0.13333333333321201</v>
      </c>
      <c r="AY57">
        <v>0.52740503371324998</v>
      </c>
      <c r="AZ57">
        <v>0.52740503371324998</v>
      </c>
      <c r="BA57">
        <v>0.52740503371324998</v>
      </c>
      <c r="BB57">
        <v>0.40000000000115599</v>
      </c>
      <c r="BC57">
        <v>0.40000000000115599</v>
      </c>
      <c r="BD57">
        <v>0.40000000000115599</v>
      </c>
      <c r="BE57">
        <v>0.120176258512245</v>
      </c>
      <c r="BF57">
        <v>0.120176258512245</v>
      </c>
      <c r="BG57">
        <v>0.120176258512245</v>
      </c>
      <c r="BH57">
        <v>0.52670178011818702</v>
      </c>
      <c r="BI57">
        <v>0.52670178011818702</v>
      </c>
    </row>
    <row r="58" spans="1:61" x14ac:dyDescent="0.2">
      <c r="A58" t="s">
        <v>85</v>
      </c>
      <c r="B58">
        <v>0.54068486749821398</v>
      </c>
      <c r="C58">
        <v>0.54068486749821398</v>
      </c>
      <c r="D58">
        <v>0.980196039208451</v>
      </c>
      <c r="E58">
        <v>0.980196039208451</v>
      </c>
      <c r="F58">
        <v>0.980196039208451</v>
      </c>
      <c r="G58">
        <v>0.52076378688681702</v>
      </c>
      <c r="H58">
        <v>0.52076378688681702</v>
      </c>
      <c r="I58">
        <v>0.52076378688681702</v>
      </c>
      <c r="J58">
        <v>0.74656712438276396</v>
      </c>
      <c r="K58">
        <v>0.74656712438276396</v>
      </c>
      <c r="L58">
        <v>0.74656712438276396</v>
      </c>
      <c r="M58">
        <v>0.51412165320249403</v>
      </c>
      <c r="N58">
        <v>0.51412165320249403</v>
      </c>
      <c r="O58">
        <v>0.51412165320249403</v>
      </c>
      <c r="P58">
        <v>0.99339955996975904</v>
      </c>
      <c r="Q58">
        <v>0.99339955996975904</v>
      </c>
      <c r="R58">
        <v>0.99339955996975904</v>
      </c>
      <c r="S58">
        <v>0.72105755107563096</v>
      </c>
      <c r="T58">
        <v>0.72105755107563096</v>
      </c>
      <c r="U58">
        <v>0.72105755107563096</v>
      </c>
      <c r="V58">
        <v>0.49320181284947701</v>
      </c>
      <c r="W58">
        <v>0.49320181284947701</v>
      </c>
      <c r="X58">
        <v>0.49320181284947701</v>
      </c>
      <c r="Y58">
        <v>0.23372287145356499</v>
      </c>
      <c r="Z58">
        <v>0.23372287145356499</v>
      </c>
      <c r="AA58">
        <v>0.23372287145356499</v>
      </c>
      <c r="AB58">
        <v>0.75318269679330196</v>
      </c>
      <c r="AC58">
        <v>0.75318269679330196</v>
      </c>
      <c r="AD58">
        <v>0.75318269679330196</v>
      </c>
      <c r="AE58">
        <v>0.50083472454028299</v>
      </c>
      <c r="AF58">
        <v>0.50083472454028299</v>
      </c>
      <c r="AG58">
        <v>0.50083472454028299</v>
      </c>
      <c r="AH58">
        <v>0.39335955730497502</v>
      </c>
      <c r="AI58">
        <v>0.39335955730497502</v>
      </c>
      <c r="AJ58">
        <v>0.39335955730497502</v>
      </c>
      <c r="AK58" s="2">
        <v>-1.13686837721616E-13</v>
      </c>
      <c r="AL58" s="2">
        <v>-1.13686837721616E-13</v>
      </c>
      <c r="AM58" s="2">
        <v>-1.13686837721616E-13</v>
      </c>
      <c r="AN58">
        <v>0.59337289152556105</v>
      </c>
      <c r="AO58">
        <v>0.59337289152556105</v>
      </c>
      <c r="AP58">
        <v>0.59337289152556105</v>
      </c>
      <c r="AQ58">
        <v>0.52076378688681702</v>
      </c>
      <c r="AR58">
        <v>0.52076378688681702</v>
      </c>
      <c r="AS58">
        <v>0.52076378688681702</v>
      </c>
      <c r="AT58">
        <v>0.69314849373590404</v>
      </c>
      <c r="AU58">
        <v>0.69314849373590404</v>
      </c>
      <c r="AV58">
        <v>0.69314849373590404</v>
      </c>
      <c r="AW58">
        <v>0.62775477494251597</v>
      </c>
      <c r="AX58">
        <v>0.62775477494251597</v>
      </c>
      <c r="AY58">
        <v>0.62775477494251597</v>
      </c>
      <c r="AZ58">
        <v>0.68652936079541804</v>
      </c>
      <c r="BA58">
        <v>0.68652936079541804</v>
      </c>
      <c r="BB58">
        <v>0.68652936079541804</v>
      </c>
      <c r="BC58">
        <v>0.57425213675146802</v>
      </c>
      <c r="BD58">
        <v>0.57425213675146802</v>
      </c>
      <c r="BE58">
        <v>0.57425213675146802</v>
      </c>
      <c r="BF58">
        <v>0.53996400239935805</v>
      </c>
      <c r="BG58">
        <v>0.53996400239935805</v>
      </c>
      <c r="BH58">
        <v>0.53996400239935805</v>
      </c>
      <c r="BI58">
        <v>0.44735260733221999</v>
      </c>
    </row>
    <row r="59" spans="1:61" x14ac:dyDescent="0.2">
      <c r="A59" t="s">
        <v>86</v>
      </c>
      <c r="B59">
        <v>0.52740503371324998</v>
      </c>
      <c r="C59">
        <v>0.52740503371324998</v>
      </c>
      <c r="D59">
        <v>0.59337289152708195</v>
      </c>
      <c r="E59">
        <v>0.59337289152708195</v>
      </c>
      <c r="F59">
        <v>0.59337289152708195</v>
      </c>
      <c r="G59">
        <v>0.78782213913655097</v>
      </c>
      <c r="H59">
        <v>0.78782213913655097</v>
      </c>
      <c r="I59">
        <v>0.78782213913655097</v>
      </c>
      <c r="J59">
        <v>0.74656712438426998</v>
      </c>
      <c r="K59">
        <v>0.74656712438426998</v>
      </c>
      <c r="L59">
        <v>0.74656712438426998</v>
      </c>
      <c r="M59">
        <v>0.64765974494152001</v>
      </c>
      <c r="N59">
        <v>0.64765974494152001</v>
      </c>
      <c r="O59">
        <v>0.64765974494152001</v>
      </c>
      <c r="P59">
        <v>0.99339955997128004</v>
      </c>
      <c r="Q59">
        <v>0.99339955997128004</v>
      </c>
      <c r="R59">
        <v>0.99339955997128004</v>
      </c>
      <c r="S59">
        <v>0.52740503371324998</v>
      </c>
      <c r="T59">
        <v>0.52740503371324998</v>
      </c>
      <c r="U59">
        <v>0.52740503371324998</v>
      </c>
      <c r="V59">
        <v>0.66666666666758001</v>
      </c>
      <c r="W59">
        <v>0.66666666666758001</v>
      </c>
      <c r="X59">
        <v>0.66666666666758001</v>
      </c>
      <c r="Y59">
        <v>0.72768542626263799</v>
      </c>
      <c r="Z59">
        <v>0.72768542626263799</v>
      </c>
      <c r="AA59">
        <v>0.72768542626263799</v>
      </c>
      <c r="AB59">
        <v>0.59999999999945397</v>
      </c>
      <c r="AC59">
        <v>0.59999999999945397</v>
      </c>
      <c r="AD59">
        <v>0.59999999999945397</v>
      </c>
      <c r="AE59">
        <v>0.51412165320249403</v>
      </c>
      <c r="AF59">
        <v>0.51412165320249403</v>
      </c>
      <c r="AG59">
        <v>0.51412165320249403</v>
      </c>
      <c r="AH59">
        <v>0.80661289247309698</v>
      </c>
      <c r="AI59">
        <v>0.80661289247309698</v>
      </c>
      <c r="AJ59">
        <v>0.80661289247309698</v>
      </c>
      <c r="AK59">
        <v>0.32047002270104402</v>
      </c>
      <c r="AL59">
        <v>0.32047002270104402</v>
      </c>
      <c r="AM59">
        <v>0.32047002270104402</v>
      </c>
      <c r="AN59">
        <v>0.47330177988091199</v>
      </c>
      <c r="AO59">
        <v>0.47330177988091199</v>
      </c>
      <c r="AP59">
        <v>0.47330177988091199</v>
      </c>
      <c r="AQ59">
        <v>0.84796688255234098</v>
      </c>
      <c r="AR59">
        <v>0.84796688255234098</v>
      </c>
      <c r="AS59">
        <v>0.84796688255234098</v>
      </c>
      <c r="AT59">
        <v>0.873275114993049</v>
      </c>
      <c r="AU59">
        <v>0.873275114993049</v>
      </c>
      <c r="AV59">
        <v>0.873275114993049</v>
      </c>
      <c r="AW59">
        <v>0.72105755107563096</v>
      </c>
      <c r="AX59">
        <v>0.72105755107563096</v>
      </c>
      <c r="AY59">
        <v>0.72105755107563096</v>
      </c>
      <c r="AZ59">
        <v>0.40663955736248097</v>
      </c>
      <c r="BA59">
        <v>0.40663955736248097</v>
      </c>
      <c r="BB59">
        <v>0.40663955736248097</v>
      </c>
      <c r="BC59">
        <v>0.78119783668206799</v>
      </c>
      <c r="BD59">
        <v>0.78119783668206799</v>
      </c>
      <c r="BE59">
        <v>0.78119783668206799</v>
      </c>
      <c r="BF59">
        <v>0.60000000000095999</v>
      </c>
      <c r="BG59">
        <v>0.60000000000095999</v>
      </c>
      <c r="BH59">
        <v>0.60000000000095999</v>
      </c>
      <c r="BI59">
        <v>0.45399919882439099</v>
      </c>
    </row>
    <row r="60" spans="1:61" x14ac:dyDescent="0.2">
      <c r="A60" t="s">
        <v>87</v>
      </c>
      <c r="B60">
        <v>0.72768542626263799</v>
      </c>
      <c r="C60">
        <v>0.72768542626263799</v>
      </c>
      <c r="D60">
        <v>0.72768542626263799</v>
      </c>
      <c r="E60">
        <v>0.72671511434181402</v>
      </c>
      <c r="F60">
        <v>0.72671511434181402</v>
      </c>
      <c r="G60">
        <v>0.72671511434181402</v>
      </c>
      <c r="H60">
        <v>0.45399919882439099</v>
      </c>
      <c r="I60">
        <v>0.45399919882439099</v>
      </c>
      <c r="J60">
        <v>0.45399919882439099</v>
      </c>
      <c r="K60">
        <v>0.66666666666606</v>
      </c>
      <c r="L60">
        <v>0.66666666666606</v>
      </c>
      <c r="M60">
        <v>0.66666666666606</v>
      </c>
      <c r="N60">
        <v>0.59416516456455704</v>
      </c>
      <c r="O60">
        <v>0.59416516456455704</v>
      </c>
      <c r="P60">
        <v>0.59416516456455704</v>
      </c>
      <c r="Q60">
        <v>0.39999999999963598</v>
      </c>
      <c r="R60">
        <v>0.39999999999963598</v>
      </c>
      <c r="S60">
        <v>0.39999999999963598</v>
      </c>
      <c r="T60">
        <v>0.46728971962562499</v>
      </c>
      <c r="U60">
        <v>0.46728971962562499</v>
      </c>
      <c r="V60">
        <v>0.46728971962562499</v>
      </c>
      <c r="W60">
        <v>0.98679823976590297</v>
      </c>
      <c r="X60">
        <v>0.98679823976590297</v>
      </c>
      <c r="Y60">
        <v>0.98679823976590297</v>
      </c>
      <c r="Z60">
        <v>0.52740503371324998</v>
      </c>
      <c r="AA60">
        <v>0.52740503371324998</v>
      </c>
      <c r="AB60">
        <v>0.52740503371324998</v>
      </c>
      <c r="AC60">
        <v>0.86005733715653299</v>
      </c>
      <c r="AD60">
        <v>0.86005733715653299</v>
      </c>
      <c r="AE60">
        <v>0.86005733715653299</v>
      </c>
      <c r="AF60">
        <v>0.65429296301169804</v>
      </c>
      <c r="AG60">
        <v>0.65429296301169804</v>
      </c>
      <c r="AH60">
        <v>0.65429296301169804</v>
      </c>
      <c r="AI60">
        <v>0.47330177988243299</v>
      </c>
      <c r="AJ60">
        <v>0.47330177988243299</v>
      </c>
      <c r="AK60">
        <v>0.47330177988243299</v>
      </c>
      <c r="AL60">
        <v>0.65429296301169804</v>
      </c>
      <c r="AM60">
        <v>0.65429296301169804</v>
      </c>
      <c r="AN60">
        <v>0.65429296301169804</v>
      </c>
      <c r="AO60">
        <v>0.80000000000079297</v>
      </c>
      <c r="AP60">
        <v>0.80000000000079297</v>
      </c>
      <c r="AQ60">
        <v>0.80000000000079297</v>
      </c>
      <c r="AR60">
        <v>0.53404539385787997</v>
      </c>
      <c r="AS60">
        <v>0.53404539385787997</v>
      </c>
      <c r="AT60">
        <v>0.53404539385787997</v>
      </c>
      <c r="AU60">
        <v>0.58674489931935603</v>
      </c>
      <c r="AV60">
        <v>0.58674489931935603</v>
      </c>
      <c r="AW60">
        <v>0.58674489931935603</v>
      </c>
      <c r="AX60">
        <v>0.280336403685566</v>
      </c>
      <c r="AY60">
        <v>0.280336403685566</v>
      </c>
      <c r="AZ60">
        <v>0.280336403685566</v>
      </c>
      <c r="BA60">
        <v>1.3802760552112801</v>
      </c>
      <c r="BB60">
        <v>1.3802760552112801</v>
      </c>
      <c r="BC60">
        <v>1.3802760552112801</v>
      </c>
      <c r="BD60">
        <v>0.52076378688681702</v>
      </c>
      <c r="BE60">
        <v>0.52076378688681702</v>
      </c>
      <c r="BF60">
        <v>0.52076378688681702</v>
      </c>
      <c r="BG60">
        <v>0.93333333333399005</v>
      </c>
      <c r="BH60">
        <v>0.93333333333399005</v>
      </c>
      <c r="BI60">
        <v>0.93333333333399005</v>
      </c>
    </row>
    <row r="61" spans="1:61" s="4" customFormat="1" x14ac:dyDescent="0.2">
      <c r="A61" s="4" t="s">
        <v>88</v>
      </c>
      <c r="B61" s="4">
        <v>0.51412165320249403</v>
      </c>
      <c r="C61" s="4">
        <v>0.51412165320249403</v>
      </c>
      <c r="D61" s="4">
        <v>0.51412165320249403</v>
      </c>
      <c r="E61" s="4">
        <v>0</v>
      </c>
      <c r="F61" s="4">
        <v>0</v>
      </c>
      <c r="G61" s="4">
        <v>0</v>
      </c>
      <c r="H61" s="4">
        <v>0.59416516456305102</v>
      </c>
      <c r="I61" s="4">
        <v>0.59416516456305102</v>
      </c>
      <c r="J61" s="4">
        <v>0.59416516456305102</v>
      </c>
      <c r="K61" s="4">
        <v>0.72671511434029401</v>
      </c>
      <c r="L61" s="4">
        <v>0.72671511434029401</v>
      </c>
      <c r="M61" s="4">
        <v>0.72671511434029401</v>
      </c>
      <c r="N61" s="4">
        <v>-0.14688209373747399</v>
      </c>
      <c r="O61" s="4">
        <v>-0.14688209373747399</v>
      </c>
      <c r="P61" s="4">
        <v>-0.14688209373747399</v>
      </c>
      <c r="Q61" s="4">
        <v>1.1399240050668</v>
      </c>
      <c r="R61" s="4">
        <v>1.1399240050668</v>
      </c>
      <c r="S61" s="4">
        <v>1.1399240050668</v>
      </c>
      <c r="T61" s="4">
        <v>0.186940846574671</v>
      </c>
      <c r="U61" s="4">
        <v>0.186940846574671</v>
      </c>
      <c r="V61" s="4">
        <v>0.186940846574671</v>
      </c>
      <c r="W61" s="4">
        <v>0.26666666666642402</v>
      </c>
      <c r="X61" s="4">
        <v>0.26666666666642402</v>
      </c>
      <c r="Y61" s="4">
        <v>0.26666666666642402</v>
      </c>
      <c r="Z61" s="4">
        <v>0.80106809078839003</v>
      </c>
      <c r="AA61" s="4">
        <v>0.80106809078839003</v>
      </c>
      <c r="AB61" s="4">
        <v>0.80106809078839003</v>
      </c>
      <c r="AC61" s="4">
        <v>-0.54673956527488998</v>
      </c>
      <c r="AD61" s="4">
        <v>-0.54673956527488998</v>
      </c>
      <c r="AE61" s="4">
        <v>-0.54673956527488998</v>
      </c>
      <c r="AF61" s="4">
        <v>1.7958475198608901</v>
      </c>
      <c r="AG61" s="4">
        <v>1.7958475198608901</v>
      </c>
      <c r="AH61" s="4">
        <v>1.7958475198608901</v>
      </c>
      <c r="AI61" s="4">
        <v>0.67328844743621996</v>
      </c>
      <c r="AJ61" s="4">
        <v>0.67328844743621996</v>
      </c>
      <c r="AK61" s="4">
        <v>0.67328844743621996</v>
      </c>
      <c r="AL61" s="4">
        <v>-0.35387594311258302</v>
      </c>
      <c r="AM61" s="4">
        <v>-0.35387594311258302</v>
      </c>
      <c r="AN61" s="4">
        <v>-0.35387594311258302</v>
      </c>
      <c r="AO61" s="4">
        <v>0.939937337511494</v>
      </c>
      <c r="AP61" s="4">
        <v>0.939937337511494</v>
      </c>
      <c r="AQ61" s="4">
        <v>0.939937337511494</v>
      </c>
      <c r="AR61" s="4">
        <v>-0.61423421017600699</v>
      </c>
      <c r="AS61" s="4">
        <v>-0.61423421017600699</v>
      </c>
      <c r="AT61" s="4">
        <v>-0.61423421017600699</v>
      </c>
      <c r="AU61" s="4">
        <v>1.12674178278601</v>
      </c>
      <c r="AV61" s="4">
        <v>1.12674178278601</v>
      </c>
      <c r="AW61" s="4">
        <v>1.12674178278601</v>
      </c>
      <c r="AX61" s="4">
        <v>0.193604379464275</v>
      </c>
      <c r="AY61" s="4">
        <v>0.193604379464275</v>
      </c>
      <c r="AZ61" s="4">
        <v>0.193604379464275</v>
      </c>
      <c r="BA61" s="4">
        <v>0.93333333333399005</v>
      </c>
      <c r="BB61" s="4">
        <v>0.93333333333399005</v>
      </c>
      <c r="BC61" s="4">
        <v>0.93333333333399005</v>
      </c>
      <c r="BD61" s="4">
        <v>-0.20695640563449999</v>
      </c>
      <c r="BE61" s="4">
        <v>-0.20695640563449999</v>
      </c>
      <c r="BF61" s="4">
        <v>-0.20695640563449999</v>
      </c>
      <c r="BG61" s="4">
        <v>0.53333333333284805</v>
      </c>
      <c r="BH61" s="4">
        <v>0.53333333333284805</v>
      </c>
      <c r="BI61" s="4">
        <v>0.53333333333284805</v>
      </c>
    </row>
    <row r="62" spans="1:61" s="4" customFormat="1" x14ac:dyDescent="0.2">
      <c r="A62" s="4" t="s">
        <v>89</v>
      </c>
      <c r="B62" s="4">
        <v>-0.21336178157069599</v>
      </c>
      <c r="C62" s="4">
        <v>-0.34717585792478101</v>
      </c>
      <c r="D62" s="4">
        <v>-0.34717585792478101</v>
      </c>
      <c r="E62" s="4">
        <v>-0.34717585792478101</v>
      </c>
      <c r="F62" s="4">
        <v>0.46666666666624201</v>
      </c>
      <c r="G62" s="4">
        <v>0.46666666666624201</v>
      </c>
      <c r="H62" s="4">
        <v>0.46666666666624201</v>
      </c>
      <c r="I62" s="4">
        <v>0.727685426264159</v>
      </c>
      <c r="J62" s="4">
        <v>0.727685426264159</v>
      </c>
      <c r="K62" s="4">
        <v>0.727685426264159</v>
      </c>
      <c r="L62" s="4">
        <v>0.59999999999945397</v>
      </c>
      <c r="M62" s="4">
        <v>0.59999999999945397</v>
      </c>
      <c r="N62" s="4">
        <v>0.59999999999945397</v>
      </c>
      <c r="O62" s="4">
        <v>-0.34717585792478101</v>
      </c>
      <c r="P62" s="4">
        <v>-0.34717585792478101</v>
      </c>
      <c r="Q62" s="4">
        <v>-0.34717585792478101</v>
      </c>
      <c r="R62" s="4">
        <v>0.79999999999927196</v>
      </c>
      <c r="S62" s="4">
        <v>0.79999999999927196</v>
      </c>
      <c r="T62" s="4">
        <v>0.79999999999927196</v>
      </c>
      <c r="U62" s="4">
        <v>-0.333778371161358</v>
      </c>
      <c r="V62" s="4">
        <v>-0.333778371161358</v>
      </c>
      <c r="W62" s="4">
        <v>-0.333778371161358</v>
      </c>
      <c r="X62" s="4">
        <v>0.65342045606170895</v>
      </c>
      <c r="Y62" s="4">
        <v>0.65342045606170895</v>
      </c>
      <c r="Z62" s="4">
        <v>0.65342045606170895</v>
      </c>
      <c r="AA62" s="4">
        <v>0.33377837116113002</v>
      </c>
      <c r="AB62" s="4">
        <v>0.33377837116113002</v>
      </c>
      <c r="AC62" s="4">
        <v>0.33377837116113002</v>
      </c>
      <c r="AD62" s="4">
        <v>-0.14000933395547499</v>
      </c>
      <c r="AE62" s="4">
        <v>-0.14000933395547499</v>
      </c>
      <c r="AF62" s="4">
        <v>-0.14000933395547499</v>
      </c>
      <c r="AG62" s="4">
        <v>0.39388477201366301</v>
      </c>
      <c r="AH62" s="4">
        <v>0.39388477201366301</v>
      </c>
      <c r="AI62" s="4">
        <v>0.39388477201366301</v>
      </c>
      <c r="AJ62" s="4">
        <v>0.12667511167398901</v>
      </c>
      <c r="AK62" s="4">
        <v>0.12667511167398901</v>
      </c>
      <c r="AL62" s="4">
        <v>0.12667511167398901</v>
      </c>
      <c r="AM62" s="4">
        <v>0.32712464116538298</v>
      </c>
      <c r="AN62" s="4">
        <v>0.32712464116538298</v>
      </c>
      <c r="AO62" s="4">
        <v>0.32712464116538298</v>
      </c>
      <c r="AP62" s="4">
        <v>0.46003066871082798</v>
      </c>
      <c r="AQ62" s="4">
        <v>0.46003066871082798</v>
      </c>
      <c r="AR62" s="4">
        <v>0.46003066871082798</v>
      </c>
      <c r="AS62" s="4">
        <v>-0.20695640563449999</v>
      </c>
      <c r="AT62" s="4">
        <v>-0.20695640563449999</v>
      </c>
      <c r="AU62" s="4">
        <v>-0.20695640563449999</v>
      </c>
      <c r="AV62" s="4">
        <v>0.46666666666624201</v>
      </c>
      <c r="AW62" s="4">
        <v>0.46666666666624201</v>
      </c>
      <c r="AX62" s="4">
        <v>0.46666666666624201</v>
      </c>
      <c r="AY62" s="4">
        <v>0.58752837495077803</v>
      </c>
      <c r="AZ62" s="4">
        <v>0.58752837495077803</v>
      </c>
      <c r="BA62" s="4">
        <v>0.58752837495077803</v>
      </c>
      <c r="BB62" s="4">
        <v>-0.26666666666794397</v>
      </c>
      <c r="BC62" s="4">
        <v>-0.26666666666794397</v>
      </c>
      <c r="BD62" s="4">
        <v>-0.26666666666794397</v>
      </c>
      <c r="BE62" s="4">
        <v>0.32712464116538298</v>
      </c>
      <c r="BF62" s="4">
        <v>0.32712464116538298</v>
      </c>
      <c r="BG62" s="4">
        <v>0.32712464116538298</v>
      </c>
      <c r="BH62" s="4">
        <v>-0.18664178109565899</v>
      </c>
      <c r="BI62" s="4">
        <v>-0.18664178109565899</v>
      </c>
    </row>
    <row r="63" spans="1:61" s="4" customFormat="1" x14ac:dyDescent="0.2">
      <c r="A63" s="4" t="s">
        <v>90</v>
      </c>
      <c r="B63" s="4">
        <v>0.51412165320097303</v>
      </c>
      <c r="C63" s="4">
        <v>0.51412165320097303</v>
      </c>
      <c r="D63" s="4">
        <v>0.51412165320097303</v>
      </c>
      <c r="E63" s="4">
        <v>6.6666666666606006E-2</v>
      </c>
      <c r="F63" s="4">
        <v>6.6666666666606006E-2</v>
      </c>
      <c r="G63" s="4">
        <v>6.6666666666606006E-2</v>
      </c>
      <c r="H63" s="4">
        <v>0.32712464116386197</v>
      </c>
      <c r="I63" s="4">
        <v>0.32712464116386197</v>
      </c>
      <c r="J63" s="4">
        <v>0.32712464116386197</v>
      </c>
      <c r="K63" s="4">
        <v>0.66004400293444099</v>
      </c>
      <c r="L63" s="4">
        <v>0.66004400293444099</v>
      </c>
      <c r="M63" s="4">
        <v>0.66004400293444099</v>
      </c>
      <c r="N63" s="4">
        <v>-0.28041126986234099</v>
      </c>
      <c r="O63" s="4">
        <v>-0.28041126986234099</v>
      </c>
      <c r="P63" s="4">
        <v>-0.28041126986234099</v>
      </c>
      <c r="Q63" s="4">
        <v>1.1399240050652899</v>
      </c>
      <c r="R63" s="4">
        <v>1.1399240050652899</v>
      </c>
      <c r="S63" s="4">
        <v>1.1399240050652899</v>
      </c>
      <c r="T63" s="4">
        <v>0.98811590332536503</v>
      </c>
      <c r="U63" s="4">
        <v>0.98811590332536503</v>
      </c>
      <c r="V63" s="4">
        <v>0.98811590332536503</v>
      </c>
      <c r="W63" s="4">
        <v>-6.6666666666620203E-2</v>
      </c>
      <c r="X63" s="4">
        <v>-6.6666666666620203E-2</v>
      </c>
      <c r="Y63" s="4">
        <v>-6.6666666666620203E-2</v>
      </c>
      <c r="Z63" s="4">
        <v>1.06809078771738</v>
      </c>
      <c r="AA63" s="4">
        <v>1.06809078771738</v>
      </c>
      <c r="AB63" s="4">
        <v>1.06809078771738</v>
      </c>
      <c r="AC63" s="4">
        <v>-1.0134684624622701</v>
      </c>
      <c r="AD63" s="4">
        <v>-1.0134684624622701</v>
      </c>
      <c r="AE63" s="4">
        <v>-1.0134684624622701</v>
      </c>
      <c r="AF63" s="4">
        <v>1.66232725816129</v>
      </c>
      <c r="AG63" s="4">
        <v>1.66232725816129</v>
      </c>
      <c r="AH63" s="4">
        <v>1.66232725816129</v>
      </c>
      <c r="AI63" s="4">
        <v>0.53996400239935805</v>
      </c>
      <c r="AJ63" s="4">
        <v>0.53996400239935805</v>
      </c>
      <c r="AK63" s="4">
        <v>0.53996400239935805</v>
      </c>
      <c r="AL63" s="4">
        <v>-0.22033785137203599</v>
      </c>
      <c r="AM63" s="4">
        <v>-0.22033785137203599</v>
      </c>
      <c r="AN63" s="4">
        <v>-0.22033785137203599</v>
      </c>
      <c r="AO63" s="4">
        <v>1.27324845010367</v>
      </c>
      <c r="AP63" s="4">
        <v>1.27324845010367</v>
      </c>
      <c r="AQ63" s="4">
        <v>1.27324845010367</v>
      </c>
      <c r="AR63" s="4">
        <v>-0.48070503404964798</v>
      </c>
      <c r="AS63" s="4">
        <v>-0.48070503404964798</v>
      </c>
      <c r="AT63" s="4">
        <v>-0.48070503404964798</v>
      </c>
      <c r="AU63" s="4">
        <v>1.12674178278601</v>
      </c>
      <c r="AV63" s="4">
        <v>1.12674178278601</v>
      </c>
      <c r="AW63" s="4">
        <v>1.12674178278601</v>
      </c>
      <c r="AX63" s="4">
        <v>6.0084117764674198E-2</v>
      </c>
      <c r="AY63" s="4">
        <v>6.0084117764674198E-2</v>
      </c>
      <c r="AZ63" s="4">
        <v>6.0084117764674198E-2</v>
      </c>
      <c r="BA63" s="4">
        <v>0.93333333333248403</v>
      </c>
      <c r="BB63" s="4">
        <v>0.93333333333248403</v>
      </c>
      <c r="BC63" s="4">
        <v>0.93333333333248403</v>
      </c>
      <c r="BD63" s="4">
        <v>-6.6760130850980204E-3</v>
      </c>
      <c r="BE63" s="4">
        <v>-6.6760130850980204E-3</v>
      </c>
      <c r="BF63" s="4">
        <v>-6.6760130850980204E-3</v>
      </c>
      <c r="BG63" s="4">
        <v>0.93333333333399005</v>
      </c>
      <c r="BH63" s="4">
        <v>0.93333333333399005</v>
      </c>
      <c r="BI63" s="4">
        <v>0.93333333333399005</v>
      </c>
    </row>
    <row r="64" spans="1:61" s="4" customFormat="1" x14ac:dyDescent="0.2">
      <c r="A64" s="4" t="s">
        <v>91</v>
      </c>
      <c r="B64" s="4">
        <v>-0.21336178157069599</v>
      </c>
      <c r="C64" s="4">
        <v>-0.28041126986234099</v>
      </c>
      <c r="D64" s="4">
        <v>-0.28041126986234099</v>
      </c>
      <c r="E64" s="4">
        <v>-0.28041126986234099</v>
      </c>
      <c r="F64" s="4">
        <v>0.866666666667399</v>
      </c>
      <c r="G64" s="4">
        <v>0.866666666667399</v>
      </c>
      <c r="H64" s="4">
        <v>0.866666666667399</v>
      </c>
      <c r="I64" s="4">
        <v>0.39388477201366301</v>
      </c>
      <c r="J64" s="4">
        <v>0.39388477201366301</v>
      </c>
      <c r="K64" s="4">
        <v>0.39388477201366301</v>
      </c>
      <c r="L64" s="4">
        <v>0.53333333333284805</v>
      </c>
      <c r="M64" s="4">
        <v>0.53333333333284805</v>
      </c>
      <c r="N64" s="4">
        <v>0.53333333333284805</v>
      </c>
      <c r="O64" s="4">
        <v>-0.48070503404964798</v>
      </c>
      <c r="P64" s="4">
        <v>-0.48070503404964798</v>
      </c>
      <c r="Q64" s="4">
        <v>-0.48070503404964798</v>
      </c>
      <c r="R64" s="4">
        <v>1.00000000000061</v>
      </c>
      <c r="S64" s="4">
        <v>1.00000000000061</v>
      </c>
      <c r="T64" s="4">
        <v>1.00000000000061</v>
      </c>
      <c r="U64" s="4">
        <v>-0.534045393859642</v>
      </c>
      <c r="V64" s="4">
        <v>-0.534045393859642</v>
      </c>
      <c r="W64" s="4">
        <v>-0.534045393859642</v>
      </c>
      <c r="X64" s="4">
        <v>0.65342045606170895</v>
      </c>
      <c r="Y64" s="4">
        <v>0.65342045606170895</v>
      </c>
      <c r="Z64" s="4">
        <v>0.65342045606170895</v>
      </c>
      <c r="AA64" s="4">
        <v>0.73431241655461499</v>
      </c>
      <c r="AB64" s="4">
        <v>0.73431241655461499</v>
      </c>
      <c r="AC64" s="4">
        <v>0.73431241655461499</v>
      </c>
      <c r="AD64" s="4">
        <v>-0.20668044536281999</v>
      </c>
      <c r="AE64" s="4">
        <v>-0.20668044536281999</v>
      </c>
      <c r="AF64" s="4">
        <v>-0.20668044536281999</v>
      </c>
      <c r="AG64" s="4">
        <v>0.46064490286497001</v>
      </c>
      <c r="AH64" s="4">
        <v>0.46064490286497001</v>
      </c>
      <c r="AI64" s="4">
        <v>0.46064490286497001</v>
      </c>
      <c r="AJ64" s="4">
        <v>-7.3338222548116505E-2</v>
      </c>
      <c r="AK64" s="4">
        <v>-7.3338222548116505E-2</v>
      </c>
      <c r="AL64" s="4">
        <v>-7.3338222548116505E-2</v>
      </c>
      <c r="AM64" s="4">
        <v>0.32712464116386197</v>
      </c>
      <c r="AN64" s="4">
        <v>0.32712464116386197</v>
      </c>
      <c r="AO64" s="4">
        <v>0.32712464116386197</v>
      </c>
      <c r="AP64" s="4">
        <v>0.86005733715502597</v>
      </c>
      <c r="AQ64" s="4">
        <v>0.86005733715502597</v>
      </c>
      <c r="AR64" s="4">
        <v>0.86005733715502597</v>
      </c>
      <c r="AS64" s="4">
        <v>-0.40723679818388803</v>
      </c>
      <c r="AT64" s="4">
        <v>-0.40723679818388803</v>
      </c>
      <c r="AU64" s="4">
        <v>-0.40723679818388803</v>
      </c>
      <c r="AV64" s="4">
        <v>0.80000000000079297</v>
      </c>
      <c r="AW64" s="4">
        <v>0.80000000000079297</v>
      </c>
      <c r="AX64" s="4">
        <v>0.80000000000079297</v>
      </c>
      <c r="AY64" s="4">
        <v>0.58752837494925803</v>
      </c>
      <c r="AZ64" s="4">
        <v>0.58752837494925803</v>
      </c>
      <c r="BA64" s="4">
        <v>0.58752837494925803</v>
      </c>
      <c r="BB64" s="4">
        <v>-0.33333333333303</v>
      </c>
      <c r="BC64" s="4">
        <v>-0.33333333333303</v>
      </c>
      <c r="BD64" s="4">
        <v>-0.33333333333303</v>
      </c>
      <c r="BE64" s="4">
        <v>0.26036451031407598</v>
      </c>
      <c r="BF64" s="4">
        <v>0.26036451031407598</v>
      </c>
      <c r="BG64" s="4">
        <v>0.26036451031407598</v>
      </c>
      <c r="BH64" s="4">
        <v>-0.25329956005842202</v>
      </c>
      <c r="BI64" s="4">
        <v>-0.25329956005842202</v>
      </c>
    </row>
    <row r="65" spans="1:66" s="4" customFormat="1" x14ac:dyDescent="0.2">
      <c r="A65" s="4" t="s">
        <v>92</v>
      </c>
      <c r="B65" s="4">
        <v>0.58089069907124702</v>
      </c>
      <c r="C65" s="4">
        <v>0.58089069907124702</v>
      </c>
      <c r="D65" s="4">
        <v>0.58089069907124702</v>
      </c>
      <c r="E65" s="4">
        <v>0</v>
      </c>
      <c r="F65" s="4">
        <v>0</v>
      </c>
      <c r="G65" s="4">
        <v>0</v>
      </c>
      <c r="H65" s="4">
        <v>0.92796581881354701</v>
      </c>
      <c r="I65" s="4">
        <v>0.92796581881354701</v>
      </c>
      <c r="J65" s="4">
        <v>0.92796581881354701</v>
      </c>
      <c r="K65" s="4">
        <v>0.66004400293291998</v>
      </c>
      <c r="L65" s="4">
        <v>0.66004400293291998</v>
      </c>
      <c r="M65" s="4">
        <v>0.66004400293291998</v>
      </c>
      <c r="N65" s="4">
        <v>-8.0117505675047995E-2</v>
      </c>
      <c r="O65" s="4">
        <v>-8.0117505675047995E-2</v>
      </c>
      <c r="P65" s="4">
        <v>-8.0117505675047995E-2</v>
      </c>
      <c r="Q65" s="4">
        <v>1.0732617825483699</v>
      </c>
      <c r="R65" s="4">
        <v>1.0732617825483699</v>
      </c>
      <c r="S65" s="4">
        <v>1.0732617825483699</v>
      </c>
      <c r="T65" s="4">
        <v>0.120176258512245</v>
      </c>
      <c r="U65" s="4">
        <v>0.120176258512245</v>
      </c>
      <c r="V65" s="4">
        <v>0.120176258512245</v>
      </c>
      <c r="W65" s="4">
        <v>0.19999999999981799</v>
      </c>
      <c r="X65" s="4">
        <v>0.19999999999981799</v>
      </c>
      <c r="Y65" s="4">
        <v>0.19999999999981799</v>
      </c>
      <c r="Z65" s="4">
        <v>0.73431241655613599</v>
      </c>
      <c r="AA65" s="4">
        <v>0.73431241655613599</v>
      </c>
      <c r="AB65" s="4">
        <v>0.73431241655613599</v>
      </c>
      <c r="AC65" s="4">
        <v>-0.61341512201724402</v>
      </c>
      <c r="AD65" s="4">
        <v>-0.61341512201724402</v>
      </c>
      <c r="AE65" s="4">
        <v>-0.61341512201724402</v>
      </c>
      <c r="AF65" s="4">
        <v>1.1282462113629299</v>
      </c>
      <c r="AG65" s="4">
        <v>1.1282462113629299</v>
      </c>
      <c r="AH65" s="4">
        <v>1.1282462113629299</v>
      </c>
      <c r="AI65" s="4">
        <v>0.53996400240087805</v>
      </c>
      <c r="AJ65" s="4">
        <v>0.53996400240087805</v>
      </c>
      <c r="AK65" s="4">
        <v>0.53996400240087805</v>
      </c>
      <c r="AL65" s="4">
        <v>-0.15356880550176299</v>
      </c>
      <c r="AM65" s="4">
        <v>-0.15356880550176299</v>
      </c>
      <c r="AN65" s="4">
        <v>-0.15356880550176299</v>
      </c>
      <c r="AO65" s="4">
        <v>0.80661289247309698</v>
      </c>
      <c r="AP65" s="4">
        <v>0.80661289247309698</v>
      </c>
      <c r="AQ65" s="4">
        <v>0.80661289247309698</v>
      </c>
      <c r="AR65" s="4">
        <v>-0.41394044598720803</v>
      </c>
      <c r="AS65" s="4">
        <v>-0.41394044598720803</v>
      </c>
      <c r="AT65" s="4">
        <v>-0.41394044598720803</v>
      </c>
      <c r="AU65" s="4">
        <v>0.99339955996975904</v>
      </c>
      <c r="AV65" s="4">
        <v>0.99339955996975904</v>
      </c>
      <c r="AW65" s="4">
        <v>0.99339955996975904</v>
      </c>
      <c r="AX65" s="4">
        <v>-7.3436143933378106E-2</v>
      </c>
      <c r="AY65" s="4">
        <v>-7.3436143933378106E-2</v>
      </c>
      <c r="AZ65" s="4">
        <v>-7.3436143933378106E-2</v>
      </c>
      <c r="BA65" s="4">
        <v>0.39999999999963598</v>
      </c>
      <c r="BB65" s="4">
        <v>0.39999999999963598</v>
      </c>
      <c r="BC65" s="4">
        <v>0.39999999999963598</v>
      </c>
      <c r="BD65" s="4">
        <v>-0.20695640563449999</v>
      </c>
      <c r="BE65" s="4">
        <v>-0.20695640563449999</v>
      </c>
      <c r="BF65" s="4">
        <v>-0.20695640563449999</v>
      </c>
      <c r="BG65" s="4">
        <v>0.59999999999945397</v>
      </c>
      <c r="BH65" s="4">
        <v>0.59999999999945397</v>
      </c>
      <c r="BI65" s="4">
        <v>0.59999999999945397</v>
      </c>
    </row>
    <row r="66" spans="1:66" s="4" customFormat="1" x14ac:dyDescent="0.2">
      <c r="A66" s="4" t="s">
        <v>93</v>
      </c>
      <c r="B66" s="4">
        <v>-0.28003733831305</v>
      </c>
      <c r="C66" s="4">
        <v>-0.28041126986234099</v>
      </c>
      <c r="D66" s="4">
        <v>-0.28041126986234099</v>
      </c>
      <c r="E66" s="4">
        <v>-0.28041126986234099</v>
      </c>
      <c r="F66" s="4">
        <v>0.40000000000115599</v>
      </c>
      <c r="G66" s="4">
        <v>0.40000000000115599</v>
      </c>
      <c r="H66" s="4">
        <v>0.40000000000115599</v>
      </c>
      <c r="I66" s="4">
        <v>0.26036451031407598</v>
      </c>
      <c r="J66" s="4">
        <v>0.26036451031407598</v>
      </c>
      <c r="K66" s="4">
        <v>0.26036451031407598</v>
      </c>
      <c r="L66" s="4">
        <v>0.53333333333284805</v>
      </c>
      <c r="M66" s="4">
        <v>0.53333333333284805</v>
      </c>
      <c r="N66" s="4">
        <v>0.53333333333284805</v>
      </c>
      <c r="O66" s="4">
        <v>-0.61423421017450097</v>
      </c>
      <c r="P66" s="4">
        <v>-0.61423421017450097</v>
      </c>
      <c r="Q66" s="4">
        <v>-0.61423421017450097</v>
      </c>
      <c r="R66" s="4">
        <v>0.79999999999927196</v>
      </c>
      <c r="S66" s="4">
        <v>0.79999999999927196</v>
      </c>
      <c r="T66" s="4">
        <v>0.79999999999927196</v>
      </c>
      <c r="U66" s="4">
        <v>-0.53404539385810701</v>
      </c>
      <c r="V66" s="4">
        <v>-0.53404539385810701</v>
      </c>
      <c r="W66" s="4">
        <v>-0.53404539385810701</v>
      </c>
      <c r="X66" s="4">
        <v>0.45339378583769002</v>
      </c>
      <c r="Y66" s="4">
        <v>0.45339378583769002</v>
      </c>
      <c r="Z66" s="4">
        <v>0.45339378583769002</v>
      </c>
      <c r="AA66" s="4">
        <v>0.40053404539489101</v>
      </c>
      <c r="AB66" s="4">
        <v>0.40053404539489101</v>
      </c>
      <c r="AC66" s="4">
        <v>0.40053404539489101</v>
      </c>
      <c r="AD66" s="4">
        <v>-0.27335155677172901</v>
      </c>
      <c r="AE66" s="4">
        <v>-0.27335155677172901</v>
      </c>
      <c r="AF66" s="4">
        <v>-0.27335155677172901</v>
      </c>
      <c r="AG66" s="4">
        <v>0.39388477201518401</v>
      </c>
      <c r="AH66" s="4">
        <v>0.39388477201518401</v>
      </c>
      <c r="AI66" s="4">
        <v>0.39388477201518401</v>
      </c>
      <c r="AJ66" s="4">
        <v>-0.20668044536281999</v>
      </c>
      <c r="AK66" s="4">
        <v>-0.20668044536281999</v>
      </c>
      <c r="AL66" s="4">
        <v>-0.20668044536281999</v>
      </c>
      <c r="AM66" s="4">
        <v>0.26036451031407598</v>
      </c>
      <c r="AN66" s="4">
        <v>0.26036451031407598</v>
      </c>
      <c r="AO66" s="4">
        <v>0.26036451031407598</v>
      </c>
      <c r="AP66" s="4">
        <v>0.59337289152556105</v>
      </c>
      <c r="AQ66" s="4">
        <v>0.59337289152556105</v>
      </c>
      <c r="AR66" s="4">
        <v>0.59337289152556105</v>
      </c>
      <c r="AS66" s="4">
        <v>-0.34047666733410098</v>
      </c>
      <c r="AT66" s="4">
        <v>-0.34047666733410098</v>
      </c>
      <c r="AU66" s="4">
        <v>-0.34047666733410098</v>
      </c>
      <c r="AV66" s="4">
        <v>0.46666666666624201</v>
      </c>
      <c r="AW66" s="4">
        <v>0.46666666666624201</v>
      </c>
      <c r="AX66" s="4">
        <v>0.46666666666624201</v>
      </c>
      <c r="AY66" s="4">
        <v>0.65429296301320505</v>
      </c>
      <c r="AZ66" s="4">
        <v>0.65429296301320505</v>
      </c>
      <c r="BA66" s="4">
        <v>0.65429296301320505</v>
      </c>
      <c r="BB66" s="4">
        <v>-0.13333333333321201</v>
      </c>
      <c r="BC66" s="4">
        <v>-0.13333333333321201</v>
      </c>
      <c r="BD66" s="4">
        <v>-0.13333333333321201</v>
      </c>
      <c r="BE66" s="4">
        <v>0.66092529541283795</v>
      </c>
      <c r="BF66" s="4">
        <v>0.66092529541283795</v>
      </c>
      <c r="BG66" s="4">
        <v>0.66092529541283795</v>
      </c>
      <c r="BH66" s="4">
        <v>0.14664711371806</v>
      </c>
      <c r="BI66" s="4">
        <v>0.14664711371806</v>
      </c>
    </row>
    <row r="67" spans="1:66" s="4" customFormat="1" x14ac:dyDescent="0.2">
      <c r="A67" s="4" t="s">
        <v>94</v>
      </c>
      <c r="B67" s="4">
        <v>0.64765974494304102</v>
      </c>
      <c r="C67" s="4">
        <v>0.64765974494304102</v>
      </c>
      <c r="D67" s="4">
        <v>0.64765974494304102</v>
      </c>
      <c r="E67" s="4">
        <v>-6.6666666666620203E-2</v>
      </c>
      <c r="F67" s="4">
        <v>-6.6666666666620203E-2</v>
      </c>
      <c r="G67" s="4">
        <v>-6.6666666666620203E-2</v>
      </c>
      <c r="H67" s="4">
        <v>0.59416516456305102</v>
      </c>
      <c r="I67" s="4">
        <v>0.59416516456305102</v>
      </c>
      <c r="J67" s="4">
        <v>0.59416516456305102</v>
      </c>
      <c r="K67" s="4">
        <v>1.0600706713786301</v>
      </c>
      <c r="L67" s="4">
        <v>1.0600706713786301</v>
      </c>
      <c r="M67" s="4">
        <v>1.0600706713786301</v>
      </c>
      <c r="N67" s="4">
        <v>-0.480705034051155</v>
      </c>
      <c r="O67" s="4">
        <v>-0.480705034051155</v>
      </c>
      <c r="P67" s="4">
        <v>-0.480705034051155</v>
      </c>
      <c r="Q67" s="4">
        <v>0.939937337511494</v>
      </c>
      <c r="R67" s="4">
        <v>0.939937337511494</v>
      </c>
      <c r="S67" s="4">
        <v>0.939937337511494</v>
      </c>
      <c r="T67" s="4">
        <v>0.120176258512245</v>
      </c>
      <c r="U67" s="4">
        <v>0.120176258512245</v>
      </c>
      <c r="V67" s="4">
        <v>0.120176258512245</v>
      </c>
      <c r="W67" s="4">
        <v>-6.6666666666620203E-2</v>
      </c>
      <c r="X67" s="4">
        <v>-6.6666666666620203E-2</v>
      </c>
      <c r="Y67" s="4">
        <v>-6.6666666666620203E-2</v>
      </c>
      <c r="Z67" s="4">
        <v>0.73431241655613599</v>
      </c>
      <c r="AA67" s="4">
        <v>0.73431241655613599</v>
      </c>
      <c r="AB67" s="4">
        <v>0.73431241655613599</v>
      </c>
      <c r="AC67" s="4">
        <v>-1.08014401920311</v>
      </c>
      <c r="AD67" s="4">
        <v>-1.08014401920311</v>
      </c>
      <c r="AE67" s="4">
        <v>-1.08014401920311</v>
      </c>
      <c r="AF67" s="4">
        <v>1.5288069964617099</v>
      </c>
      <c r="AG67" s="4">
        <v>1.5288069964617099</v>
      </c>
      <c r="AH67" s="4">
        <v>1.5288069964617099</v>
      </c>
      <c r="AI67" s="4">
        <v>0.53996400239935805</v>
      </c>
      <c r="AJ67" s="4">
        <v>0.53996400239935805</v>
      </c>
      <c r="AK67" s="4">
        <v>0.53996400239935805</v>
      </c>
      <c r="AL67" s="4">
        <v>4.6738332109057902E-2</v>
      </c>
      <c r="AM67" s="4">
        <v>4.6738332109057902E-2</v>
      </c>
      <c r="AN67" s="4">
        <v>4.6738332109057902E-2</v>
      </c>
      <c r="AO67" s="4">
        <v>1.00659956002992</v>
      </c>
      <c r="AP67" s="4">
        <v>1.00659956002992</v>
      </c>
      <c r="AQ67" s="4">
        <v>1.00659956002992</v>
      </c>
      <c r="AR67" s="4">
        <v>-0.48070503404964798</v>
      </c>
      <c r="AS67" s="4">
        <v>-0.48070503404964798</v>
      </c>
      <c r="AT67" s="4">
        <v>-0.48070503404964798</v>
      </c>
      <c r="AU67" s="4">
        <v>1.52676845123021</v>
      </c>
      <c r="AV67" s="4">
        <v>1.52676845123021</v>
      </c>
      <c r="AW67" s="4">
        <v>1.52676845123021</v>
      </c>
      <c r="AX67" s="4">
        <v>-7.3436143934912906E-2</v>
      </c>
      <c r="AY67" s="4">
        <v>-7.3436143934912906E-2</v>
      </c>
      <c r="AZ67" s="4">
        <v>-7.3436143934912906E-2</v>
      </c>
      <c r="BA67" s="4">
        <v>0.46666666666624201</v>
      </c>
      <c r="BB67" s="4">
        <v>0.46666666666624201</v>
      </c>
      <c r="BC67" s="4">
        <v>0.46666666666624201</v>
      </c>
      <c r="BD67" s="4">
        <v>-6.6760130850980204E-3</v>
      </c>
      <c r="BE67" s="4">
        <v>-6.6760130850980204E-3</v>
      </c>
      <c r="BF67" s="4">
        <v>-6.6760130850980204E-3</v>
      </c>
      <c r="BG67" s="4">
        <v>0.80000000000079297</v>
      </c>
      <c r="BH67" s="4">
        <v>0.80000000000079297</v>
      </c>
      <c r="BI67" s="4">
        <v>0.80000000000079297</v>
      </c>
    </row>
    <row r="68" spans="1:66" s="4" customFormat="1" x14ac:dyDescent="0.2">
      <c r="A68" s="4" t="s">
        <v>95</v>
      </c>
      <c r="B68" s="4">
        <v>-1.33351113481836E-2</v>
      </c>
      <c r="C68" s="4">
        <v>5.3411670449804598E-2</v>
      </c>
      <c r="D68" s="4">
        <v>5.3411670449804598E-2</v>
      </c>
      <c r="E68" s="4">
        <v>5.3411670449804598E-2</v>
      </c>
      <c r="F68" s="4">
        <v>0.46666666666776202</v>
      </c>
      <c r="G68" s="4">
        <v>0.46666666666776202</v>
      </c>
      <c r="H68" s="4">
        <v>0.46666666666776202</v>
      </c>
      <c r="I68" s="4">
        <v>0.39388477201366301</v>
      </c>
      <c r="J68" s="4">
        <v>0.39388477201366301</v>
      </c>
      <c r="K68" s="4">
        <v>0.39388477201366301</v>
      </c>
      <c r="L68" s="4">
        <v>0.53333333333284805</v>
      </c>
      <c r="M68" s="4">
        <v>0.53333333333284805</v>
      </c>
      <c r="N68" s="4">
        <v>0.53333333333284805</v>
      </c>
      <c r="O68" s="4">
        <v>-0.54746962211207495</v>
      </c>
      <c r="P68" s="4">
        <v>-0.54746962211207495</v>
      </c>
      <c r="Q68" s="4">
        <v>-0.54746962211207495</v>
      </c>
      <c r="R68" s="4">
        <v>0.866666666667399</v>
      </c>
      <c r="S68" s="4">
        <v>0.866666666667399</v>
      </c>
      <c r="T68" s="4">
        <v>0.866666666667399</v>
      </c>
      <c r="U68" s="4">
        <v>-0.26702269692910302</v>
      </c>
      <c r="V68" s="4">
        <v>-0.26702269692910302</v>
      </c>
      <c r="W68" s="4">
        <v>-0.26702269692910302</v>
      </c>
      <c r="X68" s="4">
        <v>0.520069342578523</v>
      </c>
      <c r="Y68" s="4">
        <v>0.520069342578523</v>
      </c>
      <c r="Z68" s="4">
        <v>0.520069342578523</v>
      </c>
      <c r="AA68" s="4">
        <v>0.33377837116113002</v>
      </c>
      <c r="AB68" s="4">
        <v>0.33377837116113002</v>
      </c>
      <c r="AC68" s="4">
        <v>0.33377837116113002</v>
      </c>
      <c r="AD68" s="4">
        <v>0.19334622308136301</v>
      </c>
      <c r="AE68" s="4">
        <v>0.19334622308136301</v>
      </c>
      <c r="AF68" s="4">
        <v>0.19334622308136301</v>
      </c>
      <c r="AG68" s="4">
        <v>0.32712464116538298</v>
      </c>
      <c r="AH68" s="4">
        <v>0.32712464116538298</v>
      </c>
      <c r="AI68" s="4">
        <v>0.32712464116538298</v>
      </c>
      <c r="AJ68" s="4">
        <v>0.19334622308136301</v>
      </c>
      <c r="AK68" s="4">
        <v>0.19334622308136301</v>
      </c>
      <c r="AL68" s="4">
        <v>0.19334622308136301</v>
      </c>
      <c r="AM68" s="4">
        <v>0.32712464116386197</v>
      </c>
      <c r="AN68" s="4">
        <v>0.32712464116386197</v>
      </c>
      <c r="AO68" s="4">
        <v>0.32712464116386197</v>
      </c>
      <c r="AP68" s="4">
        <v>0.52670178011818702</v>
      </c>
      <c r="AQ68" s="4">
        <v>0.52670178011818702</v>
      </c>
      <c r="AR68" s="4">
        <v>0.52670178011818702</v>
      </c>
      <c r="AS68" s="4">
        <v>-0.27371653648428601</v>
      </c>
      <c r="AT68" s="4">
        <v>-0.27371653648428601</v>
      </c>
      <c r="AU68" s="4">
        <v>-0.27371653648428601</v>
      </c>
      <c r="AV68" s="4">
        <v>0.80000000000079297</v>
      </c>
      <c r="AW68" s="4">
        <v>0.80000000000079297</v>
      </c>
      <c r="AX68" s="4">
        <v>0.80000000000079297</v>
      </c>
      <c r="AY68" s="4">
        <v>0.92135131526140401</v>
      </c>
      <c r="AZ68" s="4">
        <v>0.92135131526140401</v>
      </c>
      <c r="BA68" s="4">
        <v>0.92135131526140401</v>
      </c>
      <c r="BB68" s="4">
        <v>-0.39999999999965002</v>
      </c>
      <c r="BC68" s="4">
        <v>-0.39999999999965002</v>
      </c>
      <c r="BD68" s="4">
        <v>-0.39999999999965002</v>
      </c>
      <c r="BE68" s="4">
        <v>0.39388477201366301</v>
      </c>
      <c r="BF68" s="4">
        <v>0.39388477201366301</v>
      </c>
      <c r="BG68" s="4">
        <v>0.39388477201366301</v>
      </c>
      <c r="BH68" s="4">
        <v>-0.25329956005842202</v>
      </c>
      <c r="BI68" s="4">
        <v>-0.25329956005842202</v>
      </c>
    </row>
    <row r="69" spans="1:66" s="4" customFormat="1" x14ac:dyDescent="0.2">
      <c r="A69" s="4" t="s">
        <v>96</v>
      </c>
      <c r="B69" s="4">
        <v>0.847966882553848</v>
      </c>
      <c r="C69" s="4">
        <v>0.847966882553848</v>
      </c>
      <c r="D69" s="4">
        <v>0.847966882553848</v>
      </c>
      <c r="E69" s="4">
        <v>-6.6666666666620203E-2</v>
      </c>
      <c r="F69" s="4">
        <v>-6.6666666666620203E-2</v>
      </c>
      <c r="G69" s="4">
        <v>-6.6666666666620203E-2</v>
      </c>
      <c r="H69" s="4">
        <v>0.59416516456305102</v>
      </c>
      <c r="I69" s="4">
        <v>0.59416516456305102</v>
      </c>
      <c r="J69" s="4">
        <v>0.59416516456305102</v>
      </c>
      <c r="K69" s="4">
        <v>1.0600706713786301</v>
      </c>
      <c r="L69" s="4">
        <v>1.0600706713786301</v>
      </c>
      <c r="M69" s="4">
        <v>1.0600706713786301</v>
      </c>
      <c r="N69" s="4">
        <v>-1.33529176126216E-2</v>
      </c>
      <c r="O69" s="4">
        <v>-1.33529176126216E-2</v>
      </c>
      <c r="P69" s="4">
        <v>-1.33529176126216E-2</v>
      </c>
      <c r="Q69" s="4">
        <v>1.00659956002992</v>
      </c>
      <c r="R69" s="4">
        <v>1.00659956002992</v>
      </c>
      <c r="S69" s="4">
        <v>1.00659956002992</v>
      </c>
      <c r="T69" s="4">
        <v>0.320470022699538</v>
      </c>
      <c r="U69" s="4">
        <v>0.320470022699538</v>
      </c>
      <c r="V69" s="4">
        <v>0.320470022699538</v>
      </c>
      <c r="W69" s="4">
        <v>0</v>
      </c>
      <c r="X69" s="4">
        <v>0</v>
      </c>
      <c r="Y69" s="4">
        <v>0</v>
      </c>
      <c r="Z69" s="4">
        <v>0.86782376502063097</v>
      </c>
      <c r="AA69" s="4">
        <v>0.86782376502063097</v>
      </c>
      <c r="AB69" s="4">
        <v>0.86782376502063097</v>
      </c>
      <c r="AC69" s="4">
        <v>-1.0134684624622701</v>
      </c>
      <c r="AD69" s="4">
        <v>-1.0134684624622701</v>
      </c>
      <c r="AE69" s="4">
        <v>-1.0134684624622701</v>
      </c>
      <c r="AF69" s="4">
        <v>1.1282462113629299</v>
      </c>
      <c r="AG69" s="4">
        <v>1.1282462113629299</v>
      </c>
      <c r="AH69" s="4">
        <v>1.1282462113629299</v>
      </c>
      <c r="AI69" s="4">
        <v>0.47330177988091199</v>
      </c>
      <c r="AJ69" s="4">
        <v>0.47330177988091199</v>
      </c>
      <c r="AK69" s="4">
        <v>0.47330177988091199</v>
      </c>
      <c r="AL69" s="4">
        <v>-0.28710689724232402</v>
      </c>
      <c r="AM69" s="4">
        <v>-0.28710689724232402</v>
      </c>
      <c r="AN69" s="4">
        <v>-0.28710689724232402</v>
      </c>
      <c r="AO69" s="4">
        <v>1.3399106726221199</v>
      </c>
      <c r="AP69" s="4">
        <v>1.3399106726221199</v>
      </c>
      <c r="AQ69" s="4">
        <v>1.3399106726221199</v>
      </c>
      <c r="AR69" s="4">
        <v>-0.41394044598720803</v>
      </c>
      <c r="AS69" s="4">
        <v>-0.41394044598720803</v>
      </c>
      <c r="AT69" s="4">
        <v>-0.41394044598720803</v>
      </c>
      <c r="AU69" s="4">
        <v>1.19341289419185</v>
      </c>
      <c r="AV69" s="4">
        <v>1.19341289419185</v>
      </c>
      <c r="AW69" s="4">
        <v>1.19341289419185</v>
      </c>
      <c r="AX69" s="4">
        <v>-7.3436143934912906E-2</v>
      </c>
      <c r="AY69" s="4">
        <v>-7.3436143934912906E-2</v>
      </c>
      <c r="AZ69" s="4">
        <v>-7.3436143934912906E-2</v>
      </c>
      <c r="BA69" s="4">
        <v>0.66666666666758001</v>
      </c>
      <c r="BB69" s="4">
        <v>0.66666666666758001</v>
      </c>
      <c r="BC69" s="4">
        <v>0.66666666666758001</v>
      </c>
      <c r="BD69" s="4">
        <v>-6.6760130850980204E-3</v>
      </c>
      <c r="BE69" s="4">
        <v>-6.6760130850980204E-3</v>
      </c>
      <c r="BF69" s="4">
        <v>-6.6760130850980204E-3</v>
      </c>
      <c r="BG69" s="4">
        <v>0.73333333333266604</v>
      </c>
      <c r="BH69" s="4">
        <v>0.73333333333266604</v>
      </c>
      <c r="BI69" s="4">
        <v>0.73333333333266604</v>
      </c>
    </row>
    <row r="72" spans="1:66" x14ac:dyDescent="0.2">
      <c r="A72" t="s">
        <v>0</v>
      </c>
      <c r="B72">
        <v>1618472644.497</v>
      </c>
      <c r="C72">
        <v>1618472649.497</v>
      </c>
      <c r="D72">
        <v>1618472654.497</v>
      </c>
      <c r="E72">
        <v>1618472659.497</v>
      </c>
      <c r="F72">
        <v>1618472664.497</v>
      </c>
      <c r="G72">
        <v>1618472669.497</v>
      </c>
      <c r="H72">
        <v>1618472674.497</v>
      </c>
      <c r="I72">
        <v>1618472679.497</v>
      </c>
      <c r="J72">
        <v>1618472684.497</v>
      </c>
      <c r="K72">
        <v>1618472689.497</v>
      </c>
      <c r="L72">
        <v>1618472694.497</v>
      </c>
      <c r="M72">
        <v>1618472699.497</v>
      </c>
      <c r="N72">
        <v>1618472704.497</v>
      </c>
      <c r="O72">
        <v>1618472709.497</v>
      </c>
      <c r="P72">
        <v>1618472714.497</v>
      </c>
      <c r="Q72">
        <v>1618472719.497</v>
      </c>
      <c r="R72">
        <v>1618472724.497</v>
      </c>
      <c r="S72">
        <v>1618472729.497</v>
      </c>
      <c r="T72">
        <v>1618472734.497</v>
      </c>
      <c r="U72">
        <v>1618472739.497</v>
      </c>
      <c r="V72">
        <v>1618472744.497</v>
      </c>
      <c r="W72">
        <v>1618472749.497</v>
      </c>
      <c r="X72">
        <v>1618472754.497</v>
      </c>
      <c r="Y72">
        <v>1618472759.497</v>
      </c>
      <c r="Z72">
        <v>1618472764.497</v>
      </c>
      <c r="AA72">
        <v>1618472769.497</v>
      </c>
      <c r="AB72">
        <v>1618472774.497</v>
      </c>
      <c r="AC72">
        <v>1618472779.497</v>
      </c>
      <c r="AD72">
        <v>1618472784.497</v>
      </c>
      <c r="AE72">
        <v>1618472789.497</v>
      </c>
      <c r="AF72">
        <v>1618472794.497</v>
      </c>
      <c r="AG72">
        <v>1618472799.497</v>
      </c>
      <c r="AH72">
        <v>1618472804.497</v>
      </c>
      <c r="AI72">
        <v>1618472809.497</v>
      </c>
      <c r="AJ72">
        <v>1618472814.497</v>
      </c>
      <c r="AK72">
        <v>1618472819.497</v>
      </c>
      <c r="AL72">
        <v>1618472824.497</v>
      </c>
      <c r="AM72">
        <v>1618472829.497</v>
      </c>
      <c r="AN72">
        <v>1618472834.497</v>
      </c>
      <c r="AO72">
        <v>1618472839.497</v>
      </c>
      <c r="AP72">
        <v>1618472844.497</v>
      </c>
      <c r="AQ72">
        <v>1618472849.497</v>
      </c>
      <c r="AR72">
        <v>1618472854.497</v>
      </c>
      <c r="AS72">
        <v>1618472859.497</v>
      </c>
      <c r="AT72">
        <v>1618472864.497</v>
      </c>
      <c r="AU72">
        <v>1618472869.497</v>
      </c>
      <c r="AV72">
        <v>1618472874.497</v>
      </c>
      <c r="AW72">
        <v>1618472879.497</v>
      </c>
      <c r="AX72">
        <v>1618472884.497</v>
      </c>
      <c r="AY72">
        <v>1618472889.497</v>
      </c>
      <c r="AZ72">
        <v>1618472894.497</v>
      </c>
      <c r="BA72">
        <v>1618472899.497</v>
      </c>
      <c r="BB72">
        <v>1618472904.497</v>
      </c>
      <c r="BC72">
        <v>1618472909.497</v>
      </c>
      <c r="BD72">
        <v>1618472914.497</v>
      </c>
      <c r="BE72">
        <v>1618472919.497</v>
      </c>
      <c r="BF72">
        <v>1618472924.497</v>
      </c>
      <c r="BG72">
        <v>1618472929.497</v>
      </c>
      <c r="BH72">
        <v>1618472934.497</v>
      </c>
      <c r="BI72">
        <v>1618472939.497</v>
      </c>
    </row>
    <row r="73" spans="1:66" x14ac:dyDescent="0.2">
      <c r="A73" t="s">
        <v>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1638.4</v>
      </c>
      <c r="AF73">
        <v>1638.4</v>
      </c>
      <c r="AG73">
        <v>1638.4</v>
      </c>
      <c r="AH73">
        <v>2461.2097743356899</v>
      </c>
      <c r="AI73">
        <v>2461.2097743356899</v>
      </c>
      <c r="AJ73">
        <v>2461.2097743356899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f>MEDIAN($B73:$BI76)</f>
        <v>0</v>
      </c>
      <c r="BK73" s="3">
        <f>AVERAGE($B73:$BI76)</f>
        <v>252.79928662250038</v>
      </c>
      <c r="BL73" s="3">
        <f>MIN($B73:$BI76)</f>
        <v>0</v>
      </c>
      <c r="BM73" s="3">
        <f>MAX($B73:$BI76)</f>
        <v>2734.4949596101201</v>
      </c>
      <c r="BN73" s="3">
        <f>STDEV($B73:$BI76)</f>
        <v>619.67013713582162</v>
      </c>
    </row>
    <row r="74" spans="1:66" x14ac:dyDescent="0.2">
      <c r="A74" t="s">
        <v>30</v>
      </c>
      <c r="B74">
        <v>820.348487883036</v>
      </c>
      <c r="C74">
        <v>820.348487883036</v>
      </c>
      <c r="D74">
        <v>820.348487883036</v>
      </c>
      <c r="E74">
        <v>273.06666666666598</v>
      </c>
      <c r="F74">
        <v>273.06666666666598</v>
      </c>
      <c r="G74">
        <v>273.06666666666598</v>
      </c>
      <c r="H74">
        <v>1640.8065162237899</v>
      </c>
      <c r="I74">
        <v>1640.8065162237899</v>
      </c>
      <c r="J74">
        <v>1640.8065162237899</v>
      </c>
      <c r="K74">
        <v>2457.6</v>
      </c>
      <c r="L74">
        <v>2457.6</v>
      </c>
      <c r="M74">
        <v>2457.6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6" x14ac:dyDescent="0.2">
      <c r="A75" t="s">
        <v>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820.23896936119002</v>
      </c>
      <c r="O75">
        <v>820.23896936119002</v>
      </c>
      <c r="P75">
        <v>820.23896936119002</v>
      </c>
      <c r="Q75">
        <v>0</v>
      </c>
      <c r="R75">
        <v>0</v>
      </c>
      <c r="S75">
        <v>0</v>
      </c>
      <c r="T75">
        <v>273.52253756260399</v>
      </c>
      <c r="U75">
        <v>273.52253756260399</v>
      </c>
      <c r="V75">
        <v>273.52253756260399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1638.29078061462</v>
      </c>
      <c r="AP75">
        <v>1638.29078061462</v>
      </c>
      <c r="AQ75">
        <v>1638.29078061462</v>
      </c>
      <c r="AR75">
        <v>1093.6519591482499</v>
      </c>
      <c r="AS75">
        <v>1093.6519591482499</v>
      </c>
      <c r="AT75">
        <v>1093.6519591482499</v>
      </c>
      <c r="AU75">
        <v>1365.4243616240999</v>
      </c>
      <c r="AV75">
        <v>1365.4243616240999</v>
      </c>
      <c r="AW75">
        <v>1365.4243616240999</v>
      </c>
      <c r="AX75">
        <v>273.74189667847298</v>
      </c>
      <c r="AY75">
        <v>273.74189667847298</v>
      </c>
      <c r="AZ75">
        <v>273.74189667847298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6" x14ac:dyDescent="0.2">
      <c r="A76" t="s">
        <v>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2734.4949596101201</v>
      </c>
      <c r="J76">
        <v>2734.4949596101201</v>
      </c>
      <c r="K76">
        <v>2734.4949596101201</v>
      </c>
      <c r="L76">
        <v>0</v>
      </c>
      <c r="M76">
        <v>0</v>
      </c>
      <c r="N76">
        <v>0</v>
      </c>
      <c r="O76">
        <v>1640.8065162237899</v>
      </c>
      <c r="P76">
        <v>1640.8065162237899</v>
      </c>
      <c r="Q76">
        <v>1640.8065162237899</v>
      </c>
      <c r="R76">
        <v>819.2</v>
      </c>
      <c r="S76">
        <v>819.2</v>
      </c>
      <c r="T76">
        <v>819.2</v>
      </c>
      <c r="U76">
        <v>0</v>
      </c>
      <c r="V76">
        <v>0</v>
      </c>
      <c r="W76">
        <v>0</v>
      </c>
      <c r="X76">
        <v>273.13950386769801</v>
      </c>
      <c r="Y76">
        <v>273.13950386769801</v>
      </c>
      <c r="Z76">
        <v>273.13950386769801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6" s="4" customFormat="1" x14ac:dyDescent="0.2">
      <c r="A77" s="4" t="s">
        <v>33</v>
      </c>
      <c r="B77" s="4">
        <v>13382.0509401253</v>
      </c>
      <c r="C77" s="4">
        <v>13382.0509401253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68088.924494292005</v>
      </c>
      <c r="K77" s="4">
        <v>68088.924494292005</v>
      </c>
      <c r="L77" s="4">
        <v>68088.924494292005</v>
      </c>
      <c r="M77" s="4">
        <v>18022.400000000001</v>
      </c>
      <c r="N77" s="4">
        <v>18022.400000000001</v>
      </c>
      <c r="O77" s="4">
        <v>18022.400000000001</v>
      </c>
      <c r="P77" s="4">
        <v>820.403258111897</v>
      </c>
      <c r="Q77" s="4">
        <v>820.403258111897</v>
      </c>
      <c r="R77" s="4">
        <v>820.403258111897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11485.645613566499</v>
      </c>
      <c r="AB77" s="4">
        <v>11485.645613566499</v>
      </c>
      <c r="AC77" s="4">
        <v>11485.645613566499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15859.012016021299</v>
      </c>
      <c r="AN77" s="4">
        <v>15859.012016021299</v>
      </c>
      <c r="AO77" s="4">
        <v>15859.012016021299</v>
      </c>
      <c r="AP77" s="4">
        <v>3277.0184678978599</v>
      </c>
      <c r="AQ77" s="4">
        <v>3277.0184678978599</v>
      </c>
      <c r="AR77" s="4">
        <v>3277.0184678978599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11222.6677358994</v>
      </c>
      <c r="AZ77" s="4">
        <v>11222.6677358994</v>
      </c>
      <c r="BA77" s="4">
        <v>11222.6677358994</v>
      </c>
      <c r="BB77" s="4">
        <v>1092.2666666666601</v>
      </c>
      <c r="BC77" s="4">
        <v>1092.2666666666601</v>
      </c>
      <c r="BD77" s="4">
        <v>1092.2666666666601</v>
      </c>
      <c r="BE77" s="4">
        <v>0</v>
      </c>
      <c r="BF77" s="4">
        <v>0</v>
      </c>
      <c r="BG77" s="4">
        <v>0</v>
      </c>
      <c r="BH77" s="4">
        <v>22660.001333066699</v>
      </c>
      <c r="BI77" s="4">
        <v>22660.001333066699</v>
      </c>
      <c r="BJ77" s="4">
        <f>MEDIAN($B77:$BI78)</f>
        <v>0</v>
      </c>
      <c r="BK77" s="4">
        <f>AVERAGE($B77:$BI78)</f>
        <v>5036.8058873374894</v>
      </c>
      <c r="BL77" s="4">
        <f>MIN($B77:$BI78)</f>
        <v>0</v>
      </c>
      <c r="BM77" s="4">
        <f>MAX($B77:$BI78)</f>
        <v>68088.924494292005</v>
      </c>
      <c r="BN77" s="4">
        <f>STDEV($B77:$BI78)</f>
        <v>11798.249105496232</v>
      </c>
    </row>
    <row r="78" spans="1:66" s="4" customFormat="1" x14ac:dyDescent="0.2">
      <c r="A78" s="4" t="s">
        <v>34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1367.1562082777</v>
      </c>
      <c r="V78" s="4">
        <v>1367.1562082777</v>
      </c>
      <c r="W78" s="4">
        <v>1367.1562082777</v>
      </c>
      <c r="X78" s="4">
        <v>1365.4243616240999</v>
      </c>
      <c r="Y78" s="4">
        <v>1365.4243616240999</v>
      </c>
      <c r="Z78" s="4">
        <v>1365.4243616240999</v>
      </c>
      <c r="AA78" s="4">
        <v>15314.194151422</v>
      </c>
      <c r="AB78" s="4">
        <v>15314.194151422</v>
      </c>
      <c r="AC78" s="4">
        <v>15314.194151422</v>
      </c>
      <c r="AD78" s="4">
        <v>1092.2666666666601</v>
      </c>
      <c r="AE78" s="4">
        <v>1092.2666666666601</v>
      </c>
      <c r="AF78" s="4">
        <v>1092.2666666666601</v>
      </c>
      <c r="AG78" s="4">
        <v>0</v>
      </c>
      <c r="AH78" s="4">
        <v>0</v>
      </c>
      <c r="AI78" s="4">
        <v>0</v>
      </c>
      <c r="AJ78" s="4">
        <v>546.16974464964301</v>
      </c>
      <c r="AK78" s="4">
        <v>546.16974464964301</v>
      </c>
      <c r="AL78" s="4">
        <v>546.16974464964301</v>
      </c>
      <c r="AM78" s="4">
        <v>8203.4848788303607</v>
      </c>
      <c r="AN78" s="4">
        <v>8203.4848788303607</v>
      </c>
      <c r="AO78" s="4">
        <v>8203.4848788303607</v>
      </c>
      <c r="AP78" s="4">
        <v>2457.27236368484</v>
      </c>
      <c r="AQ78" s="4">
        <v>2457.27236368484</v>
      </c>
      <c r="AR78" s="4">
        <v>2457.27236368484</v>
      </c>
      <c r="AS78" s="4">
        <v>16683.7606837606</v>
      </c>
      <c r="AT78" s="4">
        <v>16683.7606837606</v>
      </c>
      <c r="AU78" s="4">
        <v>16683.7606837606</v>
      </c>
      <c r="AV78" s="4">
        <v>546.13333333333298</v>
      </c>
      <c r="AW78" s="4">
        <v>546.13333333333298</v>
      </c>
      <c r="AX78" s="4">
        <v>546.13333333333298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</row>
    <row r="79" spans="1:66" x14ac:dyDescent="0.2">
      <c r="A79" t="s">
        <v>35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3">
        <f>MEDIAN($B79:$BI82)</f>
        <v>0</v>
      </c>
      <c r="BK79" s="3">
        <f>AVERAGE($B79:$BI82)</f>
        <v>0</v>
      </c>
      <c r="BL79" s="3">
        <f>MIN($B79:$BI82)</f>
        <v>0</v>
      </c>
      <c r="BM79" s="3">
        <f>MAX($B79:$BI82)</f>
        <v>0</v>
      </c>
      <c r="BN79" s="3">
        <f>STDEV($B79:$BI82)</f>
        <v>0</v>
      </c>
    </row>
    <row r="80" spans="1:66" x14ac:dyDescent="0.2">
      <c r="A80" t="s">
        <v>36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6" x14ac:dyDescent="0.2">
      <c r="A81" t="s">
        <v>37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6" x14ac:dyDescent="0.2">
      <c r="A82" t="s">
        <v>38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6" s="4" customFormat="1" x14ac:dyDescent="0.2">
      <c r="A83" s="4" t="s">
        <v>39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546.86248331108095</v>
      </c>
      <c r="AN83" s="4">
        <v>546.86248331108095</v>
      </c>
      <c r="AO83" s="4">
        <v>546.86248331108095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f>MEDIAN($B83:$BI84)</f>
        <v>0</v>
      </c>
      <c r="BK83" s="4">
        <f>AVERAGE($B83:$BI84)</f>
        <v>54.652524113309624</v>
      </c>
      <c r="BL83" s="4">
        <f>MIN($B83:$BI84)</f>
        <v>0</v>
      </c>
      <c r="BM83" s="4">
        <f>MAX($B83:$BI84)</f>
        <v>1092.3394892992801</v>
      </c>
      <c r="BN83" s="4">
        <f>STDEV($B83:$BI84)</f>
        <v>205.30076566776293</v>
      </c>
    </row>
    <row r="84" spans="1:66" s="4" customFormat="1" x14ac:dyDescent="0.2">
      <c r="A84" s="4" t="s">
        <v>40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1092.3394892992801</v>
      </c>
      <c r="Y84" s="4">
        <v>1092.3394892992801</v>
      </c>
      <c r="Z84" s="4">
        <v>1092.3394892992801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546.89899192202404</v>
      </c>
      <c r="AN84" s="4">
        <v>546.89899192202404</v>
      </c>
      <c r="AO84" s="4">
        <v>546.89899192202404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</row>
    <row r="85" spans="1:66" s="4" customFormat="1" x14ac:dyDescent="0.2">
      <c r="A85" s="4" t="s">
        <v>41</v>
      </c>
      <c r="B85" s="4">
        <v>91.548020016595402</v>
      </c>
      <c r="C85" s="4">
        <v>91.548020016595402</v>
      </c>
      <c r="D85" s="4">
        <v>91.548020016595402</v>
      </c>
      <c r="E85" s="4">
        <v>91.548020016595402</v>
      </c>
      <c r="F85" s="4">
        <v>91.548020016595402</v>
      </c>
      <c r="G85" s="4">
        <v>91.546475223480002</v>
      </c>
      <c r="H85" s="4">
        <v>91.546475223480002</v>
      </c>
      <c r="I85" s="4">
        <v>91.546475223480002</v>
      </c>
      <c r="J85" s="4">
        <v>91.537549752146504</v>
      </c>
      <c r="K85" s="4">
        <v>91.537549752146504</v>
      </c>
      <c r="L85" s="4">
        <v>91.537549752146504</v>
      </c>
      <c r="M85" s="4">
        <v>91.541203310467097</v>
      </c>
      <c r="N85" s="4">
        <v>91.541203310467097</v>
      </c>
      <c r="O85" s="4">
        <v>91.541203310467097</v>
      </c>
      <c r="P85" s="4">
        <v>91.541203310467097</v>
      </c>
      <c r="Q85" s="4">
        <v>91.541203310467097</v>
      </c>
      <c r="R85" s="4">
        <v>91.541203310467097</v>
      </c>
      <c r="S85" s="4">
        <v>91.539658517351697</v>
      </c>
      <c r="T85" s="4">
        <v>91.539658517351697</v>
      </c>
      <c r="U85" s="4">
        <v>91.539658517351697</v>
      </c>
      <c r="V85" s="4">
        <v>91.539658517351697</v>
      </c>
      <c r="W85" s="4">
        <v>91.539658517351697</v>
      </c>
      <c r="X85" s="4">
        <v>91.539658517351697</v>
      </c>
      <c r="Y85" s="4">
        <v>91.539658517351697</v>
      </c>
      <c r="Z85" s="4">
        <v>91.539658517351697</v>
      </c>
      <c r="AA85" s="4">
        <v>91.539658517351697</v>
      </c>
      <c r="AB85" s="4">
        <v>91.539658517351697</v>
      </c>
      <c r="AC85" s="4">
        <v>91.539658517351697</v>
      </c>
      <c r="AD85" s="4">
        <v>91.539658517351697</v>
      </c>
      <c r="AE85" s="4">
        <v>91.539658517351697</v>
      </c>
      <c r="AF85" s="4">
        <v>91.539658517351697</v>
      </c>
      <c r="AG85" s="4">
        <v>91.539658517351697</v>
      </c>
      <c r="AH85" s="4">
        <v>91.539658517351697</v>
      </c>
      <c r="AI85" s="4">
        <v>91.539658517351697</v>
      </c>
      <c r="AJ85" s="4">
        <v>91.541203310467097</v>
      </c>
      <c r="AK85" s="4">
        <v>91.541203310467097</v>
      </c>
      <c r="AL85" s="4">
        <v>91.541203310467097</v>
      </c>
      <c r="AM85" s="4">
        <v>91.536936739005498</v>
      </c>
      <c r="AN85" s="4">
        <v>91.536936739005498</v>
      </c>
      <c r="AO85" s="4">
        <v>91.536936739005498</v>
      </c>
      <c r="AP85" s="4">
        <v>91.536936739005498</v>
      </c>
      <c r="AQ85" s="4">
        <v>91.536936739005498</v>
      </c>
      <c r="AR85" s="4">
        <v>91.536936739005498</v>
      </c>
      <c r="AS85" s="4">
        <v>91.536936739005498</v>
      </c>
      <c r="AT85" s="4">
        <v>91.536936739005498</v>
      </c>
      <c r="AU85" s="4">
        <v>91.536936739005498</v>
      </c>
      <c r="AV85" s="4">
        <v>91.535391945889998</v>
      </c>
      <c r="AW85" s="4">
        <v>91.535391945889998</v>
      </c>
      <c r="AX85" s="4">
        <v>91.535391945889998</v>
      </c>
      <c r="AY85" s="4">
        <v>91.534999617479798</v>
      </c>
      <c r="AZ85" s="4">
        <v>91.534999617479798</v>
      </c>
      <c r="BA85" s="4">
        <v>91.534999617479798</v>
      </c>
      <c r="BB85" s="4">
        <v>91.534999617479798</v>
      </c>
      <c r="BC85" s="4">
        <v>91.534999617479798</v>
      </c>
      <c r="BD85" s="4">
        <v>91.534999617479798</v>
      </c>
      <c r="BE85" s="4">
        <v>91.534999617479798</v>
      </c>
      <c r="BF85" s="4">
        <v>91.534999617479798</v>
      </c>
      <c r="BG85" s="4">
        <v>91.534999617479798</v>
      </c>
      <c r="BH85" s="4">
        <v>91.533454824364298</v>
      </c>
      <c r="BI85" s="4">
        <v>91.533454824364298</v>
      </c>
      <c r="BJ85" s="4">
        <f>MEDIAN($B85:$BI85,$B90:$BI90)</f>
        <v>91.570997752230141</v>
      </c>
      <c r="BK85" s="4">
        <f>AVERAGE($B85:$BI85,$B90:$BI90)</f>
        <v>91.569063563254275</v>
      </c>
      <c r="BL85" s="4">
        <f>MIN($B85:$BI85,$B90:$BI90)</f>
        <v>91.533454824364298</v>
      </c>
      <c r="BM85" s="4">
        <f>MAX($B85:$BI85,$B90:$BI90)</f>
        <v>91.602927251104802</v>
      </c>
      <c r="BN85" s="4">
        <f>STDEV($B85:$BI85,$B90:$BI90)</f>
        <v>3.0107252966416562E-2</v>
      </c>
    </row>
    <row r="86" spans="1:66" x14ac:dyDescent="0.2">
      <c r="A86" t="s">
        <v>42</v>
      </c>
      <c r="B86">
        <v>86.844927644193703</v>
      </c>
      <c r="C86">
        <v>86.844927644193703</v>
      </c>
      <c r="D86">
        <v>86.845131736447499</v>
      </c>
      <c r="E86">
        <v>86.845131736447499</v>
      </c>
      <c r="F86">
        <v>86.845131736447499</v>
      </c>
      <c r="G86">
        <v>86.844927644193703</v>
      </c>
      <c r="H86">
        <v>86.844927644193703</v>
      </c>
      <c r="I86">
        <v>86.844927644193703</v>
      </c>
      <c r="J86">
        <v>86.844927644193703</v>
      </c>
      <c r="K86">
        <v>86.844927644193703</v>
      </c>
      <c r="L86">
        <v>86.844927644193703</v>
      </c>
      <c r="M86">
        <v>86.844927644193703</v>
      </c>
      <c r="N86">
        <v>86.844927644193703</v>
      </c>
      <c r="O86">
        <v>86.844927644193703</v>
      </c>
      <c r="P86">
        <v>86.844927644193703</v>
      </c>
      <c r="Q86">
        <v>86.844927644193703</v>
      </c>
      <c r="R86">
        <v>86.844927644193703</v>
      </c>
      <c r="S86">
        <v>86.844927644193703</v>
      </c>
      <c r="T86">
        <v>86.844927644193703</v>
      </c>
      <c r="U86">
        <v>86.844927644193703</v>
      </c>
      <c r="V86">
        <v>86.844927644193703</v>
      </c>
      <c r="W86">
        <v>86.844927644193703</v>
      </c>
      <c r="X86">
        <v>86.844927644193703</v>
      </c>
      <c r="Y86">
        <v>86.844927644193703</v>
      </c>
      <c r="Z86">
        <v>86.844927644193703</v>
      </c>
      <c r="AA86">
        <v>86.844927644193703</v>
      </c>
      <c r="AB86">
        <v>86.844927644193703</v>
      </c>
      <c r="AC86">
        <v>86.844927644193703</v>
      </c>
      <c r="AD86">
        <v>86.844927644193703</v>
      </c>
      <c r="AE86">
        <v>86.844723551939893</v>
      </c>
      <c r="AF86">
        <v>86.844723551939893</v>
      </c>
      <c r="AG86">
        <v>86.844723551939893</v>
      </c>
      <c r="AH86">
        <v>86.844519459686097</v>
      </c>
      <c r="AI86">
        <v>86.844519459686097</v>
      </c>
      <c r="AJ86">
        <v>86.844519459686097</v>
      </c>
      <c r="AK86">
        <v>86.844519459686097</v>
      </c>
      <c r="AL86">
        <v>86.844519459686097</v>
      </c>
      <c r="AM86">
        <v>86.844519459686097</v>
      </c>
      <c r="AN86">
        <v>86.844519459686097</v>
      </c>
      <c r="AO86">
        <v>86.844519459686097</v>
      </c>
      <c r="AP86">
        <v>86.844519459686097</v>
      </c>
      <c r="AQ86">
        <v>86.844519459686097</v>
      </c>
      <c r="AR86">
        <v>86.844519459686097</v>
      </c>
      <c r="AS86">
        <v>86.844519459686097</v>
      </c>
      <c r="AT86">
        <v>86.844519459686097</v>
      </c>
      <c r="AU86">
        <v>86.844519459686097</v>
      </c>
      <c r="AV86">
        <v>86.844519459686097</v>
      </c>
      <c r="AW86">
        <v>86.844519459686097</v>
      </c>
      <c r="AX86">
        <v>86.844519459686097</v>
      </c>
      <c r="AY86">
        <v>86.844519459686097</v>
      </c>
      <c r="AZ86">
        <v>86.844519459686097</v>
      </c>
      <c r="BA86">
        <v>86.844519459686097</v>
      </c>
      <c r="BB86">
        <v>86.844519459686097</v>
      </c>
      <c r="BC86">
        <v>86.844315367432301</v>
      </c>
      <c r="BD86">
        <v>86.844315367432301</v>
      </c>
      <c r="BE86">
        <v>86.844315367432301</v>
      </c>
      <c r="BF86">
        <v>86.844315367432301</v>
      </c>
      <c r="BG86">
        <v>86.844315367432301</v>
      </c>
      <c r="BH86">
        <v>86.844315367432301</v>
      </c>
      <c r="BI86">
        <v>86.844315367432301</v>
      </c>
      <c r="BJ86" s="3">
        <f>MEDIAN($B86:$BI89)</f>
        <v>89.84385922124514</v>
      </c>
      <c r="BK86" s="3">
        <f>AVERAGE($B86:$BI89)</f>
        <v>89.261102278451844</v>
      </c>
      <c r="BL86" s="3">
        <f>MIN($B86:$BI89)</f>
        <v>86.844315367432301</v>
      </c>
      <c r="BM86" s="3">
        <f>MAX($B86:$BI89)</f>
        <v>90.513689998152898</v>
      </c>
      <c r="BN86" s="3">
        <f>STDEV($B86:$BI89)</f>
        <v>1.4245853928060335</v>
      </c>
    </row>
    <row r="87" spans="1:66" x14ac:dyDescent="0.2">
      <c r="A87" t="s">
        <v>43</v>
      </c>
      <c r="B87">
        <v>89.851920865269506</v>
      </c>
      <c r="C87">
        <v>89.851920865269506</v>
      </c>
      <c r="D87">
        <v>89.851920865269506</v>
      </c>
      <c r="E87">
        <v>89.851920865269506</v>
      </c>
      <c r="F87">
        <v>89.851920865269506</v>
      </c>
      <c r="G87">
        <v>89.851920865269506</v>
      </c>
      <c r="H87">
        <v>89.848757435335898</v>
      </c>
      <c r="I87">
        <v>89.848757435335898</v>
      </c>
      <c r="J87">
        <v>89.848757435335898</v>
      </c>
      <c r="K87">
        <v>89.848757435335898</v>
      </c>
      <c r="L87">
        <v>89.848757435335898</v>
      </c>
      <c r="M87">
        <v>89.848757435335898</v>
      </c>
      <c r="N87">
        <v>89.848757435335898</v>
      </c>
      <c r="O87">
        <v>89.848757435335898</v>
      </c>
      <c r="P87">
        <v>89.848757435335898</v>
      </c>
      <c r="Q87">
        <v>89.848757435335898</v>
      </c>
      <c r="R87">
        <v>89.848757435335898</v>
      </c>
      <c r="S87">
        <v>89.848757435335898</v>
      </c>
      <c r="T87">
        <v>89.848757435335898</v>
      </c>
      <c r="U87">
        <v>89.848757435335898</v>
      </c>
      <c r="V87">
        <v>89.848757435335898</v>
      </c>
      <c r="W87">
        <v>89.848757435335898</v>
      </c>
      <c r="X87">
        <v>89.848757435335898</v>
      </c>
      <c r="Y87">
        <v>89.848757435335898</v>
      </c>
      <c r="Z87">
        <v>89.848757435335898</v>
      </c>
      <c r="AA87">
        <v>89.848757435335898</v>
      </c>
      <c r="AB87">
        <v>89.848757435335898</v>
      </c>
      <c r="AC87">
        <v>89.848757435335898</v>
      </c>
      <c r="AD87">
        <v>89.848757435335898</v>
      </c>
      <c r="AE87">
        <v>89.848757435335898</v>
      </c>
      <c r="AF87">
        <v>89.848757435335898</v>
      </c>
      <c r="AG87">
        <v>89.848757435335898</v>
      </c>
      <c r="AH87">
        <v>89.848757435335898</v>
      </c>
      <c r="AI87">
        <v>89.848961527589694</v>
      </c>
      <c r="AJ87">
        <v>89.848961527589694</v>
      </c>
      <c r="AK87">
        <v>89.848961527589694</v>
      </c>
      <c r="AL87">
        <v>89.848961527589694</v>
      </c>
      <c r="AM87">
        <v>89.848961527589694</v>
      </c>
      <c r="AN87">
        <v>89.848961527589694</v>
      </c>
      <c r="AO87">
        <v>89.849165619843404</v>
      </c>
      <c r="AP87">
        <v>89.849165619843404</v>
      </c>
      <c r="AQ87">
        <v>89.849165619843404</v>
      </c>
      <c r="AR87">
        <v>89.849165619843404</v>
      </c>
      <c r="AS87">
        <v>89.849165619843404</v>
      </c>
      <c r="AT87">
        <v>89.849165619843404</v>
      </c>
      <c r="AU87">
        <v>89.8493697120972</v>
      </c>
      <c r="AV87">
        <v>89.8493697120972</v>
      </c>
      <c r="AW87">
        <v>89.8493697120972</v>
      </c>
      <c r="AX87">
        <v>89.8493697120972</v>
      </c>
      <c r="AY87">
        <v>89.8493697120972</v>
      </c>
      <c r="AZ87">
        <v>89.8493697120972</v>
      </c>
      <c r="BA87">
        <v>89.8493697120972</v>
      </c>
      <c r="BB87">
        <v>89.8493697120972</v>
      </c>
      <c r="BC87">
        <v>89.8493697120972</v>
      </c>
      <c r="BD87">
        <v>89.8493697120972</v>
      </c>
      <c r="BE87">
        <v>89.8493697120972</v>
      </c>
      <c r="BF87">
        <v>89.8493697120972</v>
      </c>
      <c r="BG87">
        <v>89.849165619843404</v>
      </c>
      <c r="BH87">
        <v>89.849165619843404</v>
      </c>
      <c r="BI87">
        <v>89.849165619843404</v>
      </c>
    </row>
    <row r="88" spans="1:66" x14ac:dyDescent="0.2">
      <c r="A88" t="s">
        <v>44</v>
      </c>
      <c r="B88">
        <v>89.8387569149006</v>
      </c>
      <c r="C88">
        <v>89.8387569149006</v>
      </c>
      <c r="D88">
        <v>89.8387569149006</v>
      </c>
      <c r="E88">
        <v>89.8387569149006</v>
      </c>
      <c r="F88">
        <v>89.8387569149006</v>
      </c>
      <c r="G88">
        <v>89.8387569149006</v>
      </c>
      <c r="H88">
        <v>89.8387569149006</v>
      </c>
      <c r="I88">
        <v>89.8387569149006</v>
      </c>
      <c r="J88">
        <v>89.8387569149006</v>
      </c>
      <c r="K88">
        <v>89.838961007154396</v>
      </c>
      <c r="L88">
        <v>89.838961007154396</v>
      </c>
      <c r="M88">
        <v>89.838961007154396</v>
      </c>
      <c r="N88">
        <v>89.8387569149006</v>
      </c>
      <c r="O88">
        <v>89.8387569149006</v>
      </c>
      <c r="P88">
        <v>89.8387569149006</v>
      </c>
      <c r="Q88">
        <v>89.8387569149006</v>
      </c>
      <c r="R88">
        <v>89.8387569149006</v>
      </c>
      <c r="S88">
        <v>89.8387569149006</v>
      </c>
      <c r="T88">
        <v>89.8387569149006</v>
      </c>
      <c r="U88">
        <v>89.8387569149006</v>
      </c>
      <c r="V88">
        <v>89.8387569149006</v>
      </c>
      <c r="W88">
        <v>89.8387569149006</v>
      </c>
      <c r="X88">
        <v>89.8387569149006</v>
      </c>
      <c r="Y88">
        <v>89.8387569149006</v>
      </c>
      <c r="Z88">
        <v>89.8387569149006</v>
      </c>
      <c r="AA88">
        <v>89.8387569149006</v>
      </c>
      <c r="AB88">
        <v>89.8387569149006</v>
      </c>
      <c r="AC88">
        <v>89.8387569149006</v>
      </c>
      <c r="AD88">
        <v>89.8387569149006</v>
      </c>
      <c r="AE88">
        <v>89.8387569149006</v>
      </c>
      <c r="AF88">
        <v>89.8387569149006</v>
      </c>
      <c r="AG88">
        <v>89.8387569149006</v>
      </c>
      <c r="AH88">
        <v>89.8387569149006</v>
      </c>
      <c r="AI88">
        <v>89.8387569149006</v>
      </c>
      <c r="AJ88">
        <v>89.8387569149006</v>
      </c>
      <c r="AK88">
        <v>89.8387569149006</v>
      </c>
      <c r="AL88">
        <v>89.8387569149006</v>
      </c>
      <c r="AM88">
        <v>89.8387569149006</v>
      </c>
      <c r="AN88">
        <v>89.8387569149006</v>
      </c>
      <c r="AO88">
        <v>89.835593484967006</v>
      </c>
      <c r="AP88">
        <v>89.835593484967006</v>
      </c>
      <c r="AQ88">
        <v>89.835593484967006</v>
      </c>
      <c r="AR88">
        <v>89.835593484967006</v>
      </c>
      <c r="AS88">
        <v>89.835593484967006</v>
      </c>
      <c r="AT88">
        <v>89.835593484967006</v>
      </c>
      <c r="AU88">
        <v>89.835593484967006</v>
      </c>
      <c r="AV88">
        <v>89.835593484967006</v>
      </c>
      <c r="AW88">
        <v>89.835593484967006</v>
      </c>
      <c r="AX88">
        <v>89.835593484967006</v>
      </c>
      <c r="AY88">
        <v>89.835593484967006</v>
      </c>
      <c r="AZ88">
        <v>89.835593484967006</v>
      </c>
      <c r="BA88">
        <v>89.835593484967006</v>
      </c>
      <c r="BB88">
        <v>89.835593484967006</v>
      </c>
      <c r="BC88">
        <v>89.835593484967006</v>
      </c>
      <c r="BD88">
        <v>89.835593484967006</v>
      </c>
      <c r="BE88">
        <v>89.835593484967006</v>
      </c>
      <c r="BF88">
        <v>89.835593484967006</v>
      </c>
      <c r="BG88">
        <v>89.835593484967006</v>
      </c>
      <c r="BH88">
        <v>89.835593484967006</v>
      </c>
      <c r="BI88">
        <v>89.835593484967006</v>
      </c>
    </row>
    <row r="89" spans="1:66" x14ac:dyDescent="0.2">
      <c r="A89" t="s">
        <v>45</v>
      </c>
      <c r="B89">
        <v>90.513485905899103</v>
      </c>
      <c r="C89">
        <v>90.513485905899103</v>
      </c>
      <c r="D89">
        <v>90.513485905899103</v>
      </c>
      <c r="E89">
        <v>90.513485905899103</v>
      </c>
      <c r="F89">
        <v>90.513689998152898</v>
      </c>
      <c r="G89">
        <v>90.513689998152898</v>
      </c>
      <c r="H89">
        <v>90.513689998152898</v>
      </c>
      <c r="I89">
        <v>90.513485905899103</v>
      </c>
      <c r="J89">
        <v>90.513485905899103</v>
      </c>
      <c r="K89">
        <v>90.513485905899103</v>
      </c>
      <c r="L89">
        <v>90.513485905899103</v>
      </c>
      <c r="M89">
        <v>90.513485905899103</v>
      </c>
      <c r="N89">
        <v>90.513485905899103</v>
      </c>
      <c r="O89">
        <v>90.513485905899103</v>
      </c>
      <c r="P89">
        <v>90.513485905899103</v>
      </c>
      <c r="Q89">
        <v>90.513485905899103</v>
      </c>
      <c r="R89">
        <v>90.512465444630195</v>
      </c>
      <c r="S89">
        <v>90.512465444630195</v>
      </c>
      <c r="T89">
        <v>90.512465444630195</v>
      </c>
      <c r="U89">
        <v>90.512465444630195</v>
      </c>
      <c r="V89">
        <v>90.512465444630195</v>
      </c>
      <c r="W89">
        <v>90.512465444630195</v>
      </c>
      <c r="X89">
        <v>90.512465444630195</v>
      </c>
      <c r="Y89">
        <v>90.512465444630195</v>
      </c>
      <c r="Z89">
        <v>90.512465444630195</v>
      </c>
      <c r="AA89">
        <v>90.512465444630195</v>
      </c>
      <c r="AB89">
        <v>90.512465444630195</v>
      </c>
      <c r="AC89">
        <v>90.512465444630195</v>
      </c>
      <c r="AD89">
        <v>90.512465444630195</v>
      </c>
      <c r="AE89">
        <v>90.512465444630195</v>
      </c>
      <c r="AF89">
        <v>90.512465444630195</v>
      </c>
      <c r="AG89">
        <v>90.512465444630195</v>
      </c>
      <c r="AH89">
        <v>90.512465444630195</v>
      </c>
      <c r="AI89">
        <v>90.512465444630195</v>
      </c>
      <c r="AJ89">
        <v>90.512465444630195</v>
      </c>
      <c r="AK89">
        <v>90.512465444630195</v>
      </c>
      <c r="AL89">
        <v>90.512465444630195</v>
      </c>
      <c r="AM89">
        <v>90.512465444630195</v>
      </c>
      <c r="AN89">
        <v>90.512465444630195</v>
      </c>
      <c r="AO89">
        <v>90.512465444630195</v>
      </c>
      <c r="AP89">
        <v>90.512465444630195</v>
      </c>
      <c r="AQ89">
        <v>90.512465444630195</v>
      </c>
      <c r="AR89">
        <v>90.512465444630195</v>
      </c>
      <c r="AS89">
        <v>90.512465444630195</v>
      </c>
      <c r="AT89">
        <v>90.512465444630195</v>
      </c>
      <c r="AU89">
        <v>90.512465444630195</v>
      </c>
      <c r="AV89">
        <v>90.512465444630195</v>
      </c>
      <c r="AW89">
        <v>90.512465444630195</v>
      </c>
      <c r="AX89">
        <v>90.512465444630195</v>
      </c>
      <c r="AY89">
        <v>90.512465444630195</v>
      </c>
      <c r="AZ89">
        <v>90.512465444630195</v>
      </c>
      <c r="BA89">
        <v>90.512465444630195</v>
      </c>
      <c r="BB89">
        <v>90.512669536884005</v>
      </c>
      <c r="BC89">
        <v>90.512669536884005</v>
      </c>
      <c r="BD89">
        <v>90.512669536884005</v>
      </c>
      <c r="BE89">
        <v>90.512465444630195</v>
      </c>
      <c r="BF89">
        <v>90.512465444630195</v>
      </c>
      <c r="BG89">
        <v>90.512465444630195</v>
      </c>
      <c r="BH89">
        <v>90.512465444630195</v>
      </c>
      <c r="BI89">
        <v>90.512465444630195</v>
      </c>
    </row>
    <row r="90" spans="1:66" s="4" customFormat="1" x14ac:dyDescent="0.2">
      <c r="A90" s="4" t="s">
        <v>46</v>
      </c>
      <c r="B90" s="4">
        <v>91.601382152244199</v>
      </c>
      <c r="C90" s="4">
        <v>91.601382152244199</v>
      </c>
      <c r="D90" s="4">
        <v>91.601382152244199</v>
      </c>
      <c r="E90" s="4">
        <v>91.601382152244199</v>
      </c>
      <c r="F90" s="4">
        <v>91.601382152244199</v>
      </c>
      <c r="G90" s="4">
        <v>91.601382152244199</v>
      </c>
      <c r="H90" s="4">
        <v>91.601382152244199</v>
      </c>
      <c r="I90" s="4">
        <v>91.601382152244199</v>
      </c>
      <c r="J90" s="4">
        <v>91.601382152244199</v>
      </c>
      <c r="K90" s="4">
        <v>91.601382152244199</v>
      </c>
      <c r="L90" s="4">
        <v>91.601382152244199</v>
      </c>
      <c r="M90" s="4">
        <v>91.601382152244199</v>
      </c>
      <c r="N90" s="4">
        <v>91.601382152244199</v>
      </c>
      <c r="O90" s="4">
        <v>91.602927251104802</v>
      </c>
      <c r="P90" s="4">
        <v>91.602927251104802</v>
      </c>
      <c r="Q90" s="4">
        <v>91.602927251104802</v>
      </c>
      <c r="R90" s="4">
        <v>91.602927251104802</v>
      </c>
      <c r="S90" s="4">
        <v>91.602927251104802</v>
      </c>
      <c r="T90" s="4">
        <v>91.602927251104802</v>
      </c>
      <c r="U90" s="4">
        <v>91.601185949214297</v>
      </c>
      <c r="V90" s="4">
        <v>91.601185949214297</v>
      </c>
      <c r="W90" s="4">
        <v>91.601185949214297</v>
      </c>
      <c r="X90" s="4">
        <v>91.600842593911906</v>
      </c>
      <c r="Y90" s="4">
        <v>91.600842593911906</v>
      </c>
      <c r="Z90" s="4">
        <v>91.600842593911906</v>
      </c>
      <c r="AA90" s="4">
        <v>91.599297495051303</v>
      </c>
      <c r="AB90" s="4">
        <v>91.599297495051303</v>
      </c>
      <c r="AC90" s="4">
        <v>91.599297495051303</v>
      </c>
      <c r="AD90" s="4">
        <v>91.600842593911906</v>
      </c>
      <c r="AE90" s="4">
        <v>91.600842593911906</v>
      </c>
      <c r="AF90" s="4">
        <v>91.600842593911906</v>
      </c>
      <c r="AG90" s="4">
        <v>91.600842593911906</v>
      </c>
      <c r="AH90" s="4">
        <v>91.600842593911906</v>
      </c>
      <c r="AI90" s="4">
        <v>91.600842593911906</v>
      </c>
      <c r="AJ90" s="4">
        <v>91.600842593911906</v>
      </c>
      <c r="AK90" s="4">
        <v>91.600842593911906</v>
      </c>
      <c r="AL90" s="4">
        <v>91.600842593911906</v>
      </c>
      <c r="AM90" s="4">
        <v>91.593975487864896</v>
      </c>
      <c r="AN90" s="4">
        <v>91.593975487864896</v>
      </c>
      <c r="AO90" s="4">
        <v>91.593975487864896</v>
      </c>
      <c r="AP90" s="4">
        <v>91.594465995439705</v>
      </c>
      <c r="AQ90" s="4">
        <v>91.594465995439705</v>
      </c>
      <c r="AR90" s="4">
        <v>91.594465995439705</v>
      </c>
      <c r="AS90" s="4">
        <v>91.594465995439705</v>
      </c>
      <c r="AT90" s="4">
        <v>91.594465995439705</v>
      </c>
      <c r="AU90" s="4">
        <v>91.594465995439705</v>
      </c>
      <c r="AV90" s="4">
        <v>91.594465995439705</v>
      </c>
      <c r="AW90" s="4">
        <v>91.594465995439705</v>
      </c>
      <c r="AX90" s="4">
        <v>91.594465995439705</v>
      </c>
      <c r="AY90" s="4">
        <v>91.594416944682195</v>
      </c>
      <c r="AZ90" s="4">
        <v>91.594416944682195</v>
      </c>
      <c r="BA90" s="4">
        <v>91.594416944682195</v>
      </c>
      <c r="BB90" s="4">
        <v>91.595962043542798</v>
      </c>
      <c r="BC90" s="4">
        <v>91.595962043542798</v>
      </c>
      <c r="BD90" s="4">
        <v>91.595962043542798</v>
      </c>
      <c r="BE90" s="4">
        <v>91.595912992785301</v>
      </c>
      <c r="BF90" s="4">
        <v>91.595912992785301</v>
      </c>
      <c r="BG90" s="4">
        <v>91.595912992785301</v>
      </c>
      <c r="BH90" s="4">
        <v>91.595912992785301</v>
      </c>
      <c r="BI90" s="4">
        <v>91.595912992785301</v>
      </c>
    </row>
    <row r="91" spans="1:66" x14ac:dyDescent="0.2">
      <c r="A91" t="s">
        <v>47</v>
      </c>
      <c r="B91">
        <v>136.933333333333</v>
      </c>
      <c r="C91">
        <v>136.933333333333</v>
      </c>
      <c r="D91">
        <v>137.134463880357</v>
      </c>
      <c r="E91">
        <v>137.134463880357</v>
      </c>
      <c r="F91">
        <v>137.134463880357</v>
      </c>
      <c r="G91">
        <v>136.13333333333301</v>
      </c>
      <c r="H91">
        <v>136.13333333333301</v>
      </c>
      <c r="I91">
        <v>136.13333333333301</v>
      </c>
      <c r="J91">
        <v>137.134463880357</v>
      </c>
      <c r="K91">
        <v>137.134463880357</v>
      </c>
      <c r="L91">
        <v>137.134463880357</v>
      </c>
      <c r="M91">
        <v>136.124258382774</v>
      </c>
      <c r="N91">
        <v>136.124258382774</v>
      </c>
      <c r="O91">
        <v>136.124258382774</v>
      </c>
      <c r="P91">
        <v>137.12530876560501</v>
      </c>
      <c r="Q91">
        <v>137.12530876560501</v>
      </c>
      <c r="R91">
        <v>137.12530876560501</v>
      </c>
      <c r="S91">
        <v>135.333333333333</v>
      </c>
      <c r="T91">
        <v>135.333333333333</v>
      </c>
      <c r="U91">
        <v>135.333333333333</v>
      </c>
      <c r="V91">
        <v>135.54116311677899</v>
      </c>
      <c r="W91">
        <v>135.54116311677899</v>
      </c>
      <c r="X91">
        <v>135.54116311677899</v>
      </c>
      <c r="Y91">
        <v>136.13333333333301</v>
      </c>
      <c r="Z91">
        <v>136.13333333333301</v>
      </c>
      <c r="AA91">
        <v>136.13333333333301</v>
      </c>
      <c r="AB91">
        <v>137.12530876560501</v>
      </c>
      <c r="AC91">
        <v>137.12530876560501</v>
      </c>
      <c r="AD91">
        <v>137.12530876560501</v>
      </c>
      <c r="AE91">
        <v>158.80000000000001</v>
      </c>
      <c r="AF91">
        <v>158.80000000000001</v>
      </c>
      <c r="AG91">
        <v>158.80000000000001</v>
      </c>
      <c r="AH91">
        <v>142.475630925357</v>
      </c>
      <c r="AI91">
        <v>142.475630925357</v>
      </c>
      <c r="AJ91">
        <v>142.475630925357</v>
      </c>
      <c r="AK91">
        <v>136.13333333333301</v>
      </c>
      <c r="AL91">
        <v>136.13333333333301</v>
      </c>
      <c r="AM91">
        <v>136.13333333333301</v>
      </c>
      <c r="AN91">
        <v>137.134463880357</v>
      </c>
      <c r="AO91">
        <v>137.134463880357</v>
      </c>
      <c r="AP91">
        <v>137.134463880357</v>
      </c>
      <c r="AQ91">
        <v>136.13333333333301</v>
      </c>
      <c r="AR91">
        <v>136.13333333333301</v>
      </c>
      <c r="AS91">
        <v>136.13333333333301</v>
      </c>
      <c r="AT91">
        <v>136.32418719540601</v>
      </c>
      <c r="AU91">
        <v>136.32418719540601</v>
      </c>
      <c r="AV91">
        <v>136.32418719540601</v>
      </c>
      <c r="AW91">
        <v>136.13333333333301</v>
      </c>
      <c r="AX91">
        <v>136.13333333333301</v>
      </c>
      <c r="AY91">
        <v>136.13333333333301</v>
      </c>
      <c r="AZ91">
        <v>136.45172068158999</v>
      </c>
      <c r="BA91">
        <v>136.45172068158999</v>
      </c>
      <c r="BB91">
        <v>136.45172068158999</v>
      </c>
      <c r="BC91">
        <v>136.933333333333</v>
      </c>
      <c r="BD91">
        <v>136.933333333333</v>
      </c>
      <c r="BE91">
        <v>136.933333333333</v>
      </c>
      <c r="BF91">
        <v>136.35149572649499</v>
      </c>
      <c r="BG91">
        <v>136.35149572649499</v>
      </c>
      <c r="BH91">
        <v>136.35149572649499</v>
      </c>
      <c r="BI91">
        <v>136.933333333333</v>
      </c>
      <c r="BJ91" s="3">
        <f>MEDIAN($B91:$BI94)</f>
        <v>137.5810795770725</v>
      </c>
      <c r="BK91" s="3">
        <f>AVERAGE($B91:$BI94)</f>
        <v>139.38359574544953</v>
      </c>
      <c r="BL91" s="3">
        <f>MIN($B91:$BI94)</f>
        <v>132.4</v>
      </c>
      <c r="BM91" s="3">
        <f>MAX($B91:$BI94)</f>
        <v>163.03912404860401</v>
      </c>
      <c r="BN91" s="3">
        <f>STDEV($B91:$BI94)</f>
        <v>5.6661380049898575</v>
      </c>
    </row>
    <row r="92" spans="1:66" x14ac:dyDescent="0.2">
      <c r="A92" t="s">
        <v>48</v>
      </c>
      <c r="B92">
        <v>148.47453101008</v>
      </c>
      <c r="C92">
        <v>148.47453101008</v>
      </c>
      <c r="D92">
        <v>148.47453101008</v>
      </c>
      <c r="E92">
        <v>140.13333333333301</v>
      </c>
      <c r="F92">
        <v>140.13333333333301</v>
      </c>
      <c r="G92">
        <v>140.13333333333301</v>
      </c>
      <c r="H92">
        <v>163.03912404860401</v>
      </c>
      <c r="I92">
        <v>163.03912404860401</v>
      </c>
      <c r="J92">
        <v>163.03912404860401</v>
      </c>
      <c r="K92">
        <v>133.6</v>
      </c>
      <c r="L92">
        <v>133.6</v>
      </c>
      <c r="M92">
        <v>133.6</v>
      </c>
      <c r="N92">
        <v>136.86740552810701</v>
      </c>
      <c r="O92">
        <v>136.86740552810701</v>
      </c>
      <c r="P92">
        <v>136.86740552810701</v>
      </c>
      <c r="Q92">
        <v>140.123991733884</v>
      </c>
      <c r="R92">
        <v>140.123991733884</v>
      </c>
      <c r="S92">
        <v>140.123991733884</v>
      </c>
      <c r="T92">
        <v>140.34853441944301</v>
      </c>
      <c r="U92">
        <v>140.34853441944301</v>
      </c>
      <c r="V92">
        <v>140.34853441944301</v>
      </c>
      <c r="W92">
        <v>139.31475803226201</v>
      </c>
      <c r="X92">
        <v>139.31475803226201</v>
      </c>
      <c r="Y92">
        <v>139.31475803226201</v>
      </c>
      <c r="Z92">
        <v>139.54730586899899</v>
      </c>
      <c r="AA92">
        <v>139.54730586899899</v>
      </c>
      <c r="AB92">
        <v>139.54730586899899</v>
      </c>
      <c r="AC92">
        <v>140.13333333333301</v>
      </c>
      <c r="AD92">
        <v>140.13333333333301</v>
      </c>
      <c r="AE92">
        <v>140.13333333333301</v>
      </c>
      <c r="AF92">
        <v>140.329795046398</v>
      </c>
      <c r="AG92">
        <v>140.329795046398</v>
      </c>
      <c r="AH92">
        <v>140.329795046398</v>
      </c>
      <c r="AI92">
        <v>139.324045063662</v>
      </c>
      <c r="AJ92">
        <v>139.324045063662</v>
      </c>
      <c r="AK92">
        <v>139.324045063662</v>
      </c>
      <c r="AL92">
        <v>139.54730586899899</v>
      </c>
      <c r="AM92">
        <v>139.54730586899899</v>
      </c>
      <c r="AN92">
        <v>139.54730586899899</v>
      </c>
      <c r="AO92">
        <v>139.333333333333</v>
      </c>
      <c r="AP92">
        <v>139.333333333333</v>
      </c>
      <c r="AQ92">
        <v>139.333333333333</v>
      </c>
      <c r="AR92">
        <v>140.320427236315</v>
      </c>
      <c r="AS92">
        <v>140.320427236315</v>
      </c>
      <c r="AT92">
        <v>140.320427236315</v>
      </c>
      <c r="AU92">
        <v>136.68489131884201</v>
      </c>
      <c r="AV92">
        <v>136.68489131884201</v>
      </c>
      <c r="AW92">
        <v>136.68489131884201</v>
      </c>
      <c r="AX92">
        <v>140.461075843635</v>
      </c>
      <c r="AY92">
        <v>140.461075843635</v>
      </c>
      <c r="AZ92">
        <v>140.461075843635</v>
      </c>
      <c r="BA92">
        <v>140.123991733884</v>
      </c>
      <c r="BB92">
        <v>140.123991733884</v>
      </c>
      <c r="BC92">
        <v>140.123991733884</v>
      </c>
      <c r="BD92">
        <v>140.35790598290501</v>
      </c>
      <c r="BE92">
        <v>140.35790598290501</v>
      </c>
      <c r="BF92">
        <v>140.35790598290501</v>
      </c>
      <c r="BG92">
        <v>140.14267617841099</v>
      </c>
      <c r="BH92">
        <v>140.14267617841099</v>
      </c>
      <c r="BI92">
        <v>140.14267617841099</v>
      </c>
    </row>
    <row r="93" spans="1:66" x14ac:dyDescent="0.2">
      <c r="A93" t="s">
        <v>49</v>
      </c>
      <c r="B93">
        <v>139.55662393162299</v>
      </c>
      <c r="C93">
        <v>139.55662393162299</v>
      </c>
      <c r="D93">
        <v>139.55662393162299</v>
      </c>
      <c r="E93">
        <v>139.333333333333</v>
      </c>
      <c r="F93">
        <v>139.333333333333</v>
      </c>
      <c r="G93">
        <v>139.333333333333</v>
      </c>
      <c r="H93">
        <v>139.51004605834001</v>
      </c>
      <c r="I93">
        <v>139.51004605834001</v>
      </c>
      <c r="J93">
        <v>139.51004605834001</v>
      </c>
      <c r="K93">
        <v>140.15202026936899</v>
      </c>
      <c r="L93">
        <v>140.15202026936899</v>
      </c>
      <c r="M93">
        <v>140.15202026936899</v>
      </c>
      <c r="N93">
        <v>148.45470929844399</v>
      </c>
      <c r="O93">
        <v>148.45470929844399</v>
      </c>
      <c r="P93">
        <v>148.45470929844399</v>
      </c>
      <c r="Q93">
        <v>142.80000000000001</v>
      </c>
      <c r="R93">
        <v>142.80000000000001</v>
      </c>
      <c r="S93">
        <v>142.80000000000001</v>
      </c>
      <c r="T93">
        <v>140.36727879799599</v>
      </c>
      <c r="U93">
        <v>140.36727879799599</v>
      </c>
      <c r="V93">
        <v>140.36727879799599</v>
      </c>
      <c r="W93">
        <v>138.53333333333299</v>
      </c>
      <c r="X93">
        <v>138.53333333333299</v>
      </c>
      <c r="Y93">
        <v>138.53333333333299</v>
      </c>
      <c r="Z93">
        <v>140.329795046398</v>
      </c>
      <c r="AA93">
        <v>140.329795046398</v>
      </c>
      <c r="AB93">
        <v>140.329795046398</v>
      </c>
      <c r="AC93">
        <v>139.324045063662</v>
      </c>
      <c r="AD93">
        <v>139.324045063662</v>
      </c>
      <c r="AE93">
        <v>139.324045063662</v>
      </c>
      <c r="AF93">
        <v>138.75534188034101</v>
      </c>
      <c r="AG93">
        <v>138.75534188034101</v>
      </c>
      <c r="AH93">
        <v>138.75534188034101</v>
      </c>
      <c r="AI93">
        <v>132.4</v>
      </c>
      <c r="AJ93">
        <v>132.4</v>
      </c>
      <c r="AK93">
        <v>132.4</v>
      </c>
      <c r="AL93">
        <v>139.5286734762</v>
      </c>
      <c r="AM93">
        <v>139.5286734762</v>
      </c>
      <c r="AN93">
        <v>139.5286734762</v>
      </c>
      <c r="AO93">
        <v>162.78914739017401</v>
      </c>
      <c r="AP93">
        <v>162.78914739017401</v>
      </c>
      <c r="AQ93">
        <v>162.78914739017401</v>
      </c>
      <c r="AR93">
        <v>139.10953874908199</v>
      </c>
      <c r="AS93">
        <v>139.10953874908199</v>
      </c>
      <c r="AT93">
        <v>139.10953874908199</v>
      </c>
      <c r="AU93">
        <v>136.67577838522499</v>
      </c>
      <c r="AV93">
        <v>136.67577838522499</v>
      </c>
      <c r="AW93">
        <v>136.67577838522499</v>
      </c>
      <c r="AX93">
        <v>139.67787208447501</v>
      </c>
      <c r="AY93">
        <v>139.67787208447501</v>
      </c>
      <c r="AZ93">
        <v>139.67787208447501</v>
      </c>
      <c r="BA93">
        <v>135.86666666666599</v>
      </c>
      <c r="BB93">
        <v>135.86666666666599</v>
      </c>
      <c r="BC93">
        <v>135.86666666666599</v>
      </c>
      <c r="BD93">
        <v>139.56594323873099</v>
      </c>
      <c r="BE93">
        <v>139.56594323873099</v>
      </c>
      <c r="BF93">
        <v>139.56594323873099</v>
      </c>
      <c r="BG93">
        <v>139.333333333333</v>
      </c>
      <c r="BH93">
        <v>139.333333333333</v>
      </c>
      <c r="BI93">
        <v>139.333333333333</v>
      </c>
    </row>
    <row r="94" spans="1:66" x14ac:dyDescent="0.2">
      <c r="A94" t="s">
        <v>50</v>
      </c>
      <c r="B94">
        <v>136.29392545175699</v>
      </c>
      <c r="C94">
        <v>139.93857657898201</v>
      </c>
      <c r="D94">
        <v>139.93857657898201</v>
      </c>
      <c r="E94">
        <v>139.93857657898201</v>
      </c>
      <c r="F94">
        <v>136.266666666666</v>
      </c>
      <c r="G94">
        <v>136.266666666666</v>
      </c>
      <c r="H94">
        <v>136.266666666666</v>
      </c>
      <c r="I94">
        <v>159.15615194605701</v>
      </c>
      <c r="J94">
        <v>159.15615194605701</v>
      </c>
      <c r="K94">
        <v>159.15615194605701</v>
      </c>
      <c r="L94">
        <v>137.86666666666599</v>
      </c>
      <c r="M94">
        <v>137.86666666666599</v>
      </c>
      <c r="N94">
        <v>137.86666666666599</v>
      </c>
      <c r="O94">
        <v>137.267993056482</v>
      </c>
      <c r="P94">
        <v>137.267993056482</v>
      </c>
      <c r="Q94">
        <v>137.267993056482</v>
      </c>
      <c r="R94">
        <v>145.19999999999999</v>
      </c>
      <c r="S94">
        <v>145.19999999999999</v>
      </c>
      <c r="T94">
        <v>145.19999999999999</v>
      </c>
      <c r="U94">
        <v>135.629421973034</v>
      </c>
      <c r="V94">
        <v>135.629421973034</v>
      </c>
      <c r="W94">
        <v>135.629421973034</v>
      </c>
      <c r="X94">
        <v>135.50280074686501</v>
      </c>
      <c r="Y94">
        <v>135.50280074686501</v>
      </c>
      <c r="Z94">
        <v>135.50280074686501</v>
      </c>
      <c r="AA94">
        <v>133.78730222311199</v>
      </c>
      <c r="AB94">
        <v>133.78730222311199</v>
      </c>
      <c r="AC94">
        <v>133.78730222311199</v>
      </c>
      <c r="AD94">
        <v>136.275751716781</v>
      </c>
      <c r="AE94">
        <v>136.275751716781</v>
      </c>
      <c r="AF94">
        <v>136.275751716781</v>
      </c>
      <c r="AG94">
        <v>137.24966622162799</v>
      </c>
      <c r="AH94">
        <v>137.24966622162799</v>
      </c>
      <c r="AI94">
        <v>137.24966622162799</v>
      </c>
      <c r="AJ94">
        <v>133.60890726048399</v>
      </c>
      <c r="AK94">
        <v>133.60890726048399</v>
      </c>
      <c r="AL94">
        <v>133.60890726048399</v>
      </c>
      <c r="AM94">
        <v>137.25882902730399</v>
      </c>
      <c r="AN94">
        <v>137.25882902730399</v>
      </c>
      <c r="AO94">
        <v>137.25882902730399</v>
      </c>
      <c r="AP94">
        <v>137.06666666666601</v>
      </c>
      <c r="AQ94">
        <v>137.06666666666601</v>
      </c>
      <c r="AR94">
        <v>137.06666666666601</v>
      </c>
      <c r="AS94">
        <v>137.267993056482</v>
      </c>
      <c r="AT94">
        <v>137.267993056482</v>
      </c>
      <c r="AU94">
        <v>137.267993056482</v>
      </c>
      <c r="AV94">
        <v>136.266666666666</v>
      </c>
      <c r="AW94">
        <v>136.266666666666</v>
      </c>
      <c r="AX94">
        <v>136.266666666666</v>
      </c>
      <c r="AY94">
        <v>136.585365853658</v>
      </c>
      <c r="AZ94">
        <v>136.585365853658</v>
      </c>
      <c r="BA94">
        <v>136.585365853658</v>
      </c>
      <c r="BB94">
        <v>137.06666666666601</v>
      </c>
      <c r="BC94">
        <v>137.06666666666601</v>
      </c>
      <c r="BD94">
        <v>137.06666666666601</v>
      </c>
      <c r="BE94">
        <v>137.29549248747901</v>
      </c>
      <c r="BF94">
        <v>137.29549248747901</v>
      </c>
      <c r="BG94">
        <v>137.29549248747901</v>
      </c>
      <c r="BH94">
        <v>136.25758282781101</v>
      </c>
      <c r="BI94">
        <v>136.25758282781101</v>
      </c>
    </row>
    <row r="95" spans="1:66" s="4" customFormat="1" x14ac:dyDescent="0.2">
      <c r="A95" s="4" t="s">
        <v>51</v>
      </c>
      <c r="B95" s="4">
        <v>113.415122016268</v>
      </c>
      <c r="C95" s="4">
        <v>113.415122016268</v>
      </c>
      <c r="D95" s="4">
        <v>116.779061227215</v>
      </c>
      <c r="E95" s="4">
        <v>116.779061227215</v>
      </c>
      <c r="F95" s="4">
        <v>116.779061227215</v>
      </c>
      <c r="G95" s="4">
        <v>109.007267151143</v>
      </c>
      <c r="H95" s="4">
        <v>109.007267151143</v>
      </c>
      <c r="I95" s="4">
        <v>109.007267151143</v>
      </c>
      <c r="J95" s="4">
        <v>174.24394151812501</v>
      </c>
      <c r="K95" s="4">
        <v>174.24394151812501</v>
      </c>
      <c r="L95" s="4">
        <v>174.24394151812501</v>
      </c>
      <c r="M95" s="4">
        <v>123.8</v>
      </c>
      <c r="N95" s="4">
        <v>123.8</v>
      </c>
      <c r="O95" s="4">
        <v>123.8</v>
      </c>
      <c r="P95" s="4">
        <v>117.97302710642199</v>
      </c>
      <c r="Q95" s="4">
        <v>117.97302710642199</v>
      </c>
      <c r="R95" s="4">
        <v>117.97302710642199</v>
      </c>
      <c r="S95" s="4">
        <v>113.407560504033</v>
      </c>
      <c r="T95" s="4">
        <v>113.407560504033</v>
      </c>
      <c r="U95" s="4">
        <v>113.407560504033</v>
      </c>
      <c r="V95" s="4">
        <v>113.551401869158</v>
      </c>
      <c r="W95" s="4">
        <v>113.551401869158</v>
      </c>
      <c r="X95" s="4">
        <v>113.551401869158</v>
      </c>
      <c r="Y95" s="4">
        <v>112.60750716714401</v>
      </c>
      <c r="Z95" s="4">
        <v>112.60750716714401</v>
      </c>
      <c r="AA95" s="4">
        <v>113.566564294298</v>
      </c>
      <c r="AB95" s="4">
        <v>113.566564294298</v>
      </c>
      <c r="AC95" s="4">
        <v>113.566564294298</v>
      </c>
      <c r="AD95" s="4">
        <v>108.6</v>
      </c>
      <c r="AE95" s="4">
        <v>108.6</v>
      </c>
      <c r="AF95" s="4">
        <v>108.6</v>
      </c>
      <c r="AG95" s="4">
        <v>113.566564294298</v>
      </c>
      <c r="AH95" s="4">
        <v>113.566564294298</v>
      </c>
      <c r="AI95" s="4">
        <v>113.566564294298</v>
      </c>
      <c r="AJ95" s="4">
        <v>113.4</v>
      </c>
      <c r="AK95" s="4">
        <v>113.4</v>
      </c>
      <c r="AL95" s="4">
        <v>113.4</v>
      </c>
      <c r="AM95" s="4">
        <v>117.95727636849099</v>
      </c>
      <c r="AN95" s="4">
        <v>117.95727636849099</v>
      </c>
      <c r="AO95" s="4">
        <v>117.95727636849099</v>
      </c>
      <c r="AP95" s="4">
        <v>112.60750716714401</v>
      </c>
      <c r="AQ95" s="4">
        <v>112.60750716714401</v>
      </c>
      <c r="AR95" s="4">
        <v>112.60750716714401</v>
      </c>
      <c r="AS95" s="4">
        <v>121.553968359922</v>
      </c>
      <c r="AT95" s="4">
        <v>121.553968359922</v>
      </c>
      <c r="AU95" s="4">
        <v>121.553968359922</v>
      </c>
      <c r="AV95" s="4">
        <v>113.415122016268</v>
      </c>
      <c r="AW95" s="4">
        <v>113.415122016268</v>
      </c>
      <c r="AX95" s="4">
        <v>113.415122016268</v>
      </c>
      <c r="AY95" s="4">
        <v>157.043571237637</v>
      </c>
      <c r="AZ95" s="4">
        <v>157.043571237637</v>
      </c>
      <c r="BA95" s="4">
        <v>157.043571237637</v>
      </c>
      <c r="BB95" s="4">
        <v>121.4</v>
      </c>
      <c r="BC95" s="4">
        <v>121.4</v>
      </c>
      <c r="BD95" s="4">
        <v>121.4</v>
      </c>
      <c r="BE95" s="4">
        <v>113.58173076923001</v>
      </c>
      <c r="BF95" s="4">
        <v>113.58173076923001</v>
      </c>
      <c r="BG95" s="4">
        <v>113.58173076923001</v>
      </c>
      <c r="BH95" s="4">
        <v>223.15536892621401</v>
      </c>
      <c r="BI95" s="4">
        <v>223.15536892621401</v>
      </c>
      <c r="BJ95" s="4">
        <f>MEDIAN($B95:$BI96)</f>
        <v>173.04359418744099</v>
      </c>
      <c r="BK95" s="4">
        <f>AVERAGE($B95:$BI96)</f>
        <v>154.07990770709276</v>
      </c>
      <c r="BL95" s="4">
        <f>MIN($B95:$BI96)</f>
        <v>108.6</v>
      </c>
      <c r="BM95" s="4">
        <f>MAX($B95:$BI96)</f>
        <v>284.46666666666601</v>
      </c>
      <c r="BN95" s="4">
        <f>STDEV($B95:$BI96)</f>
        <v>39.698803598898927</v>
      </c>
    </row>
    <row r="96" spans="1:66" s="4" customFormat="1" x14ac:dyDescent="0.2">
      <c r="A96" s="4" t="s">
        <v>52</v>
      </c>
      <c r="B96" s="4">
        <v>164.666666666666</v>
      </c>
      <c r="C96" s="4">
        <v>176.113225181921</v>
      </c>
      <c r="D96" s="4">
        <v>176.113225181921</v>
      </c>
      <c r="E96" s="4">
        <v>176.113225181921</v>
      </c>
      <c r="F96" s="4">
        <v>174.68995866115401</v>
      </c>
      <c r="G96" s="4">
        <v>174.68995866115401</v>
      </c>
      <c r="H96" s="4">
        <v>174.68995866115401</v>
      </c>
      <c r="I96" s="4">
        <v>174.91154282662299</v>
      </c>
      <c r="J96" s="4">
        <v>174.91154282662299</v>
      </c>
      <c r="K96" s="4">
        <v>174.91154282662299</v>
      </c>
      <c r="L96" s="4">
        <v>174.266666666666</v>
      </c>
      <c r="M96" s="4">
        <v>174.266666666666</v>
      </c>
      <c r="N96" s="4">
        <v>174.266666666666</v>
      </c>
      <c r="O96" s="4">
        <v>173.32087061022801</v>
      </c>
      <c r="P96" s="4">
        <v>173.32087061022801</v>
      </c>
      <c r="Q96" s="4">
        <v>173.32087061022801</v>
      </c>
      <c r="R96" s="4">
        <v>174.666666666666</v>
      </c>
      <c r="S96" s="4">
        <v>174.666666666666</v>
      </c>
      <c r="T96" s="4">
        <v>174.666666666666</v>
      </c>
      <c r="U96" s="4">
        <v>218.22429906542001</v>
      </c>
      <c r="V96" s="4">
        <v>218.22429906542001</v>
      </c>
      <c r="W96" s="4">
        <v>218.22429906542001</v>
      </c>
      <c r="X96" s="4">
        <v>174.67831188745899</v>
      </c>
      <c r="Y96" s="4">
        <v>174.67831188745899</v>
      </c>
      <c r="Z96" s="4">
        <v>174.67831188745899</v>
      </c>
      <c r="AA96" s="4">
        <v>174.92322072372801</v>
      </c>
      <c r="AB96" s="4">
        <v>174.92322072372801</v>
      </c>
      <c r="AC96" s="4">
        <v>174.92322072372801</v>
      </c>
      <c r="AD96" s="4">
        <v>284.46666666666601</v>
      </c>
      <c r="AE96" s="4">
        <v>284.46666666666601</v>
      </c>
      <c r="AF96" s="4">
        <v>284.46666666666601</v>
      </c>
      <c r="AG96" s="4">
        <v>178.51658989251601</v>
      </c>
      <c r="AH96" s="4">
        <v>178.51658989251601</v>
      </c>
      <c r="AI96" s="4">
        <v>178.51658989251601</v>
      </c>
      <c r="AJ96" s="4">
        <v>174.27828521901401</v>
      </c>
      <c r="AK96" s="4">
        <v>174.27828521901401</v>
      </c>
      <c r="AL96" s="4">
        <v>174.27828521901401</v>
      </c>
      <c r="AM96" s="4">
        <v>216.03578343013501</v>
      </c>
      <c r="AN96" s="4">
        <v>216.03578343013501</v>
      </c>
      <c r="AO96" s="4">
        <v>216.03578343013501</v>
      </c>
      <c r="AP96" s="4">
        <v>169.44407412345001</v>
      </c>
      <c r="AQ96" s="4">
        <v>169.44407412345001</v>
      </c>
      <c r="AR96" s="4">
        <v>169.44407412345001</v>
      </c>
      <c r="AS96" s="4">
        <v>174.14529914529899</v>
      </c>
      <c r="AT96" s="4">
        <v>174.14529914529899</v>
      </c>
      <c r="AU96" s="4">
        <v>174.14529914529899</v>
      </c>
      <c r="AV96" s="4">
        <v>179.86666666666599</v>
      </c>
      <c r="AW96" s="4">
        <v>179.86666666666599</v>
      </c>
      <c r="AX96" s="4">
        <v>179.86666666666599</v>
      </c>
      <c r="AY96" s="4">
        <v>175.87704644169699</v>
      </c>
      <c r="AZ96" s="4">
        <v>175.87704644169699</v>
      </c>
      <c r="BA96" s="4">
        <v>175.87704644169699</v>
      </c>
      <c r="BB96" s="4">
        <v>174.65502299846599</v>
      </c>
      <c r="BC96" s="4">
        <v>174.65502299846599</v>
      </c>
      <c r="BD96" s="4">
        <v>174.65502299846599</v>
      </c>
      <c r="BE96" s="4">
        <v>174.95826377295401</v>
      </c>
      <c r="BF96" s="4">
        <v>174.95826377295401</v>
      </c>
      <c r="BG96" s="4">
        <v>174.95826377295401</v>
      </c>
      <c r="BH96" s="4">
        <v>173.04359418744099</v>
      </c>
      <c r="BI96" s="4">
        <v>173.04359418744099</v>
      </c>
    </row>
    <row r="97" spans="1:66" x14ac:dyDescent="0.2">
      <c r="A97" t="s">
        <v>53</v>
      </c>
      <c r="B97">
        <v>1573.7333333333299</v>
      </c>
      <c r="C97">
        <v>1573.7333333333299</v>
      </c>
      <c r="D97">
        <v>1576.31192415542</v>
      </c>
      <c r="E97">
        <v>1576.31192415542</v>
      </c>
      <c r="F97">
        <v>1576.31192415542</v>
      </c>
      <c r="G97">
        <v>1573.2</v>
      </c>
      <c r="H97">
        <v>1573.2</v>
      </c>
      <c r="I97">
        <v>1573.2</v>
      </c>
      <c r="J97">
        <v>1575.24369074642</v>
      </c>
      <c r="K97">
        <v>1575.24369074642</v>
      </c>
      <c r="L97">
        <v>1575.24369074642</v>
      </c>
      <c r="M97">
        <v>1575.56162922471</v>
      </c>
      <c r="N97">
        <v>1575.56162922471</v>
      </c>
      <c r="O97">
        <v>1575.56162922471</v>
      </c>
      <c r="P97">
        <v>1575.9396488417101</v>
      </c>
      <c r="Q97">
        <v>1575.9396488417101</v>
      </c>
      <c r="R97">
        <v>1575.9396488417101</v>
      </c>
      <c r="S97">
        <v>1573.5333333333299</v>
      </c>
      <c r="T97">
        <v>1573.5333333333299</v>
      </c>
      <c r="U97">
        <v>1573.5333333333299</v>
      </c>
      <c r="V97">
        <v>1576.08332776924</v>
      </c>
      <c r="W97">
        <v>1576.08332776924</v>
      </c>
      <c r="X97">
        <v>1576.08332776924</v>
      </c>
      <c r="Y97">
        <v>1573.6</v>
      </c>
      <c r="Z97">
        <v>1573.6</v>
      </c>
      <c r="AA97">
        <v>1573.6</v>
      </c>
      <c r="AB97">
        <v>1575.1385272715099</v>
      </c>
      <c r="AC97">
        <v>1575.1385272715099</v>
      </c>
      <c r="AD97">
        <v>1575.1385272715099</v>
      </c>
      <c r="AE97">
        <v>1598.2666666666601</v>
      </c>
      <c r="AF97">
        <v>1598.2666666666601</v>
      </c>
      <c r="AG97">
        <v>1598.2666666666601</v>
      </c>
      <c r="AH97">
        <v>1583.85632260648</v>
      </c>
      <c r="AI97">
        <v>1583.85632260648</v>
      </c>
      <c r="AJ97">
        <v>1583.85632260648</v>
      </c>
      <c r="AK97">
        <v>1575.13333333333</v>
      </c>
      <c r="AL97">
        <v>1575.13333333333</v>
      </c>
      <c r="AM97">
        <v>1575.13333333333</v>
      </c>
      <c r="AN97">
        <v>1575.97810121511</v>
      </c>
      <c r="AO97">
        <v>1575.97810121511</v>
      </c>
      <c r="AP97">
        <v>1575.97810121511</v>
      </c>
      <c r="AQ97">
        <v>1575.3333333333301</v>
      </c>
      <c r="AR97">
        <v>1575.3333333333301</v>
      </c>
      <c r="AS97">
        <v>1575.3333333333301</v>
      </c>
      <c r="AT97">
        <v>1576.47372988851</v>
      </c>
      <c r="AU97">
        <v>1576.47372988851</v>
      </c>
      <c r="AV97">
        <v>1576.47372988851</v>
      </c>
      <c r="AW97">
        <v>1574</v>
      </c>
      <c r="AX97">
        <v>1574</v>
      </c>
      <c r="AY97">
        <v>1574</v>
      </c>
      <c r="AZ97">
        <v>1577.34714333444</v>
      </c>
      <c r="BA97">
        <v>1577.34714333444</v>
      </c>
      <c r="BB97">
        <v>1577.34714333444</v>
      </c>
      <c r="BC97">
        <v>1572.4</v>
      </c>
      <c r="BD97">
        <v>1572.4</v>
      </c>
      <c r="BE97">
        <v>1572.4</v>
      </c>
      <c r="BF97">
        <v>1577.3237179487101</v>
      </c>
      <c r="BG97">
        <v>1577.3237179487101</v>
      </c>
      <c r="BH97">
        <v>1577.3237179487101</v>
      </c>
      <c r="BI97">
        <v>1575.6666666666599</v>
      </c>
      <c r="BJ97" s="3">
        <f>MEDIAN($B97:$BI100)</f>
        <v>1576.48431511424</v>
      </c>
      <c r="BK97" s="3">
        <f>AVERAGE($B97:$BI100)</f>
        <v>1578.4257809179771</v>
      </c>
      <c r="BL97" s="3">
        <f>MIN($B97:$BI100)</f>
        <v>1570.7333333333299</v>
      </c>
      <c r="BM97" s="3">
        <f>MAX($B97:$BI100)</f>
        <v>1606.2487482475401</v>
      </c>
      <c r="BN97" s="3">
        <f>STDEV($B97:$BI100)</f>
        <v>6.9883875548535777</v>
      </c>
    </row>
    <row r="98" spans="1:66" x14ac:dyDescent="0.2">
      <c r="A98" t="s">
        <v>54</v>
      </c>
      <c r="B98">
        <v>1593.1637626009699</v>
      </c>
      <c r="C98">
        <v>1593.1637626009699</v>
      </c>
      <c r="D98">
        <v>1593.1637626009699</v>
      </c>
      <c r="E98">
        <v>1579.86666666666</v>
      </c>
      <c r="F98">
        <v>1579.86666666666</v>
      </c>
      <c r="G98">
        <v>1579.86666666666</v>
      </c>
      <c r="H98">
        <v>1604.6201094939199</v>
      </c>
      <c r="I98">
        <v>1604.6201094939199</v>
      </c>
      <c r="J98">
        <v>1604.6201094939199</v>
      </c>
      <c r="K98">
        <v>1573.6666666666599</v>
      </c>
      <c r="L98">
        <v>1573.6666666666599</v>
      </c>
      <c r="M98">
        <v>1573.6666666666599</v>
      </c>
      <c r="N98">
        <v>1581.7198557884899</v>
      </c>
      <c r="O98">
        <v>1581.7198557884899</v>
      </c>
      <c r="P98">
        <v>1581.7198557884899</v>
      </c>
      <c r="Q98">
        <v>1576.4949003399699</v>
      </c>
      <c r="R98">
        <v>1576.4949003399699</v>
      </c>
      <c r="S98">
        <v>1576.4949003399699</v>
      </c>
      <c r="T98">
        <v>1579.95593242972</v>
      </c>
      <c r="U98">
        <v>1579.95593242972</v>
      </c>
      <c r="V98">
        <v>1579.95593242972</v>
      </c>
      <c r="W98">
        <v>1578.1229169444</v>
      </c>
      <c r="X98">
        <v>1578.1229169444</v>
      </c>
      <c r="Y98">
        <v>1578.1229169444</v>
      </c>
      <c r="Z98">
        <v>1577.4854777325199</v>
      </c>
      <c r="AA98">
        <v>1577.4854777325199</v>
      </c>
      <c r="AB98">
        <v>1577.4854777325199</v>
      </c>
      <c r="AC98">
        <v>1576.93333333333</v>
      </c>
      <c r="AD98">
        <v>1576.93333333333</v>
      </c>
      <c r="AE98">
        <v>1576.93333333333</v>
      </c>
      <c r="AF98">
        <v>1580.14553708525</v>
      </c>
      <c r="AG98">
        <v>1580.14553708525</v>
      </c>
      <c r="AH98">
        <v>1580.14553708525</v>
      </c>
      <c r="AI98">
        <v>1577.7614825678199</v>
      </c>
      <c r="AJ98">
        <v>1577.7614825678199</v>
      </c>
      <c r="AK98">
        <v>1577.7614825678199</v>
      </c>
      <c r="AL98">
        <v>1580.8906990719099</v>
      </c>
      <c r="AM98">
        <v>1580.8906990719099</v>
      </c>
      <c r="AN98">
        <v>1580.8906990719099</v>
      </c>
      <c r="AO98">
        <v>1577.13333333333</v>
      </c>
      <c r="AP98">
        <v>1577.13333333333</v>
      </c>
      <c r="AQ98">
        <v>1577.13333333333</v>
      </c>
      <c r="AR98">
        <v>1580.3070761014601</v>
      </c>
      <c r="AS98">
        <v>1580.3070761014601</v>
      </c>
      <c r="AT98">
        <v>1580.3070761014601</v>
      </c>
      <c r="AU98">
        <v>1575.8767835711401</v>
      </c>
      <c r="AV98">
        <v>1575.8767835711401</v>
      </c>
      <c r="AW98">
        <v>1575.8767835711401</v>
      </c>
      <c r="AX98">
        <v>1581.0223855663201</v>
      </c>
      <c r="AY98">
        <v>1581.0223855663201</v>
      </c>
      <c r="AZ98">
        <v>1581.0223855663201</v>
      </c>
      <c r="BA98">
        <v>1576.1615892273801</v>
      </c>
      <c r="BB98">
        <v>1576.1615892273801</v>
      </c>
      <c r="BC98">
        <v>1576.1615892273801</v>
      </c>
      <c r="BD98">
        <v>1579.99465811965</v>
      </c>
      <c r="BE98">
        <v>1579.99465811965</v>
      </c>
      <c r="BF98">
        <v>1579.99465811965</v>
      </c>
      <c r="BG98">
        <v>1578.57190479365</v>
      </c>
      <c r="BH98">
        <v>1578.57190479365</v>
      </c>
      <c r="BI98">
        <v>1578.57190479365</v>
      </c>
    </row>
    <row r="99" spans="1:66" x14ac:dyDescent="0.2">
      <c r="A99" t="s">
        <v>55</v>
      </c>
      <c r="B99">
        <v>1581.33012820512</v>
      </c>
      <c r="C99">
        <v>1581.33012820512</v>
      </c>
      <c r="D99">
        <v>1581.33012820512</v>
      </c>
      <c r="E99">
        <v>1577.2</v>
      </c>
      <c r="F99">
        <v>1577.2</v>
      </c>
      <c r="G99">
        <v>1577.2</v>
      </c>
      <c r="H99">
        <v>1578.5995594419501</v>
      </c>
      <c r="I99">
        <v>1578.5995594419501</v>
      </c>
      <c r="J99">
        <v>1578.5995594419501</v>
      </c>
      <c r="K99">
        <v>1576.94359247899</v>
      </c>
      <c r="L99">
        <v>1576.94359247899</v>
      </c>
      <c r="M99">
        <v>1576.94359247899</v>
      </c>
      <c r="N99">
        <v>1593.01782257526</v>
      </c>
      <c r="O99">
        <v>1593.01782257526</v>
      </c>
      <c r="P99">
        <v>1593.01782257526</v>
      </c>
      <c r="Q99">
        <v>1577.5333333333299</v>
      </c>
      <c r="R99">
        <v>1577.5333333333299</v>
      </c>
      <c r="S99">
        <v>1577.5333333333299</v>
      </c>
      <c r="T99">
        <v>1580.03338898163</v>
      </c>
      <c r="U99">
        <v>1580.03338898163</v>
      </c>
      <c r="V99">
        <v>1580.03338898163</v>
      </c>
      <c r="W99">
        <v>1579.93333333333</v>
      </c>
      <c r="X99">
        <v>1579.93333333333</v>
      </c>
      <c r="Y99">
        <v>1579.93333333333</v>
      </c>
      <c r="Z99">
        <v>1581.61425996394</v>
      </c>
      <c r="AA99">
        <v>1581.61425996394</v>
      </c>
      <c r="AB99">
        <v>1581.61425996394</v>
      </c>
      <c r="AC99">
        <v>1578.62809146056</v>
      </c>
      <c r="AD99">
        <v>1578.62809146056</v>
      </c>
      <c r="AE99">
        <v>1578.62809146056</v>
      </c>
      <c r="AF99">
        <v>1580.1282051282001</v>
      </c>
      <c r="AG99">
        <v>1580.1282051282001</v>
      </c>
      <c r="AH99">
        <v>1580.1282051282001</v>
      </c>
      <c r="AI99">
        <v>1576.4</v>
      </c>
      <c r="AJ99">
        <v>1576.4</v>
      </c>
      <c r="AK99">
        <v>1576.4</v>
      </c>
      <c r="AL99">
        <v>1581.21369917885</v>
      </c>
      <c r="AM99">
        <v>1581.21369917885</v>
      </c>
      <c r="AN99">
        <v>1581.21369917885</v>
      </c>
      <c r="AO99">
        <v>1602.4265048996699</v>
      </c>
      <c r="AP99">
        <v>1602.4265048996699</v>
      </c>
      <c r="AQ99">
        <v>1602.4265048996699</v>
      </c>
      <c r="AR99">
        <v>1583.6726520258901</v>
      </c>
      <c r="AS99">
        <v>1583.6726520258901</v>
      </c>
      <c r="AT99">
        <v>1583.6726520258901</v>
      </c>
      <c r="AU99">
        <v>1576.1050736715699</v>
      </c>
      <c r="AV99">
        <v>1576.1050736715699</v>
      </c>
      <c r="AW99">
        <v>1576.1050736715699</v>
      </c>
      <c r="AX99">
        <v>1581.83519347724</v>
      </c>
      <c r="AY99">
        <v>1581.83519347724</v>
      </c>
      <c r="AZ99">
        <v>1581.83519347724</v>
      </c>
      <c r="BA99">
        <v>1576.06666666666</v>
      </c>
      <c r="BB99">
        <v>1576.06666666666</v>
      </c>
      <c r="BC99">
        <v>1576.06666666666</v>
      </c>
      <c r="BD99">
        <v>1577.7629382303801</v>
      </c>
      <c r="BE99">
        <v>1577.7629382303801</v>
      </c>
      <c r="BF99">
        <v>1577.7629382303801</v>
      </c>
      <c r="BG99">
        <v>1575</v>
      </c>
      <c r="BH99">
        <v>1575</v>
      </c>
      <c r="BI99">
        <v>1575</v>
      </c>
    </row>
    <row r="100" spans="1:66" x14ac:dyDescent="0.2">
      <c r="A100" t="s">
        <v>56</v>
      </c>
      <c r="B100">
        <v>1572.31446289257</v>
      </c>
      <c r="C100">
        <v>1575.37721992255</v>
      </c>
      <c r="D100">
        <v>1575.37721992255</v>
      </c>
      <c r="E100">
        <v>1575.37721992255</v>
      </c>
      <c r="F100">
        <v>1570.7333333333299</v>
      </c>
      <c r="G100">
        <v>1570.7333333333299</v>
      </c>
      <c r="H100">
        <v>1570.7333333333299</v>
      </c>
      <c r="I100">
        <v>1606.2487482475401</v>
      </c>
      <c r="J100">
        <v>1606.2487482475401</v>
      </c>
      <c r="K100">
        <v>1606.2487482475401</v>
      </c>
      <c r="L100">
        <v>1582</v>
      </c>
      <c r="M100">
        <v>1582</v>
      </c>
      <c r="N100">
        <v>1582</v>
      </c>
      <c r="O100">
        <v>1573.1072239284199</v>
      </c>
      <c r="P100">
        <v>1573.1072239284199</v>
      </c>
      <c r="Q100">
        <v>1573.1072239284199</v>
      </c>
      <c r="R100">
        <v>1584.6666666666599</v>
      </c>
      <c r="S100">
        <v>1584.6666666666599</v>
      </c>
      <c r="T100">
        <v>1584.6666666666599</v>
      </c>
      <c r="U100">
        <v>1573.75517287411</v>
      </c>
      <c r="V100">
        <v>1573.75517287411</v>
      </c>
      <c r="W100">
        <v>1573.75517287411</v>
      </c>
      <c r="X100">
        <v>1572.7527340624099</v>
      </c>
      <c r="Y100">
        <v>1572.7527340624099</v>
      </c>
      <c r="Z100">
        <v>1572.7527340624099</v>
      </c>
      <c r="AA100">
        <v>1573.73656452366</v>
      </c>
      <c r="AB100">
        <v>1573.73656452366</v>
      </c>
      <c r="AC100">
        <v>1573.73656452366</v>
      </c>
      <c r="AD100">
        <v>1571.3714247616499</v>
      </c>
      <c r="AE100">
        <v>1571.3714247616499</v>
      </c>
      <c r="AF100">
        <v>1571.3714247616499</v>
      </c>
      <c r="AG100">
        <v>1572.96395193591</v>
      </c>
      <c r="AH100">
        <v>1572.96395193591</v>
      </c>
      <c r="AI100">
        <v>1572.96395193591</v>
      </c>
      <c r="AJ100">
        <v>1572.0381358757199</v>
      </c>
      <c r="AK100">
        <v>1572.0381358757199</v>
      </c>
      <c r="AL100">
        <v>1572.0381358757199</v>
      </c>
      <c r="AM100">
        <v>1573.8033246545101</v>
      </c>
      <c r="AN100">
        <v>1573.8033246545101</v>
      </c>
      <c r="AO100">
        <v>1573.8033246545101</v>
      </c>
      <c r="AP100">
        <v>1572.3333333333301</v>
      </c>
      <c r="AQ100">
        <v>1572.3333333333301</v>
      </c>
      <c r="AR100">
        <v>1572.3333333333301</v>
      </c>
      <c r="AS100">
        <v>1574.8431032180499</v>
      </c>
      <c r="AT100">
        <v>1574.8431032180499</v>
      </c>
      <c r="AU100">
        <v>1574.8431032180499</v>
      </c>
      <c r="AV100">
        <v>1571.6666666666599</v>
      </c>
      <c r="AW100">
        <v>1571.6666666666599</v>
      </c>
      <c r="AX100">
        <v>1571.6666666666599</v>
      </c>
      <c r="AY100">
        <v>1575.8102238556601</v>
      </c>
      <c r="AZ100">
        <v>1575.8102238556601</v>
      </c>
      <c r="BA100">
        <v>1575.8102238556601</v>
      </c>
      <c r="BB100">
        <v>1571.5333333333299</v>
      </c>
      <c r="BC100">
        <v>1571.5333333333299</v>
      </c>
      <c r="BD100">
        <v>1571.5333333333299</v>
      </c>
      <c r="BE100">
        <v>1573.4223706176899</v>
      </c>
      <c r="BF100">
        <v>1573.4223706176899</v>
      </c>
      <c r="BG100">
        <v>1573.4223706176899</v>
      </c>
      <c r="BH100">
        <v>1571.02859809346</v>
      </c>
      <c r="BI100">
        <v>1571.02859809346</v>
      </c>
    </row>
    <row r="101" spans="1:66" s="4" customFormat="1" x14ac:dyDescent="0.2">
      <c r="A101" s="4" t="s">
        <v>57</v>
      </c>
      <c r="B101" s="4">
        <v>919.18922523003005</v>
      </c>
      <c r="C101" s="4">
        <v>919.18922523003005</v>
      </c>
      <c r="D101" s="4">
        <v>917.74053548774702</v>
      </c>
      <c r="E101" s="4">
        <v>917.74053548774702</v>
      </c>
      <c r="F101" s="4">
        <v>917.74053548774702</v>
      </c>
      <c r="G101" s="4">
        <v>923.66157743849499</v>
      </c>
      <c r="H101" s="4">
        <v>923.66157743849499</v>
      </c>
      <c r="I101" s="4">
        <v>923.66157743849499</v>
      </c>
      <c r="J101" s="4">
        <v>988.31697710127503</v>
      </c>
      <c r="K101" s="4">
        <v>988.31697710127503</v>
      </c>
      <c r="L101" s="4">
        <v>988.31697710127503</v>
      </c>
      <c r="M101" s="4">
        <v>1045.3333333333301</v>
      </c>
      <c r="N101" s="4">
        <v>1045.3333333333301</v>
      </c>
      <c r="O101" s="4">
        <v>1045.3333333333301</v>
      </c>
      <c r="P101" s="4">
        <v>926.35865936707103</v>
      </c>
      <c r="Q101" s="4">
        <v>926.35865936707103</v>
      </c>
      <c r="R101" s="4">
        <v>926.35865936707103</v>
      </c>
      <c r="S101" s="4">
        <v>917.52783518901197</v>
      </c>
      <c r="T101" s="4">
        <v>917.52783518901197</v>
      </c>
      <c r="U101" s="4">
        <v>917.52783518901197</v>
      </c>
      <c r="V101" s="4">
        <v>919.82643524699597</v>
      </c>
      <c r="W101" s="4">
        <v>919.82643524699597</v>
      </c>
      <c r="X101" s="4">
        <v>919.82643524699597</v>
      </c>
      <c r="Y101" s="4">
        <v>918.32788852590102</v>
      </c>
      <c r="Z101" s="4">
        <v>918.32788852590102</v>
      </c>
      <c r="AA101" s="4">
        <v>919.74896514888496</v>
      </c>
      <c r="AB101" s="4">
        <v>919.74896514888496</v>
      </c>
      <c r="AC101" s="4">
        <v>919.74896514888496</v>
      </c>
      <c r="AD101" s="4">
        <v>910.73333333333301</v>
      </c>
      <c r="AE101" s="4">
        <v>910.73333333333301</v>
      </c>
      <c r="AF101" s="4">
        <v>910.73333333333301</v>
      </c>
      <c r="AG101" s="4">
        <v>919.61543597276</v>
      </c>
      <c r="AH101" s="4">
        <v>919.61543597276</v>
      </c>
      <c r="AI101" s="4">
        <v>919.61543597276</v>
      </c>
      <c r="AJ101" s="4">
        <v>916.66666666666595</v>
      </c>
      <c r="AK101" s="4">
        <v>916.66666666666595</v>
      </c>
      <c r="AL101" s="4">
        <v>916.66666666666595</v>
      </c>
      <c r="AM101" s="4">
        <v>919.82643524699597</v>
      </c>
      <c r="AN101" s="4">
        <v>919.82643524699597</v>
      </c>
      <c r="AO101" s="4">
        <v>919.82643524699597</v>
      </c>
      <c r="AP101" s="4">
        <v>920.46136409093901</v>
      </c>
      <c r="AQ101" s="4">
        <v>920.46136409093901</v>
      </c>
      <c r="AR101" s="4">
        <v>920.46136409093901</v>
      </c>
      <c r="AS101" s="4">
        <v>929.31045991589303</v>
      </c>
      <c r="AT101" s="4">
        <v>929.31045991589303</v>
      </c>
      <c r="AU101" s="4">
        <v>929.31045991589303</v>
      </c>
      <c r="AV101" s="4">
        <v>918.58914521936197</v>
      </c>
      <c r="AW101" s="4">
        <v>918.58914521936197</v>
      </c>
      <c r="AX101" s="4">
        <v>918.58914521936197</v>
      </c>
      <c r="AY101" s="4">
        <v>956.42876236300401</v>
      </c>
      <c r="AZ101" s="4">
        <v>956.42876236300401</v>
      </c>
      <c r="BA101" s="4">
        <v>956.42876236300401</v>
      </c>
      <c r="BB101" s="4">
        <v>927.8</v>
      </c>
      <c r="BC101" s="4">
        <v>927.8</v>
      </c>
      <c r="BD101" s="4">
        <v>927.8</v>
      </c>
      <c r="BE101" s="4">
        <v>919.33760683760602</v>
      </c>
      <c r="BF101" s="4">
        <v>919.33760683760602</v>
      </c>
      <c r="BG101" s="4">
        <v>919.33760683760602</v>
      </c>
      <c r="BH101" s="4">
        <v>939.94534426448001</v>
      </c>
      <c r="BI101" s="4">
        <v>939.94534426448001</v>
      </c>
      <c r="BJ101" s="4">
        <f>MEDIAN($B101:$BI102)</f>
        <v>1394.183797715855</v>
      </c>
      <c r="BK101" s="4">
        <f>AVERAGE($B101:$BI102)</f>
        <v>1353.3195241366509</v>
      </c>
      <c r="BL101" s="4">
        <f>MIN($B101:$BI102)</f>
        <v>910.73333333333301</v>
      </c>
      <c r="BM101" s="4">
        <f>MAX($B101:$BI102)</f>
        <v>1856.2</v>
      </c>
      <c r="BN101" s="4">
        <f>STDEV($B101:$BI102)</f>
        <v>423.79190720156009</v>
      </c>
    </row>
    <row r="102" spans="1:66" s="4" customFormat="1" x14ac:dyDescent="0.2">
      <c r="A102" s="4" t="s">
        <v>58</v>
      </c>
      <c r="B102" s="4">
        <v>1760.86666666666</v>
      </c>
      <c r="C102" s="4">
        <v>1855.99839775685</v>
      </c>
      <c r="D102" s="4">
        <v>1855.99839775685</v>
      </c>
      <c r="E102" s="4">
        <v>1855.99839775685</v>
      </c>
      <c r="F102" s="4">
        <v>1757.4343245766099</v>
      </c>
      <c r="G102" s="4">
        <v>1757.4343245766099</v>
      </c>
      <c r="H102" s="4">
        <v>1757.4343245766099</v>
      </c>
      <c r="I102" s="4">
        <v>1758.1948060618199</v>
      </c>
      <c r="J102" s="4">
        <v>1758.1948060618199</v>
      </c>
      <c r="K102" s="4">
        <v>1758.1948060618199</v>
      </c>
      <c r="L102" s="4">
        <v>1772.93333333333</v>
      </c>
      <c r="M102" s="4">
        <v>1772.93333333333</v>
      </c>
      <c r="N102" s="4">
        <v>1772.93333333333</v>
      </c>
      <c r="O102" s="4">
        <v>1756.1089598077101</v>
      </c>
      <c r="P102" s="4">
        <v>1756.1089598077101</v>
      </c>
      <c r="Q102" s="4">
        <v>1756.1089598077101</v>
      </c>
      <c r="R102" s="4">
        <v>1755.3333333333301</v>
      </c>
      <c r="S102" s="4">
        <v>1755.3333333333301</v>
      </c>
      <c r="T102" s="4">
        <v>1755.3333333333301</v>
      </c>
      <c r="U102" s="4">
        <v>1799.26568758344</v>
      </c>
      <c r="V102" s="4">
        <v>1799.26568758344</v>
      </c>
      <c r="W102" s="4">
        <v>1799.26568758344</v>
      </c>
      <c r="X102" s="4">
        <v>1766.45109673978</v>
      </c>
      <c r="Y102" s="4">
        <v>1766.45109673978</v>
      </c>
      <c r="Z102" s="4">
        <v>1766.45109673978</v>
      </c>
      <c r="AA102" s="4">
        <v>1759.18013085859</v>
      </c>
      <c r="AB102" s="4">
        <v>1759.18013085859</v>
      </c>
      <c r="AC102" s="4">
        <v>1759.18013085859</v>
      </c>
      <c r="AD102" s="4">
        <v>1781.5333333333299</v>
      </c>
      <c r="AE102" s="4">
        <v>1781.5333333333299</v>
      </c>
      <c r="AF102" s="4">
        <v>1781.5333333333299</v>
      </c>
      <c r="AG102" s="4">
        <v>1756.9263635756699</v>
      </c>
      <c r="AH102" s="4">
        <v>1756.9263635756699</v>
      </c>
      <c r="AI102" s="4">
        <v>1756.9263635756699</v>
      </c>
      <c r="AJ102" s="4">
        <v>1759.98399893326</v>
      </c>
      <c r="AK102" s="4">
        <v>1759.98399893326</v>
      </c>
      <c r="AL102" s="4">
        <v>1759.98399893326</v>
      </c>
      <c r="AM102" s="4">
        <v>1809.8671473396</v>
      </c>
      <c r="AN102" s="4">
        <v>1809.8671473396</v>
      </c>
      <c r="AO102" s="4">
        <v>1809.8671473396</v>
      </c>
      <c r="AP102" s="4">
        <v>1743.0342620983799</v>
      </c>
      <c r="AQ102" s="4">
        <v>1743.0342620983799</v>
      </c>
      <c r="AR102" s="4">
        <v>1743.0342620983799</v>
      </c>
      <c r="AS102" s="4">
        <v>1765.15758547008</v>
      </c>
      <c r="AT102" s="4">
        <v>1765.15758547008</v>
      </c>
      <c r="AU102" s="4">
        <v>1765.15758547008</v>
      </c>
      <c r="AV102" s="4">
        <v>1856.2</v>
      </c>
      <c r="AW102" s="4">
        <v>1856.2</v>
      </c>
      <c r="AX102" s="4">
        <v>1856.2</v>
      </c>
      <c r="AY102" s="4">
        <v>1760.5078516538499</v>
      </c>
      <c r="AZ102" s="4">
        <v>1760.5078516538499</v>
      </c>
      <c r="BA102" s="4">
        <v>1760.5078516538499</v>
      </c>
      <c r="BB102" s="4">
        <v>1754.94967002199</v>
      </c>
      <c r="BC102" s="4">
        <v>1754.94967002199</v>
      </c>
      <c r="BD102" s="4">
        <v>1754.94967002199</v>
      </c>
      <c r="BE102" s="4">
        <v>1757.5959933222</v>
      </c>
      <c r="BF102" s="4">
        <v>1757.5959933222</v>
      </c>
      <c r="BG102" s="4">
        <v>1757.5959933222</v>
      </c>
      <c r="BH102" s="4">
        <v>1755.3659512065001</v>
      </c>
      <c r="BI102" s="4">
        <v>1755.3659512065001</v>
      </c>
    </row>
    <row r="103" spans="1:66" x14ac:dyDescent="0.2">
      <c r="A103" t="s">
        <v>59</v>
      </c>
      <c r="B103">
        <v>2.8457127617013699E-2</v>
      </c>
      <c r="C103">
        <v>2.8457127617013699E-2</v>
      </c>
      <c r="D103">
        <v>3.7524203779129198E-2</v>
      </c>
      <c r="E103">
        <v>3.7524203779129198E-2</v>
      </c>
      <c r="F103">
        <v>3.7524203779129198E-2</v>
      </c>
      <c r="G103">
        <v>6.8324554970331505E-2</v>
      </c>
      <c r="H103">
        <v>6.8324554970331505E-2</v>
      </c>
      <c r="I103">
        <v>6.8324554970331505E-2</v>
      </c>
      <c r="J103">
        <v>7.90840510047401E-2</v>
      </c>
      <c r="K103">
        <v>7.90840510047401E-2</v>
      </c>
      <c r="L103">
        <v>7.90840510047401E-2</v>
      </c>
      <c r="M103">
        <v>7.4559999999999002E-2</v>
      </c>
      <c r="N103">
        <v>7.4559999999999002E-2</v>
      </c>
      <c r="O103">
        <v>7.4559999999999002E-2</v>
      </c>
      <c r="P103">
        <v>6.5950060088129606E-2</v>
      </c>
      <c r="Q103">
        <v>6.5950060088129606E-2</v>
      </c>
      <c r="R103">
        <v>6.5950060088129606E-2</v>
      </c>
      <c r="S103">
        <v>3.9662644176278197E-2</v>
      </c>
      <c r="T103">
        <v>3.9662644176278197E-2</v>
      </c>
      <c r="U103">
        <v>3.9662644176278197E-2</v>
      </c>
      <c r="V103">
        <v>4.9065420560747398E-2</v>
      </c>
      <c r="W103">
        <v>4.9065420560747398E-2</v>
      </c>
      <c r="X103">
        <v>4.9065420560747398E-2</v>
      </c>
      <c r="Y103">
        <v>6.4084272284818597E-2</v>
      </c>
      <c r="Z103">
        <v>6.4084272284818597E-2</v>
      </c>
      <c r="AA103">
        <v>1.6504206169048099E-2</v>
      </c>
      <c r="AB103">
        <v>1.6504206169048099E-2</v>
      </c>
      <c r="AC103">
        <v>1.6504206169048099E-2</v>
      </c>
      <c r="AD103">
        <v>6.9826666666665801E-2</v>
      </c>
      <c r="AE103">
        <v>6.9826666666665801E-2</v>
      </c>
      <c r="AF103">
        <v>6.9826666666665801E-2</v>
      </c>
      <c r="AG103">
        <v>7.2713312858860998E-2</v>
      </c>
      <c r="AH103">
        <v>7.2713312858860998E-2</v>
      </c>
      <c r="AI103">
        <v>7.2713312858860998E-2</v>
      </c>
      <c r="AJ103">
        <v>6.0799999999998598E-2</v>
      </c>
      <c r="AK103">
        <v>6.0799999999998598E-2</v>
      </c>
      <c r="AL103">
        <v>6.0799999999998598E-2</v>
      </c>
      <c r="AM103">
        <v>5.1101468624834299E-2</v>
      </c>
      <c r="AN103">
        <v>5.1101468624834299E-2</v>
      </c>
      <c r="AO103">
        <v>5.1101468624834299E-2</v>
      </c>
      <c r="AP103">
        <v>7.8931928795252501E-2</v>
      </c>
      <c r="AQ103">
        <v>7.8931928795252501E-2</v>
      </c>
      <c r="AR103">
        <v>7.8931928795252501E-2</v>
      </c>
      <c r="AS103">
        <v>3.3449035444897503E-2</v>
      </c>
      <c r="AT103">
        <v>3.3449035444897503E-2</v>
      </c>
      <c r="AU103">
        <v>3.3449035444897503E-2</v>
      </c>
      <c r="AV103">
        <v>3.73983197759684E-2</v>
      </c>
      <c r="AW103">
        <v>3.73983197759684E-2</v>
      </c>
      <c r="AX103">
        <v>3.73983197759684E-2</v>
      </c>
      <c r="AY103">
        <v>5.7792034215451801E-2</v>
      </c>
      <c r="AZ103">
        <v>5.7792034215451801E-2</v>
      </c>
      <c r="BA103">
        <v>5.7792034215451801E-2</v>
      </c>
      <c r="BB103">
        <v>4.8646666666667303E-2</v>
      </c>
      <c r="BC103">
        <v>4.8646666666667303E-2</v>
      </c>
      <c r="BD103">
        <v>4.8646666666667303E-2</v>
      </c>
      <c r="BE103">
        <v>0.11979166666666501</v>
      </c>
      <c r="BF103">
        <v>0.11979166666666501</v>
      </c>
      <c r="BG103">
        <v>0.11979166666666501</v>
      </c>
      <c r="BH103">
        <v>5.1443044724387703E-2</v>
      </c>
      <c r="BI103">
        <v>5.1443044724387703E-2</v>
      </c>
    </row>
    <row r="104" spans="1:66" x14ac:dyDescent="0.2">
      <c r="A104" t="s">
        <v>60</v>
      </c>
      <c r="B104">
        <v>9.8699999999999705E-2</v>
      </c>
      <c r="C104">
        <v>8.3964216569866301E-2</v>
      </c>
      <c r="D104">
        <v>8.3964216569866301E-2</v>
      </c>
      <c r="E104">
        <v>8.3964216569866301E-2</v>
      </c>
      <c r="F104">
        <v>0.116668889185223</v>
      </c>
      <c r="G104">
        <v>0.116668889185223</v>
      </c>
      <c r="H104">
        <v>0.116668889185223</v>
      </c>
      <c r="I104">
        <v>7.9304359436544306E-2</v>
      </c>
      <c r="J104">
        <v>7.9304359436544306E-2</v>
      </c>
      <c r="K104">
        <v>7.9304359436544306E-2</v>
      </c>
      <c r="L104">
        <v>0.1104</v>
      </c>
      <c r="M104">
        <v>0.1104</v>
      </c>
      <c r="N104">
        <v>0.1104</v>
      </c>
      <c r="O104">
        <v>0.10788489785018</v>
      </c>
      <c r="P104">
        <v>0.10788489785018</v>
      </c>
      <c r="Q104">
        <v>0.10788489785018</v>
      </c>
      <c r="R104">
        <v>0.17776666666666599</v>
      </c>
      <c r="S104">
        <v>0.17776666666666599</v>
      </c>
      <c r="T104">
        <v>0.17776666666666599</v>
      </c>
      <c r="U104">
        <v>8.7650200267021694E-2</v>
      </c>
      <c r="V104">
        <v>8.7650200267021694E-2</v>
      </c>
      <c r="W104">
        <v>8.7650200267021694E-2</v>
      </c>
      <c r="X104">
        <v>8.3158877258483602E-2</v>
      </c>
      <c r="Y104">
        <v>8.3158877258483602E-2</v>
      </c>
      <c r="Z104">
        <v>8.3158877258483602E-2</v>
      </c>
      <c r="AA104">
        <v>0.12484977967685799</v>
      </c>
      <c r="AB104">
        <v>0.12484977967685799</v>
      </c>
      <c r="AC104">
        <v>0.12484977967685799</v>
      </c>
      <c r="AD104">
        <v>0.10006</v>
      </c>
      <c r="AE104">
        <v>0.10006</v>
      </c>
      <c r="AF104">
        <v>0.10006</v>
      </c>
      <c r="AG104">
        <v>0.11688363709192701</v>
      </c>
      <c r="AH104">
        <v>0.11688363709192701</v>
      </c>
      <c r="AI104">
        <v>0.11688363709192701</v>
      </c>
      <c r="AJ104">
        <v>4.9123274884995502E-2</v>
      </c>
      <c r="AK104">
        <v>4.9123274884995502E-2</v>
      </c>
      <c r="AL104">
        <v>4.9123274884995502E-2</v>
      </c>
      <c r="AM104">
        <v>0.16112557580612699</v>
      </c>
      <c r="AN104">
        <v>0.16112557580612699</v>
      </c>
      <c r="AO104">
        <v>0.16112557580612699</v>
      </c>
      <c r="AP104">
        <v>0.105812558325557</v>
      </c>
      <c r="AQ104">
        <v>0.105812558325557</v>
      </c>
      <c r="AR104">
        <v>0.105812558325557</v>
      </c>
      <c r="AS104">
        <v>0.120826655982904</v>
      </c>
      <c r="AT104">
        <v>0.120826655982904</v>
      </c>
      <c r="AU104">
        <v>0.120826655982904</v>
      </c>
      <c r="AV104">
        <v>6.7426666666667801E-2</v>
      </c>
      <c r="AW104">
        <v>6.7426666666667801E-2</v>
      </c>
      <c r="AX104">
        <v>6.7426666666667801E-2</v>
      </c>
      <c r="AY104">
        <v>8.6388239224855307E-2</v>
      </c>
      <c r="AZ104">
        <v>8.6388239224855307E-2</v>
      </c>
      <c r="BA104">
        <v>8.6388239224855307E-2</v>
      </c>
      <c r="BB104">
        <v>0.119932004533033</v>
      </c>
      <c r="BC104">
        <v>0.119932004533033</v>
      </c>
      <c r="BD104">
        <v>0.119932004533033</v>
      </c>
      <c r="BE104">
        <v>8.8333889816359201E-2</v>
      </c>
      <c r="BF104">
        <v>8.8333889816359201E-2</v>
      </c>
      <c r="BG104">
        <v>8.8333889816359201E-2</v>
      </c>
      <c r="BH104">
        <v>0.138501533128915</v>
      </c>
      <c r="BI104">
        <v>0.138501533128915</v>
      </c>
    </row>
    <row r="105" spans="1:66" x14ac:dyDescent="0.2">
      <c r="A105" t="s">
        <v>61</v>
      </c>
      <c r="B105">
        <v>0.56942925723430005</v>
      </c>
      <c r="C105">
        <v>0.56942925723430005</v>
      </c>
      <c r="D105">
        <v>1.54837417373303E-2</v>
      </c>
      <c r="E105">
        <v>1.54837417373303E-2</v>
      </c>
      <c r="F105">
        <v>1.54837417373303E-2</v>
      </c>
      <c r="G105">
        <v>0.15716381092072601</v>
      </c>
      <c r="H105">
        <v>0.15716381092072601</v>
      </c>
      <c r="I105">
        <v>0.15716381092072601</v>
      </c>
      <c r="J105">
        <v>0.60362507510514996</v>
      </c>
      <c r="K105">
        <v>0.60362507510514996</v>
      </c>
      <c r="L105">
        <v>0.60362507510514996</v>
      </c>
      <c r="M105">
        <v>1.0107533333333201</v>
      </c>
      <c r="N105">
        <v>1.0107533333333201</v>
      </c>
      <c r="O105">
        <v>1.0107533333333201</v>
      </c>
      <c r="P105">
        <v>1.7185204967291701E-2</v>
      </c>
      <c r="Q105">
        <v>1.7185204967291701E-2</v>
      </c>
      <c r="R105">
        <v>1.7185204967291701E-2</v>
      </c>
      <c r="S105">
        <v>0.17097806520434</v>
      </c>
      <c r="T105">
        <v>0.17097806520434</v>
      </c>
      <c r="U105">
        <v>0.17097806520434</v>
      </c>
      <c r="V105">
        <v>0.143831775700939</v>
      </c>
      <c r="W105">
        <v>0.143831775700939</v>
      </c>
      <c r="X105">
        <v>0.143831775700939</v>
      </c>
      <c r="Y105">
        <v>0.123501566771113</v>
      </c>
      <c r="Z105">
        <v>0.123501566771113</v>
      </c>
      <c r="AA105">
        <v>0.57069034584056699</v>
      </c>
      <c r="AB105">
        <v>0.57069034584056699</v>
      </c>
      <c r="AC105">
        <v>0.57069034584056699</v>
      </c>
      <c r="AD105">
        <v>0.141099999999999</v>
      </c>
      <c r="AE105">
        <v>0.141099999999999</v>
      </c>
      <c r="AF105">
        <v>0.141099999999999</v>
      </c>
      <c r="AG105">
        <v>0.146595006008815</v>
      </c>
      <c r="AH105">
        <v>0.146595006008815</v>
      </c>
      <c r="AI105">
        <v>0.146595006008815</v>
      </c>
      <c r="AJ105">
        <v>0.157893333333335</v>
      </c>
      <c r="AK105">
        <v>0.157893333333335</v>
      </c>
      <c r="AL105">
        <v>0.157893333333335</v>
      </c>
      <c r="AM105">
        <v>0.74805740987983604</v>
      </c>
      <c r="AN105">
        <v>0.74805740987983604</v>
      </c>
      <c r="AO105">
        <v>0.74805740987983604</v>
      </c>
      <c r="AP105">
        <v>7.7538502566839402E-3</v>
      </c>
      <c r="AQ105">
        <v>7.7538502566839402E-3</v>
      </c>
      <c r="AR105">
        <v>7.7538502566839402E-3</v>
      </c>
      <c r="AS105">
        <v>0.17773846872705601</v>
      </c>
      <c r="AT105">
        <v>0.17773846872705601</v>
      </c>
      <c r="AU105">
        <v>0.17773846872705601</v>
      </c>
      <c r="AV105">
        <v>0.12150286704893901</v>
      </c>
      <c r="AW105">
        <v>0.12150286704893901</v>
      </c>
      <c r="AX105">
        <v>0.12150286704893901</v>
      </c>
      <c r="AY105">
        <v>0.48670141673349099</v>
      </c>
      <c r="AZ105">
        <v>0.48670141673349099</v>
      </c>
      <c r="BA105">
        <v>0.48670141673349099</v>
      </c>
      <c r="BB105">
        <v>0.16871333333333099</v>
      </c>
      <c r="BC105">
        <v>0.16871333333333099</v>
      </c>
      <c r="BD105">
        <v>0.16871333333333099</v>
      </c>
      <c r="BE105">
        <v>0.20764556623931499</v>
      </c>
      <c r="BF105">
        <v>0.20764556623931499</v>
      </c>
      <c r="BG105">
        <v>0.20764556623931499</v>
      </c>
      <c r="BH105">
        <v>1.0207958408318401</v>
      </c>
      <c r="BI105">
        <v>1.0207958408318401</v>
      </c>
    </row>
    <row r="106" spans="1:66" x14ac:dyDescent="0.2">
      <c r="A106" t="s">
        <v>62</v>
      </c>
      <c r="B106">
        <v>0.29083999999999199</v>
      </c>
      <c r="C106">
        <v>0.36128580012017197</v>
      </c>
      <c r="D106">
        <v>0.36128580012017197</v>
      </c>
      <c r="E106">
        <v>0.36128580012017197</v>
      </c>
      <c r="F106">
        <v>0.30860114681957501</v>
      </c>
      <c r="G106">
        <v>0.30860114681957501</v>
      </c>
      <c r="H106">
        <v>0.30860114681957501</v>
      </c>
      <c r="I106">
        <v>0.33107684091060502</v>
      </c>
      <c r="J106">
        <v>0.33107684091060502</v>
      </c>
      <c r="K106">
        <v>0.33107684091060502</v>
      </c>
      <c r="L106">
        <v>0.30683333333333401</v>
      </c>
      <c r="M106">
        <v>0.30683333333333401</v>
      </c>
      <c r="N106">
        <v>0.30683333333333401</v>
      </c>
      <c r="O106">
        <v>0.32099078648684898</v>
      </c>
      <c r="P106">
        <v>0.32099078648684898</v>
      </c>
      <c r="Q106">
        <v>0.32099078648684898</v>
      </c>
      <c r="R106">
        <v>0.34641333333333002</v>
      </c>
      <c r="S106">
        <v>0.34641333333333002</v>
      </c>
      <c r="T106">
        <v>0.34641333333333002</v>
      </c>
      <c r="U106">
        <v>0.44504005340453801</v>
      </c>
      <c r="V106">
        <v>0.44504005340453801</v>
      </c>
      <c r="W106">
        <v>0.44504005340453801</v>
      </c>
      <c r="X106">
        <v>0.38492566171078102</v>
      </c>
      <c r="Y106">
        <v>0.38492566171078102</v>
      </c>
      <c r="Z106">
        <v>0.38492566171078102</v>
      </c>
      <c r="AA106">
        <v>0.67360795833889697</v>
      </c>
      <c r="AB106">
        <v>0.67360795833889697</v>
      </c>
      <c r="AC106">
        <v>0.67360795833889697</v>
      </c>
      <c r="AD106">
        <v>0.12785333333333401</v>
      </c>
      <c r="AE106">
        <v>0.12785333333333401</v>
      </c>
      <c r="AF106">
        <v>0.12785333333333401</v>
      </c>
      <c r="AG106">
        <v>0.24912210427932799</v>
      </c>
      <c r="AH106">
        <v>0.24912210427932799</v>
      </c>
      <c r="AI106">
        <v>0.24912210427932799</v>
      </c>
      <c r="AJ106">
        <v>0.35017667844523398</v>
      </c>
      <c r="AK106">
        <v>0.35017667844523398</v>
      </c>
      <c r="AL106">
        <v>0.35017667844523398</v>
      </c>
      <c r="AM106">
        <v>0.69471927364976904</v>
      </c>
      <c r="AN106">
        <v>0.69471927364976904</v>
      </c>
      <c r="AO106">
        <v>0.69471927364976904</v>
      </c>
      <c r="AP106">
        <v>0.35396613784828002</v>
      </c>
      <c r="AQ106">
        <v>0.35396613784828002</v>
      </c>
      <c r="AR106">
        <v>0.35396613784828002</v>
      </c>
      <c r="AS106">
        <v>0.57494658119658504</v>
      </c>
      <c r="AT106">
        <v>0.57494658119658504</v>
      </c>
      <c r="AU106">
        <v>0.57494658119658504</v>
      </c>
      <c r="AV106">
        <v>0.20007999999999501</v>
      </c>
      <c r="AW106">
        <v>0.20007999999999501</v>
      </c>
      <c r="AX106">
        <v>0.20007999999999501</v>
      </c>
      <c r="AY106">
        <v>0.26551286334781798</v>
      </c>
      <c r="AZ106">
        <v>0.26551286334781798</v>
      </c>
      <c r="BA106">
        <v>0.26551286334781798</v>
      </c>
      <c r="BB106">
        <v>0.34901006599559098</v>
      </c>
      <c r="BC106">
        <v>0.34901006599559098</v>
      </c>
      <c r="BD106">
        <v>0.34901006599559098</v>
      </c>
      <c r="BE106">
        <v>0.38039398998330998</v>
      </c>
      <c r="BF106">
        <v>0.38039398998330998</v>
      </c>
      <c r="BG106">
        <v>0.38039398998330998</v>
      </c>
      <c r="BH106">
        <v>0.32455672576990102</v>
      </c>
      <c r="BI106">
        <v>0.32455672576990102</v>
      </c>
    </row>
    <row r="107" spans="1:66" x14ac:dyDescent="0.2">
      <c r="A107" t="s">
        <v>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6" x14ac:dyDescent="0.2">
      <c r="A108" t="s">
        <v>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6" s="4" customFormat="1" x14ac:dyDescent="0.2">
      <c r="A109" s="4" t="s">
        <v>65</v>
      </c>
      <c r="B109" s="4">
        <v>0.45339378583769002</v>
      </c>
      <c r="C109" s="4">
        <v>0.45339378583769002</v>
      </c>
      <c r="D109" s="4">
        <v>-0.35387594311258302</v>
      </c>
      <c r="E109" s="4">
        <v>-0.35387594311258302</v>
      </c>
      <c r="F109" s="4">
        <v>-0.35387594311258302</v>
      </c>
      <c r="G109" s="4">
        <v>0.52670178011818702</v>
      </c>
      <c r="H109" s="4">
        <v>0.52670178011818702</v>
      </c>
      <c r="I109" s="4">
        <v>0.52670178011818702</v>
      </c>
      <c r="J109" s="4">
        <v>0.19360437946579601</v>
      </c>
      <c r="K109" s="4">
        <v>0.19360437946579601</v>
      </c>
      <c r="L109" s="4">
        <v>0.19360437946579601</v>
      </c>
      <c r="M109" s="4">
        <v>1.0666666666656901</v>
      </c>
      <c r="N109" s="4">
        <v>1.0666666666656901</v>
      </c>
      <c r="O109" s="4">
        <v>1.0666666666656901</v>
      </c>
      <c r="P109" s="4">
        <v>-0.68099879823692699</v>
      </c>
      <c r="Q109" s="4">
        <v>-0.68099879823692699</v>
      </c>
      <c r="R109" s="4">
        <v>-0.68099879823692699</v>
      </c>
      <c r="S109" s="4">
        <v>0.59337289152556105</v>
      </c>
      <c r="T109" s="4">
        <v>0.59337289152556105</v>
      </c>
      <c r="U109" s="4">
        <v>0.59337289152556105</v>
      </c>
      <c r="V109" s="4">
        <v>0.46728971962714599</v>
      </c>
      <c r="W109" s="4">
        <v>0.46728971962714599</v>
      </c>
      <c r="X109" s="4">
        <v>0.46728971962714599</v>
      </c>
      <c r="Y109" s="4">
        <v>0.86005733715502597</v>
      </c>
      <c r="Z109" s="4">
        <v>0.86005733715502597</v>
      </c>
      <c r="AA109" s="4">
        <v>-1.0148217385490701</v>
      </c>
      <c r="AB109" s="4">
        <v>-1.0148217385490701</v>
      </c>
      <c r="AC109" s="4">
        <v>-1.0148217385490701</v>
      </c>
      <c r="AD109" s="4">
        <v>1.26666666666551</v>
      </c>
      <c r="AE109" s="4">
        <v>1.26666666666551</v>
      </c>
      <c r="AF109" s="4">
        <v>1.26666666666551</v>
      </c>
      <c r="AG109" s="4">
        <v>0.453999198825911</v>
      </c>
      <c r="AH109" s="4">
        <v>0.453999198825911</v>
      </c>
      <c r="AI109" s="4">
        <v>0.453999198825911</v>
      </c>
      <c r="AJ109" s="4">
        <v>-0.19999999999981799</v>
      </c>
      <c r="AK109" s="4">
        <v>-0.19999999999981799</v>
      </c>
      <c r="AL109" s="4">
        <v>-0.19999999999981799</v>
      </c>
      <c r="AM109" s="4">
        <v>0.73431241655461499</v>
      </c>
      <c r="AN109" s="4">
        <v>0.73431241655461499</v>
      </c>
      <c r="AO109" s="4">
        <v>0.73431241655461499</v>
      </c>
      <c r="AP109" s="4">
        <v>0.59337289152708195</v>
      </c>
      <c r="AQ109" s="4">
        <v>0.59337289152708195</v>
      </c>
      <c r="AR109" s="4">
        <v>0.59337289152708195</v>
      </c>
      <c r="AS109" s="4">
        <v>-0.46058340564836397</v>
      </c>
      <c r="AT109" s="4">
        <v>-0.46058340564836397</v>
      </c>
      <c r="AU109" s="4">
        <v>-0.46058340564836397</v>
      </c>
      <c r="AV109" s="4">
        <v>0.45339378583919598</v>
      </c>
      <c r="AW109" s="4">
        <v>0.45339378583919598</v>
      </c>
      <c r="AX109" s="4">
        <v>0.45339378583919598</v>
      </c>
      <c r="AY109" s="4">
        <v>-0.17375033413532001</v>
      </c>
      <c r="AZ109" s="4">
        <v>-0.17375033413532001</v>
      </c>
      <c r="BA109" s="4">
        <v>-0.17375033413532001</v>
      </c>
      <c r="BB109" s="4">
        <v>0.59999999999945397</v>
      </c>
      <c r="BC109" s="4">
        <v>0.59999999999945397</v>
      </c>
      <c r="BD109" s="4">
        <v>0.59999999999945397</v>
      </c>
      <c r="BE109" s="4">
        <v>0.37393162393114199</v>
      </c>
      <c r="BF109" s="4">
        <v>0.37393162393114199</v>
      </c>
      <c r="BG109" s="4">
        <v>0.37393162393114199</v>
      </c>
      <c r="BH109" s="4">
        <v>-0.24661734319776901</v>
      </c>
      <c r="BI109" s="4">
        <v>-0.24661734319776901</v>
      </c>
      <c r="BJ109" s="4">
        <f>MEDIAN($B109:$BI109,$B114:$BI115,$B132:$BI140,$B120:$BI121,$B126:$BI127)</f>
        <v>0.386718229096842</v>
      </c>
      <c r="BK109" s="4">
        <f>AVERAGE($B109:$BI109,$B114:$BI115,$B132:$BI140,$B120:$BI121,$B126:$BI127)</f>
        <v>0.30556876432652375</v>
      </c>
      <c r="BL109" s="4">
        <f>MIN($B109:$BI109,$B114:$BI115,$B132:$BI140,$B120:$BI121,$B126:$BI127)</f>
        <v>-1.0815863266115</v>
      </c>
      <c r="BM109" s="4">
        <f>MAX($B109:$BI109,$B114:$BI115,$B132:$BI140,$B120:$BI121,$B126:$BI127)</f>
        <v>1.7999999999998799</v>
      </c>
      <c r="BN109" s="4">
        <f>STDEV($B109:$BI109,$B114:$BI115,$B132:$BI140,$B120:$BI121,$B126:$BI127)</f>
        <v>0.54317824454967456</v>
      </c>
    </row>
    <row r="110" spans="1:66" x14ac:dyDescent="0.2">
      <c r="A110" t="s">
        <v>66</v>
      </c>
      <c r="B110">
        <v>0.53333333333436805</v>
      </c>
      <c r="C110">
        <v>0.53333333333436805</v>
      </c>
      <c r="D110">
        <v>0.72105755107412495</v>
      </c>
      <c r="E110">
        <v>0.72105755107412495</v>
      </c>
      <c r="F110">
        <v>0.72105755107412495</v>
      </c>
      <c r="G110">
        <v>0.80000000000079297</v>
      </c>
      <c r="H110">
        <v>0.80000000000079297</v>
      </c>
      <c r="I110">
        <v>0.80000000000079297</v>
      </c>
      <c r="J110">
        <v>0.52076378688681702</v>
      </c>
      <c r="K110">
        <v>0.52076378688681702</v>
      </c>
      <c r="L110">
        <v>0.52076378688681702</v>
      </c>
      <c r="M110">
        <v>1.0732617825483699</v>
      </c>
      <c r="N110">
        <v>1.0732617825483699</v>
      </c>
      <c r="O110">
        <v>1.0732617825483699</v>
      </c>
      <c r="P110">
        <v>0.66092529541283795</v>
      </c>
      <c r="Q110">
        <v>0.66092529541283795</v>
      </c>
      <c r="R110">
        <v>0.66092529541283795</v>
      </c>
      <c r="S110">
        <v>0.80000000000079297</v>
      </c>
      <c r="T110">
        <v>0.80000000000079297</v>
      </c>
      <c r="U110">
        <v>0.80000000000079297</v>
      </c>
      <c r="V110">
        <v>0.714428790811794</v>
      </c>
      <c r="W110">
        <v>0.714428790811794</v>
      </c>
      <c r="X110">
        <v>0.714428790811794</v>
      </c>
      <c r="Y110">
        <v>0.73333333333418604</v>
      </c>
      <c r="Z110">
        <v>0.73333333333418604</v>
      </c>
      <c r="AA110">
        <v>0.73333333333418604</v>
      </c>
      <c r="AB110">
        <v>0.66092529541283795</v>
      </c>
      <c r="AC110">
        <v>0.66092529541283795</v>
      </c>
      <c r="AD110">
        <v>0.66092529541283795</v>
      </c>
      <c r="AE110">
        <v>0.93333333333399005</v>
      </c>
      <c r="AF110">
        <v>0.93333333333399005</v>
      </c>
      <c r="AG110">
        <v>0.93333333333399005</v>
      </c>
      <c r="AH110">
        <v>0.78782213913655097</v>
      </c>
      <c r="AI110">
        <v>0.78782213913655097</v>
      </c>
      <c r="AJ110">
        <v>0.78782213913655097</v>
      </c>
      <c r="AK110">
        <v>0.53333333333436805</v>
      </c>
      <c r="AL110">
        <v>0.53333333333436805</v>
      </c>
      <c r="AM110">
        <v>0.53333333333436805</v>
      </c>
      <c r="AN110">
        <v>0.52076378688681702</v>
      </c>
      <c r="AO110">
        <v>0.52076378688681702</v>
      </c>
      <c r="AP110">
        <v>0.52076378688681702</v>
      </c>
      <c r="AQ110">
        <v>1.13333333333382</v>
      </c>
      <c r="AR110">
        <v>1.13333333333382</v>
      </c>
      <c r="AS110">
        <v>1.13333333333382</v>
      </c>
      <c r="AT110">
        <v>0.59416516456305102</v>
      </c>
      <c r="AU110">
        <v>0.59416516456305102</v>
      </c>
      <c r="AV110">
        <v>0.59416516456305102</v>
      </c>
      <c r="AW110">
        <v>0.46666666666624201</v>
      </c>
      <c r="AX110">
        <v>0.46666666666624201</v>
      </c>
      <c r="AY110">
        <v>0.46666666666624201</v>
      </c>
      <c r="AZ110">
        <v>0.16705646508636099</v>
      </c>
      <c r="BA110">
        <v>0.16705646508636099</v>
      </c>
      <c r="BB110">
        <v>0.16705646508636099</v>
      </c>
      <c r="BC110">
        <v>0.86666666666587799</v>
      </c>
      <c r="BD110">
        <v>0.86666666666587799</v>
      </c>
      <c r="BE110">
        <v>0.86666666666587799</v>
      </c>
      <c r="BF110">
        <v>0.37393162393266199</v>
      </c>
      <c r="BG110">
        <v>0.37393162393266199</v>
      </c>
      <c r="BH110">
        <v>0.37393162393266199</v>
      </c>
      <c r="BI110">
        <v>0.59999999999945397</v>
      </c>
      <c r="BJ110" s="3">
        <f>MEDIAN($B110:$BI113,$B116:$BI119,$B128:$BI131,$B122:$BI125)</f>
        <v>0.59999999999945397</v>
      </c>
      <c r="BK110" s="3">
        <f>AVERAGE($B110:$BI113,$B116:$BI119,$B128:$BI131,$B122:$BI125)</f>
        <v>0.58944390351589682</v>
      </c>
      <c r="BL110" s="3">
        <f>MIN($B110:$BI113,$B116:$BI119,$B128:$BI131,$B122:$BI125)</f>
        <v>-0.93333333333400503</v>
      </c>
      <c r="BM110" s="3">
        <f>MAX($B110:$BI113,$B116:$BI119,$B128:$BI131,$B122:$BI125)</f>
        <v>1.7290873890126099</v>
      </c>
      <c r="BN110" s="3">
        <f>STDEV($B110:$BI113,$B116:$BI119,$B128:$BI131,$B122:$BI125)</f>
        <v>0.25765387682038854</v>
      </c>
    </row>
    <row r="111" spans="1:66" x14ac:dyDescent="0.2">
      <c r="A111" t="s">
        <v>67</v>
      </c>
      <c r="B111">
        <v>0.39388477201366301</v>
      </c>
      <c r="C111">
        <v>0.39388477201366301</v>
      </c>
      <c r="D111">
        <v>0.39388477201366301</v>
      </c>
      <c r="E111">
        <v>0.73333333333266604</v>
      </c>
      <c r="F111">
        <v>0.73333333333266604</v>
      </c>
      <c r="G111">
        <v>0.73333333333266604</v>
      </c>
      <c r="H111">
        <v>0.65429296301472495</v>
      </c>
      <c r="I111">
        <v>0.65429296301472495</v>
      </c>
      <c r="J111">
        <v>0.65429296301472495</v>
      </c>
      <c r="K111">
        <v>0.99999999999756894</v>
      </c>
      <c r="L111">
        <v>0.99999999999756894</v>
      </c>
      <c r="M111">
        <v>0.99999999999756894</v>
      </c>
      <c r="N111">
        <v>0.453999198825911</v>
      </c>
      <c r="O111">
        <v>0.453999198825911</v>
      </c>
      <c r="P111">
        <v>0.453999198825911</v>
      </c>
      <c r="Q111">
        <v>0.47330177988243299</v>
      </c>
      <c r="R111">
        <v>0.47330177988243299</v>
      </c>
      <c r="S111">
        <v>0.47330177988243299</v>
      </c>
      <c r="T111">
        <v>0.31381451558863199</v>
      </c>
      <c r="U111">
        <v>0.31381451558863199</v>
      </c>
      <c r="V111">
        <v>0.31381451558863199</v>
      </c>
      <c r="W111">
        <v>0.67990934542304104</v>
      </c>
      <c r="X111">
        <v>0.67990934542304104</v>
      </c>
      <c r="Y111">
        <v>0.67990934542304104</v>
      </c>
      <c r="Z111">
        <v>0.51412165320097303</v>
      </c>
      <c r="AA111">
        <v>0.51412165320097303</v>
      </c>
      <c r="AB111">
        <v>0.51412165320097303</v>
      </c>
      <c r="AC111">
        <v>0.66666666666606</v>
      </c>
      <c r="AD111">
        <v>0.66666666666606</v>
      </c>
      <c r="AE111">
        <v>0.66666666666606</v>
      </c>
      <c r="AF111">
        <v>0.59416516456455704</v>
      </c>
      <c r="AG111">
        <v>0.59416516456455704</v>
      </c>
      <c r="AH111">
        <v>0.59416516456455704</v>
      </c>
      <c r="AI111">
        <v>0.47330177987939198</v>
      </c>
      <c r="AJ111">
        <v>0.47330177987939198</v>
      </c>
      <c r="AK111">
        <v>0.47330177987939198</v>
      </c>
      <c r="AL111">
        <v>0.64765974494454703</v>
      </c>
      <c r="AM111">
        <v>0.64765974494454703</v>
      </c>
      <c r="AN111">
        <v>0.64765974494454703</v>
      </c>
      <c r="AO111">
        <v>0.59999999999793296</v>
      </c>
      <c r="AP111">
        <v>0.59999999999793296</v>
      </c>
      <c r="AQ111">
        <v>0.59999999999793296</v>
      </c>
      <c r="AR111">
        <v>0.53404539385787997</v>
      </c>
      <c r="AS111">
        <v>0.53404539385787997</v>
      </c>
      <c r="AT111">
        <v>0.53404539385787997</v>
      </c>
      <c r="AU111">
        <v>0.52006934258155002</v>
      </c>
      <c r="AV111">
        <v>0.52006934258155002</v>
      </c>
      <c r="AW111">
        <v>0.52006934258155002</v>
      </c>
      <c r="AX111">
        <v>0.43434680922091201</v>
      </c>
      <c r="AY111">
        <v>0.43434680922091201</v>
      </c>
      <c r="AZ111">
        <v>0.43434680922091201</v>
      </c>
      <c r="BA111">
        <v>0.60662622491930995</v>
      </c>
      <c r="BB111">
        <v>0.60662622491930995</v>
      </c>
      <c r="BC111">
        <v>0.60662622491930995</v>
      </c>
      <c r="BD111">
        <v>0.24038461538425701</v>
      </c>
      <c r="BE111">
        <v>0.24038461538425701</v>
      </c>
      <c r="BF111">
        <v>0.24038461538425701</v>
      </c>
      <c r="BG111">
        <v>0.9267284485624</v>
      </c>
      <c r="BH111">
        <v>0.9267284485624</v>
      </c>
      <c r="BI111">
        <v>0.9267284485624</v>
      </c>
    </row>
    <row r="112" spans="1:66" x14ac:dyDescent="0.2">
      <c r="A112" t="s">
        <v>68</v>
      </c>
      <c r="B112">
        <v>0.30715811965770001</v>
      </c>
      <c r="C112">
        <v>0.30715811965770001</v>
      </c>
      <c r="D112">
        <v>0.30715811965770001</v>
      </c>
      <c r="E112">
        <v>0.66666666666758001</v>
      </c>
      <c r="F112">
        <v>0.66666666666758001</v>
      </c>
      <c r="G112">
        <v>0.66666666666758001</v>
      </c>
      <c r="H112">
        <v>0.74093852212723699</v>
      </c>
      <c r="I112">
        <v>0.74093852212723699</v>
      </c>
      <c r="J112">
        <v>0.74093852212723699</v>
      </c>
      <c r="K112">
        <v>0.78677156954339</v>
      </c>
      <c r="L112">
        <v>0.78677156954339</v>
      </c>
      <c r="M112">
        <v>0.78677156954339</v>
      </c>
      <c r="N112">
        <v>0.27367999465953102</v>
      </c>
      <c r="O112">
        <v>0.27367999465953102</v>
      </c>
      <c r="P112">
        <v>0.27367999465953102</v>
      </c>
      <c r="Q112">
        <v>0.39999999999963598</v>
      </c>
      <c r="R112">
        <v>0.39999999999963598</v>
      </c>
      <c r="S112">
        <v>0.39999999999963598</v>
      </c>
      <c r="T112">
        <v>0.50083472454028299</v>
      </c>
      <c r="U112">
        <v>0.50083472454028299</v>
      </c>
      <c r="V112">
        <v>0.50083472454028299</v>
      </c>
      <c r="W112">
        <v>0.79999999999927196</v>
      </c>
      <c r="X112">
        <v>0.79999999999927196</v>
      </c>
      <c r="Y112">
        <v>0.79999999999927196</v>
      </c>
      <c r="Z112">
        <v>0.79444555711548004</v>
      </c>
      <c r="AA112">
        <v>0.79444555711548004</v>
      </c>
      <c r="AB112">
        <v>0.79444555711548004</v>
      </c>
      <c r="AC112">
        <v>0.73995066995314496</v>
      </c>
      <c r="AD112">
        <v>0.73995066995314496</v>
      </c>
      <c r="AE112">
        <v>0.73995066995314496</v>
      </c>
      <c r="AF112">
        <v>0.70779914529988697</v>
      </c>
      <c r="AG112">
        <v>0.70779914529988697</v>
      </c>
      <c r="AH112">
        <v>0.70779914529988697</v>
      </c>
      <c r="AI112">
        <v>0.60000000000095999</v>
      </c>
      <c r="AJ112">
        <v>0.60000000000095999</v>
      </c>
      <c r="AK112">
        <v>0.60000000000095999</v>
      </c>
      <c r="AL112">
        <v>0.59416516456455704</v>
      </c>
      <c r="AM112">
        <v>0.59416516456455704</v>
      </c>
      <c r="AN112">
        <v>0.59416516456455704</v>
      </c>
      <c r="AO112">
        <v>0.60662622491626905</v>
      </c>
      <c r="AP112">
        <v>0.60662622491626905</v>
      </c>
      <c r="AQ112">
        <v>0.60662622491626905</v>
      </c>
      <c r="AR112">
        <v>0.674187303920604</v>
      </c>
      <c r="AS112">
        <v>0.674187303920604</v>
      </c>
      <c r="AT112">
        <v>0.674187303920604</v>
      </c>
      <c r="AU112">
        <v>0.66004400293291998</v>
      </c>
      <c r="AV112">
        <v>0.66004400293291998</v>
      </c>
      <c r="AW112">
        <v>0.66004400293291998</v>
      </c>
      <c r="AX112">
        <v>0.48787007952731098</v>
      </c>
      <c r="AY112">
        <v>0.48787007952731098</v>
      </c>
      <c r="AZ112">
        <v>0.48787007952731098</v>
      </c>
      <c r="BA112">
        <v>0.400000000002663</v>
      </c>
      <c r="BB112">
        <v>0.400000000002663</v>
      </c>
      <c r="BC112">
        <v>0.400000000002663</v>
      </c>
      <c r="BD112">
        <v>0.16694490817847901</v>
      </c>
      <c r="BE112">
        <v>0.16694490817847901</v>
      </c>
      <c r="BF112">
        <v>0.16694490817847901</v>
      </c>
      <c r="BG112">
        <v>0.13333333333321201</v>
      </c>
      <c r="BH112">
        <v>0.13333333333321201</v>
      </c>
      <c r="BI112">
        <v>0.13333333333321201</v>
      </c>
    </row>
    <row r="113" spans="1:61" x14ac:dyDescent="0.2">
      <c r="A113" t="s">
        <v>69</v>
      </c>
      <c r="B113">
        <v>1.04687604187559</v>
      </c>
      <c r="C113">
        <v>0.78782213913655097</v>
      </c>
      <c r="D113">
        <v>0.78782213913655097</v>
      </c>
      <c r="E113">
        <v>0.78782213913655097</v>
      </c>
      <c r="F113">
        <v>0.13333333333321201</v>
      </c>
      <c r="G113">
        <v>0.13333333333321201</v>
      </c>
      <c r="H113">
        <v>0.13333333333321201</v>
      </c>
      <c r="I113">
        <v>1.7290873890126099</v>
      </c>
      <c r="J113">
        <v>1.7290873890126099</v>
      </c>
      <c r="K113">
        <v>1.7290873890126099</v>
      </c>
      <c r="L113">
        <v>0.59999999999945397</v>
      </c>
      <c r="M113">
        <v>0.59999999999945397</v>
      </c>
      <c r="N113">
        <v>0.59999999999945397</v>
      </c>
      <c r="O113">
        <v>0.38723461076196403</v>
      </c>
      <c r="P113">
        <v>0.38723461076196403</v>
      </c>
      <c r="Q113">
        <v>0.38723461076196403</v>
      </c>
      <c r="R113">
        <v>0.66666666666758001</v>
      </c>
      <c r="S113">
        <v>0.66666666666758001</v>
      </c>
      <c r="T113">
        <v>0.66666666666758001</v>
      </c>
      <c r="U113">
        <v>0.68081698037572302</v>
      </c>
      <c r="V113">
        <v>0.68081698037572302</v>
      </c>
      <c r="W113">
        <v>0.68081698037572302</v>
      </c>
      <c r="X113">
        <v>0.84022405974847902</v>
      </c>
      <c r="Y113">
        <v>0.84022405974847902</v>
      </c>
      <c r="Z113">
        <v>0.84022405974847902</v>
      </c>
      <c r="AA113">
        <v>0.26036451031407598</v>
      </c>
      <c r="AB113">
        <v>0.26036451031407598</v>
      </c>
      <c r="AC113">
        <v>0.26036451031407598</v>
      </c>
      <c r="AD113">
        <v>0.52670178012122904</v>
      </c>
      <c r="AE113">
        <v>0.52670178012122904</v>
      </c>
      <c r="AF113">
        <v>0.52670178012122904</v>
      </c>
      <c r="AG113">
        <v>0.33377837115961001</v>
      </c>
      <c r="AH113">
        <v>0.33377837115961001</v>
      </c>
      <c r="AI113">
        <v>0.33377837115961001</v>
      </c>
      <c r="AJ113">
        <v>0.393359557303469</v>
      </c>
      <c r="AK113">
        <v>0.393359557303469</v>
      </c>
      <c r="AL113">
        <v>0.393359557303469</v>
      </c>
      <c r="AM113">
        <v>0.39388477201668998</v>
      </c>
      <c r="AN113">
        <v>0.39388477201668998</v>
      </c>
      <c r="AO113">
        <v>0.39388477201668998</v>
      </c>
      <c r="AP113">
        <v>0.53333333333284805</v>
      </c>
      <c r="AQ113">
        <v>0.53333333333284805</v>
      </c>
      <c r="AR113">
        <v>0.53333333333284805</v>
      </c>
      <c r="AS113">
        <v>0.58752837494773702</v>
      </c>
      <c r="AT113">
        <v>0.58752837494773702</v>
      </c>
      <c r="AU113">
        <v>0.58752837494773702</v>
      </c>
      <c r="AV113">
        <v>0.66666666666908703</v>
      </c>
      <c r="AW113">
        <v>0.66666666666908703</v>
      </c>
      <c r="AX113">
        <v>0.66666666666908703</v>
      </c>
      <c r="AY113">
        <v>0.30070163715286902</v>
      </c>
      <c r="AZ113">
        <v>0.30070163715286902</v>
      </c>
      <c r="BA113">
        <v>0.30070163715286902</v>
      </c>
      <c r="BB113">
        <v>0.866666666667399</v>
      </c>
      <c r="BC113">
        <v>0.866666666667399</v>
      </c>
      <c r="BD113">
        <v>0.866666666667399</v>
      </c>
      <c r="BE113">
        <v>0.63439065108441595</v>
      </c>
      <c r="BF113">
        <v>0.63439065108441595</v>
      </c>
      <c r="BG113">
        <v>0.63439065108441595</v>
      </c>
      <c r="BH113">
        <v>0.73995066995314496</v>
      </c>
      <c r="BI113">
        <v>0.73995066995314496</v>
      </c>
    </row>
    <row r="114" spans="1:61" s="4" customFormat="1" x14ac:dyDescent="0.2">
      <c r="A114" s="4" t="s">
        <v>70</v>
      </c>
      <c r="B114" s="4">
        <v>0.73333333333266604</v>
      </c>
      <c r="C114" s="4">
        <v>-0.47399692903368801</v>
      </c>
      <c r="D114" s="4">
        <v>-0.47399692903368801</v>
      </c>
      <c r="E114" s="4">
        <v>-0.47399692903368801</v>
      </c>
      <c r="F114" s="4">
        <v>1.05347379650673</v>
      </c>
      <c r="G114" s="4">
        <v>1.05347379650673</v>
      </c>
      <c r="H114" s="4">
        <v>1.05347379650673</v>
      </c>
      <c r="I114" s="4">
        <v>0.59416516456305102</v>
      </c>
      <c r="J114" s="4">
        <v>0.59416516456305102</v>
      </c>
      <c r="K114" s="4">
        <v>0.59416516456305102</v>
      </c>
      <c r="L114" s="4">
        <v>-0.19999999999981799</v>
      </c>
      <c r="M114" s="4">
        <v>-0.19999999999981799</v>
      </c>
      <c r="N114" s="4">
        <v>-0.19999999999981799</v>
      </c>
      <c r="O114" s="4">
        <v>0.85458672719897699</v>
      </c>
      <c r="P114" s="4">
        <v>0.85458672719897699</v>
      </c>
      <c r="Q114" s="4">
        <v>0.85458672719897699</v>
      </c>
      <c r="R114" s="4">
        <v>0.66666666666758001</v>
      </c>
      <c r="S114" s="4">
        <v>0.66666666666758001</v>
      </c>
      <c r="T114" s="4">
        <v>0.66666666666758001</v>
      </c>
      <c r="U114" s="4">
        <v>-0.200267022696863</v>
      </c>
      <c r="V114" s="4">
        <v>-0.200267022696863</v>
      </c>
      <c r="W114" s="4">
        <v>-0.200267022696863</v>
      </c>
      <c r="X114" s="4">
        <v>0.66004400293291998</v>
      </c>
      <c r="Y114" s="4">
        <v>0.66004400293291998</v>
      </c>
      <c r="Z114" s="4">
        <v>0.66004400293291998</v>
      </c>
      <c r="AA114" s="4">
        <v>-0.28041126986234099</v>
      </c>
      <c r="AB114" s="4">
        <v>-0.28041126986234099</v>
      </c>
      <c r="AC114" s="4">
        <v>-0.28041126986234099</v>
      </c>
      <c r="AD114" s="4">
        <v>0.66666666666758001</v>
      </c>
      <c r="AE114" s="4">
        <v>0.66666666666758001</v>
      </c>
      <c r="AF114" s="4">
        <v>0.66666666666758001</v>
      </c>
      <c r="AG114" s="4">
        <v>0.66092529541283795</v>
      </c>
      <c r="AH114" s="4">
        <v>0.66092529541283795</v>
      </c>
      <c r="AI114" s="4">
        <v>0.66092529541283795</v>
      </c>
      <c r="AJ114" s="4">
        <v>-0.34002266817910198</v>
      </c>
      <c r="AK114" s="4">
        <v>-0.34002266817910198</v>
      </c>
      <c r="AL114" s="4">
        <v>-0.34002266817910198</v>
      </c>
      <c r="AM114" s="4">
        <v>1.5288069964617099</v>
      </c>
      <c r="AN114" s="4">
        <v>1.5288069964617099</v>
      </c>
      <c r="AO114" s="4">
        <v>1.5288069964617099</v>
      </c>
      <c r="AP114" s="4">
        <v>0.27996267164354499</v>
      </c>
      <c r="AQ114" s="4">
        <v>0.27996267164354499</v>
      </c>
      <c r="AR114" s="4">
        <v>0.27996267164354499</v>
      </c>
      <c r="AS114" s="4">
        <v>-9.3482905981431899E-2</v>
      </c>
      <c r="AT114" s="4">
        <v>-9.3482905981431899E-2</v>
      </c>
      <c r="AU114" s="4">
        <v>-9.3482905981431899E-2</v>
      </c>
      <c r="AV114" s="4">
        <v>0.73333333333418604</v>
      </c>
      <c r="AW114" s="4">
        <v>0.73333333333418604</v>
      </c>
      <c r="AX114" s="4">
        <v>0.73333333333418604</v>
      </c>
      <c r="AY114" s="4">
        <v>3.3411293016797503E-2</v>
      </c>
      <c r="AZ114" s="4">
        <v>3.3411293016797503E-2</v>
      </c>
      <c r="BA114" s="4">
        <v>3.3411293016797503E-2</v>
      </c>
      <c r="BB114" s="4">
        <v>1.1399240050668</v>
      </c>
      <c r="BC114" s="4">
        <v>1.1399240050668</v>
      </c>
      <c r="BD114" s="4">
        <v>1.1399240050668</v>
      </c>
      <c r="BE114" s="4">
        <v>0.16694490817847901</v>
      </c>
      <c r="BF114" s="4">
        <v>0.16694490817847901</v>
      </c>
      <c r="BG114" s="4">
        <v>0.16694490817847901</v>
      </c>
      <c r="BH114" s="4">
        <v>0.54659378749451504</v>
      </c>
      <c r="BI114" s="4">
        <v>0.54659378749451504</v>
      </c>
    </row>
    <row r="115" spans="1:61" s="4" customFormat="1" x14ac:dyDescent="0.2">
      <c r="A115" s="4" t="s">
        <v>71</v>
      </c>
      <c r="B115" s="4">
        <v>0.72009601280103597</v>
      </c>
      <c r="C115" s="4">
        <v>0.72009601280103597</v>
      </c>
      <c r="D115" s="4">
        <v>-0.28710689724232402</v>
      </c>
      <c r="E115" s="4">
        <v>-0.28710689724232402</v>
      </c>
      <c r="F115" s="4">
        <v>-0.28710689724232402</v>
      </c>
      <c r="G115" s="4">
        <v>0.46003066871082798</v>
      </c>
      <c r="H115" s="4">
        <v>0.46003066871082798</v>
      </c>
      <c r="I115" s="4">
        <v>0.46003066871082798</v>
      </c>
      <c r="J115" s="4">
        <v>-0.20695640563449999</v>
      </c>
      <c r="K115" s="4">
        <v>-0.20695640563449999</v>
      </c>
      <c r="L115" s="4">
        <v>-0.20695640563449999</v>
      </c>
      <c r="M115" s="4">
        <v>0.93333333333399005</v>
      </c>
      <c r="N115" s="4">
        <v>0.93333333333399005</v>
      </c>
      <c r="O115" s="4">
        <v>0.93333333333399005</v>
      </c>
      <c r="P115" s="4">
        <v>-0.68099879823692699</v>
      </c>
      <c r="Q115" s="4">
        <v>-0.68099879823692699</v>
      </c>
      <c r="R115" s="4">
        <v>-0.68099879823692699</v>
      </c>
      <c r="S115" s="4">
        <v>0.260017334488722</v>
      </c>
      <c r="T115" s="4">
        <v>0.260017334488722</v>
      </c>
      <c r="U115" s="4">
        <v>0.260017334488722</v>
      </c>
      <c r="V115" s="4">
        <v>0.66755674232237505</v>
      </c>
      <c r="W115" s="4">
        <v>0.66755674232237505</v>
      </c>
      <c r="X115" s="4">
        <v>0.66755674232237505</v>
      </c>
      <c r="Y115" s="4">
        <v>0.46003066871082798</v>
      </c>
      <c r="Z115" s="4">
        <v>0.46003066871082798</v>
      </c>
      <c r="AA115" s="4">
        <v>-0.81452797436179403</v>
      </c>
      <c r="AB115" s="4">
        <v>-0.81452797436179403</v>
      </c>
      <c r="AC115" s="4">
        <v>-0.81452797436179403</v>
      </c>
      <c r="AD115" s="4">
        <v>1.06666666666721</v>
      </c>
      <c r="AE115" s="4">
        <v>1.06666666666721</v>
      </c>
      <c r="AF115" s="4">
        <v>1.06666666666721</v>
      </c>
      <c r="AG115" s="4">
        <v>0.38723461076196403</v>
      </c>
      <c r="AH115" s="4">
        <v>0.38723461076196403</v>
      </c>
      <c r="AI115" s="4">
        <v>0.38723461076196403</v>
      </c>
      <c r="AJ115" s="4">
        <v>0.26666666666642402</v>
      </c>
      <c r="AK115" s="4">
        <v>0.26666666666642402</v>
      </c>
      <c r="AL115" s="4">
        <v>0.26666666666642402</v>
      </c>
      <c r="AM115" s="4">
        <v>0.40053404539337101</v>
      </c>
      <c r="AN115" s="4">
        <v>0.40053404539337101</v>
      </c>
      <c r="AO115" s="4">
        <v>0.40053404539337101</v>
      </c>
      <c r="AP115" s="4">
        <v>0.460030668712335</v>
      </c>
      <c r="AQ115" s="4">
        <v>0.460030668712335</v>
      </c>
      <c r="AR115" s="4">
        <v>0.460030668712335</v>
      </c>
      <c r="AS115" s="4">
        <v>-0.32708096922750901</v>
      </c>
      <c r="AT115" s="4">
        <v>-0.32708096922750901</v>
      </c>
      <c r="AU115" s="4">
        <v>-0.32708096922750901</v>
      </c>
      <c r="AV115" s="4">
        <v>0.85344712628271602</v>
      </c>
      <c r="AW115" s="4">
        <v>0.85344712628271602</v>
      </c>
      <c r="AX115" s="4">
        <v>0.85344712628271602</v>
      </c>
      <c r="AY115" s="4">
        <v>-0.44105854049700999</v>
      </c>
      <c r="AZ115" s="4">
        <v>-0.44105854049700999</v>
      </c>
      <c r="BA115" s="4">
        <v>-0.44105854049700999</v>
      </c>
      <c r="BB115" s="4">
        <v>0.866666666667399</v>
      </c>
      <c r="BC115" s="4">
        <v>0.866666666667399</v>
      </c>
      <c r="BD115" s="4">
        <v>0.866666666667399</v>
      </c>
      <c r="BE115" s="4">
        <v>0.24038461538425701</v>
      </c>
      <c r="BF115" s="4">
        <v>0.24038461538425701</v>
      </c>
      <c r="BG115" s="4">
        <v>0.24038461538425701</v>
      </c>
      <c r="BH115" s="4">
        <v>1.9996000798329298E-2</v>
      </c>
      <c r="BI115" s="4">
        <v>1.9996000798329298E-2</v>
      </c>
    </row>
    <row r="116" spans="1:61" x14ac:dyDescent="0.2">
      <c r="A116" t="s">
        <v>72</v>
      </c>
      <c r="B116">
        <v>0.73333333333266604</v>
      </c>
      <c r="C116">
        <v>0.73333333333266604</v>
      </c>
      <c r="D116">
        <v>0.38723461076196403</v>
      </c>
      <c r="E116">
        <v>0.38723461076196403</v>
      </c>
      <c r="F116">
        <v>0.38723461076196403</v>
      </c>
      <c r="G116">
        <v>0.866666666667399</v>
      </c>
      <c r="H116">
        <v>0.866666666667399</v>
      </c>
      <c r="I116">
        <v>0.866666666667399</v>
      </c>
      <c r="J116">
        <v>0.120176258512245</v>
      </c>
      <c r="K116">
        <v>0.120176258512245</v>
      </c>
      <c r="L116">
        <v>0.120176258512245</v>
      </c>
      <c r="M116">
        <v>1.00659956002992</v>
      </c>
      <c r="N116">
        <v>1.00659956002992</v>
      </c>
      <c r="O116">
        <v>1.00659956002992</v>
      </c>
      <c r="P116">
        <v>0.52740503371324998</v>
      </c>
      <c r="Q116">
        <v>0.52740503371324998</v>
      </c>
      <c r="R116">
        <v>0.52740503371324998</v>
      </c>
      <c r="S116">
        <v>0.80000000000079297</v>
      </c>
      <c r="T116">
        <v>0.80000000000079297</v>
      </c>
      <c r="U116">
        <v>0.80000000000079297</v>
      </c>
      <c r="V116">
        <v>-8.6799759631489296E-2</v>
      </c>
      <c r="W116">
        <v>-8.6799759631489296E-2</v>
      </c>
      <c r="X116">
        <v>-8.6799759631489296E-2</v>
      </c>
      <c r="Y116">
        <v>0.59999999999945397</v>
      </c>
      <c r="Z116">
        <v>0.59999999999945397</v>
      </c>
      <c r="AA116">
        <v>0.59999999999945397</v>
      </c>
      <c r="AB116">
        <v>0.59416516456305102</v>
      </c>
      <c r="AC116">
        <v>0.59416516456305102</v>
      </c>
      <c r="AD116">
        <v>0.59416516456305102</v>
      </c>
      <c r="AE116">
        <v>0.73333333333418604</v>
      </c>
      <c r="AF116">
        <v>0.73333333333418604</v>
      </c>
      <c r="AG116">
        <v>0.73333333333418604</v>
      </c>
      <c r="AH116">
        <v>0.38723461076196403</v>
      </c>
      <c r="AI116">
        <v>0.38723461076196403</v>
      </c>
      <c r="AJ116">
        <v>0.38723461076196403</v>
      </c>
      <c r="AK116">
        <v>1.00000000000061</v>
      </c>
      <c r="AL116">
        <v>1.00000000000061</v>
      </c>
      <c r="AM116">
        <v>1.00000000000061</v>
      </c>
      <c r="AN116">
        <v>0.320470022699538</v>
      </c>
      <c r="AO116">
        <v>0.320470022699538</v>
      </c>
      <c r="AP116">
        <v>0.320470022699538</v>
      </c>
      <c r="AQ116">
        <v>0.59999999999945397</v>
      </c>
      <c r="AR116">
        <v>0.59999999999945397</v>
      </c>
      <c r="AS116">
        <v>0.59999999999945397</v>
      </c>
      <c r="AT116">
        <v>0.59416516456455704</v>
      </c>
      <c r="AU116">
        <v>0.59416516456455704</v>
      </c>
      <c r="AV116">
        <v>0.59416516456455704</v>
      </c>
      <c r="AW116">
        <v>0.73333333333266604</v>
      </c>
      <c r="AX116">
        <v>0.73333333333266604</v>
      </c>
      <c r="AY116">
        <v>0.73333333333266604</v>
      </c>
      <c r="AZ116">
        <v>0.63481456732448205</v>
      </c>
      <c r="BA116">
        <v>0.63481456732448205</v>
      </c>
      <c r="BB116">
        <v>0.63481456732448205</v>
      </c>
      <c r="BC116">
        <v>0.53333333333284805</v>
      </c>
      <c r="BD116">
        <v>0.53333333333284805</v>
      </c>
      <c r="BE116">
        <v>0.53333333333284805</v>
      </c>
      <c r="BF116">
        <v>0.50747863247954605</v>
      </c>
      <c r="BG116">
        <v>0.50747863247954605</v>
      </c>
      <c r="BH116">
        <v>0.50747863247954605</v>
      </c>
      <c r="BI116">
        <v>0.66666666666606</v>
      </c>
    </row>
    <row r="117" spans="1:61" x14ac:dyDescent="0.2">
      <c r="A117" t="s">
        <v>73</v>
      </c>
      <c r="B117">
        <v>0.32712464116386197</v>
      </c>
      <c r="C117">
        <v>0.32712464116386197</v>
      </c>
      <c r="D117">
        <v>0.32712464116386197</v>
      </c>
      <c r="E117">
        <v>0.19999999999981799</v>
      </c>
      <c r="F117">
        <v>0.19999999999981799</v>
      </c>
      <c r="G117">
        <v>0.19999999999981799</v>
      </c>
      <c r="H117">
        <v>0.92135131526140401</v>
      </c>
      <c r="I117">
        <v>0.92135131526140401</v>
      </c>
      <c r="J117">
        <v>0.92135131526140401</v>
      </c>
      <c r="K117">
        <v>1.00000000000061</v>
      </c>
      <c r="L117">
        <v>1.00000000000061</v>
      </c>
      <c r="M117">
        <v>1.00000000000061</v>
      </c>
      <c r="N117">
        <v>0.65429296301169804</v>
      </c>
      <c r="O117">
        <v>0.65429296301169804</v>
      </c>
      <c r="P117">
        <v>0.65429296301169804</v>
      </c>
      <c r="Q117">
        <v>0.80661289247613799</v>
      </c>
      <c r="R117">
        <v>0.80661289247613799</v>
      </c>
      <c r="S117">
        <v>0.80661289247613799</v>
      </c>
      <c r="T117">
        <v>0.44735260732917898</v>
      </c>
      <c r="U117">
        <v>0.44735260732917898</v>
      </c>
      <c r="V117">
        <v>0.44735260732917898</v>
      </c>
      <c r="W117">
        <v>0.54659378749451504</v>
      </c>
      <c r="X117">
        <v>0.54659378749451504</v>
      </c>
      <c r="Y117">
        <v>0.54659378749451504</v>
      </c>
      <c r="Z117">
        <v>0.180276423851125</v>
      </c>
      <c r="AA117">
        <v>0.180276423851125</v>
      </c>
      <c r="AB117">
        <v>0.180276423851125</v>
      </c>
      <c r="AC117">
        <v>0.26666666666642402</v>
      </c>
      <c r="AD117">
        <v>0.26666666666642402</v>
      </c>
      <c r="AE117">
        <v>0.26666666666642402</v>
      </c>
      <c r="AF117">
        <v>0.46064490286497001</v>
      </c>
      <c r="AG117">
        <v>0.46064490286497001</v>
      </c>
      <c r="AH117">
        <v>0.46064490286497001</v>
      </c>
      <c r="AI117">
        <v>0.40663955736248097</v>
      </c>
      <c r="AJ117">
        <v>0.40663955736248097</v>
      </c>
      <c r="AK117">
        <v>0.40663955736248097</v>
      </c>
      <c r="AL117">
        <v>0.24704546971987801</v>
      </c>
      <c r="AM117">
        <v>0.24704546971987801</v>
      </c>
      <c r="AN117">
        <v>0.24704546971987801</v>
      </c>
      <c r="AO117">
        <v>0.53333333333284805</v>
      </c>
      <c r="AP117">
        <v>0.53333333333284805</v>
      </c>
      <c r="AQ117">
        <v>0.53333333333284805</v>
      </c>
      <c r="AR117">
        <v>0.60080106809164102</v>
      </c>
      <c r="AS117">
        <v>0.60080106809164102</v>
      </c>
      <c r="AT117">
        <v>0.60080106809164102</v>
      </c>
      <c r="AU117">
        <v>0.32004267235448902</v>
      </c>
      <c r="AV117">
        <v>0.32004267235448902</v>
      </c>
      <c r="AW117">
        <v>0.32004267235448902</v>
      </c>
      <c r="AX117">
        <v>0.30070163715590997</v>
      </c>
      <c r="AY117">
        <v>0.30070163715590997</v>
      </c>
      <c r="AZ117">
        <v>0.30070163715590997</v>
      </c>
      <c r="BA117">
        <v>1.00659956002689</v>
      </c>
      <c r="BB117">
        <v>1.00659956002689</v>
      </c>
      <c r="BC117">
        <v>1.00659956002689</v>
      </c>
      <c r="BD117">
        <v>0.44070512820610402</v>
      </c>
      <c r="BE117">
        <v>0.44070512820610402</v>
      </c>
      <c r="BF117">
        <v>0.44070512820610402</v>
      </c>
      <c r="BG117">
        <v>0.59337289152708195</v>
      </c>
      <c r="BH117">
        <v>0.59337289152708195</v>
      </c>
      <c r="BI117">
        <v>0.59337289152708195</v>
      </c>
    </row>
    <row r="118" spans="1:61" x14ac:dyDescent="0.2">
      <c r="A118" t="s">
        <v>74</v>
      </c>
      <c r="B118">
        <v>0.50747863247802605</v>
      </c>
      <c r="C118">
        <v>0.50747863247802605</v>
      </c>
      <c r="D118">
        <v>0.50747863247802605</v>
      </c>
      <c r="E118">
        <v>0.59999999999945397</v>
      </c>
      <c r="F118">
        <v>0.59999999999945397</v>
      </c>
      <c r="G118">
        <v>0.59999999999945397</v>
      </c>
      <c r="H118">
        <v>0.40718243108039998</v>
      </c>
      <c r="I118">
        <v>0.40718243108039998</v>
      </c>
      <c r="J118">
        <v>0.40718243108039998</v>
      </c>
      <c r="K118">
        <v>0.386718229096842</v>
      </c>
      <c r="L118">
        <v>0.386718229096842</v>
      </c>
      <c r="M118">
        <v>0.386718229096842</v>
      </c>
      <c r="N118">
        <v>0.34043121286920502</v>
      </c>
      <c r="O118">
        <v>0.34043121286920502</v>
      </c>
      <c r="P118">
        <v>0.34043121286920502</v>
      </c>
      <c r="Q118">
        <v>0.60000000000095999</v>
      </c>
      <c r="R118">
        <v>0.60000000000095999</v>
      </c>
      <c r="S118">
        <v>0.60000000000095999</v>
      </c>
      <c r="T118">
        <v>0.76794657762853502</v>
      </c>
      <c r="U118">
        <v>0.76794657762853502</v>
      </c>
      <c r="V118">
        <v>0.76794657762853502</v>
      </c>
      <c r="W118">
        <v>0.73333333333418604</v>
      </c>
      <c r="X118">
        <v>0.73333333333418604</v>
      </c>
      <c r="Y118">
        <v>0.73333333333418604</v>
      </c>
      <c r="Z118">
        <v>0.59416516456455704</v>
      </c>
      <c r="AA118">
        <v>0.59416516456455704</v>
      </c>
      <c r="AB118">
        <v>0.59416516456455704</v>
      </c>
      <c r="AC118">
        <v>0.87327511499002197</v>
      </c>
      <c r="AD118">
        <v>0.87327511499002197</v>
      </c>
      <c r="AE118">
        <v>0.87327511499002197</v>
      </c>
      <c r="AF118">
        <v>0.50747863248106695</v>
      </c>
      <c r="AG118">
        <v>0.50747863248106695</v>
      </c>
      <c r="AH118">
        <v>0.50747863248106695</v>
      </c>
      <c r="AI118">
        <v>0.59999999999793296</v>
      </c>
      <c r="AJ118">
        <v>0.59999999999793296</v>
      </c>
      <c r="AK118">
        <v>0.59999999999793296</v>
      </c>
      <c r="AL118">
        <v>0.26036451031407598</v>
      </c>
      <c r="AM118">
        <v>0.26036451031407598</v>
      </c>
      <c r="AN118">
        <v>0.26036451031407598</v>
      </c>
      <c r="AO118">
        <v>0.939937337513015</v>
      </c>
      <c r="AP118">
        <v>0.939937337513015</v>
      </c>
      <c r="AQ118">
        <v>0.939937337513015</v>
      </c>
      <c r="AR118">
        <v>0.27367999465953102</v>
      </c>
      <c r="AS118">
        <v>0.27367999465953102</v>
      </c>
      <c r="AT118">
        <v>0.27367999465953102</v>
      </c>
      <c r="AU118">
        <v>0.72671511433877301</v>
      </c>
      <c r="AV118">
        <v>0.72671511433877301</v>
      </c>
      <c r="AW118">
        <v>0.72671511433877301</v>
      </c>
      <c r="AX118">
        <v>0.35420704404293701</v>
      </c>
      <c r="AY118">
        <v>0.35420704404293701</v>
      </c>
      <c r="AZ118">
        <v>0.35420704404293701</v>
      </c>
      <c r="BA118">
        <v>0.73333333333418604</v>
      </c>
      <c r="BB118">
        <v>0.73333333333418604</v>
      </c>
      <c r="BC118">
        <v>0.73333333333418604</v>
      </c>
      <c r="BD118">
        <v>0.63439065108441595</v>
      </c>
      <c r="BE118">
        <v>0.63439065108441595</v>
      </c>
      <c r="BF118">
        <v>0.63439065108441595</v>
      </c>
      <c r="BG118">
        <v>0.79999999999927196</v>
      </c>
      <c r="BH118">
        <v>0.79999999999927196</v>
      </c>
      <c r="BI118">
        <v>0.79999999999927196</v>
      </c>
    </row>
    <row r="119" spans="1:61" x14ac:dyDescent="0.2">
      <c r="A119" t="s">
        <v>75</v>
      </c>
      <c r="B119">
        <v>0.58011602320561895</v>
      </c>
      <c r="C119">
        <v>0.58752837494925803</v>
      </c>
      <c r="D119">
        <v>0.58752837494925803</v>
      </c>
      <c r="E119">
        <v>0.58752837494925803</v>
      </c>
      <c r="F119">
        <v>-0.26666666666640898</v>
      </c>
      <c r="G119">
        <v>-0.26666666666640898</v>
      </c>
      <c r="H119">
        <v>-0.26666666666640898</v>
      </c>
      <c r="I119">
        <v>1.59556712731149</v>
      </c>
      <c r="J119">
        <v>1.59556712731149</v>
      </c>
      <c r="K119">
        <v>1.59556712731149</v>
      </c>
      <c r="L119">
        <v>1.00000000000061</v>
      </c>
      <c r="M119">
        <v>1.00000000000061</v>
      </c>
      <c r="N119">
        <v>1.00000000000061</v>
      </c>
      <c r="O119">
        <v>0.38723461076196403</v>
      </c>
      <c r="P119">
        <v>0.38723461076196403</v>
      </c>
      <c r="Q119">
        <v>0.38723461076196403</v>
      </c>
      <c r="R119">
        <v>0.73333333333266604</v>
      </c>
      <c r="S119">
        <v>0.73333333333266604</v>
      </c>
      <c r="T119">
        <v>0.73333333333266604</v>
      </c>
      <c r="U119">
        <v>0.280336403685566</v>
      </c>
      <c r="V119">
        <v>0.280336403685566</v>
      </c>
      <c r="W119">
        <v>0.280336403685566</v>
      </c>
      <c r="X119">
        <v>0.64017071218931598</v>
      </c>
      <c r="Y119">
        <v>0.64017071218931598</v>
      </c>
      <c r="Z119">
        <v>0.64017071218931598</v>
      </c>
      <c r="AA119">
        <v>0.59416516456455704</v>
      </c>
      <c r="AB119">
        <v>0.59416516456455704</v>
      </c>
      <c r="AC119">
        <v>0.59416516456455704</v>
      </c>
      <c r="AD119">
        <v>0.66004400293291998</v>
      </c>
      <c r="AE119">
        <v>0.66004400293291998</v>
      </c>
      <c r="AF119">
        <v>0.66004400293291998</v>
      </c>
      <c r="AG119">
        <v>0.33377837116263698</v>
      </c>
      <c r="AH119">
        <v>0.33377837116263698</v>
      </c>
      <c r="AI119">
        <v>0.33377837116263698</v>
      </c>
      <c r="AJ119">
        <v>0.66004400293291998</v>
      </c>
      <c r="AK119">
        <v>0.66004400293291998</v>
      </c>
      <c r="AL119">
        <v>0.66004400293291998</v>
      </c>
      <c r="AM119">
        <v>0.32712464116234202</v>
      </c>
      <c r="AN119">
        <v>0.32712464116234202</v>
      </c>
      <c r="AO119">
        <v>0.32712464116234202</v>
      </c>
      <c r="AP119">
        <v>0.53333333333588895</v>
      </c>
      <c r="AQ119">
        <v>0.53333333333588895</v>
      </c>
      <c r="AR119">
        <v>0.53333333333588895</v>
      </c>
      <c r="AS119">
        <v>0.58752837494773702</v>
      </c>
      <c r="AT119">
        <v>0.58752837494773702</v>
      </c>
      <c r="AU119">
        <v>0.58752837494773702</v>
      </c>
      <c r="AV119">
        <v>0.80000000000229898</v>
      </c>
      <c r="AW119">
        <v>0.80000000000229898</v>
      </c>
      <c r="AX119">
        <v>0.80000000000229898</v>
      </c>
      <c r="AY119">
        <v>0.30070163715286902</v>
      </c>
      <c r="AZ119">
        <v>0.30070163715286902</v>
      </c>
      <c r="BA119">
        <v>0.30070163715286902</v>
      </c>
      <c r="BB119">
        <v>0.46666666666472101</v>
      </c>
      <c r="BC119">
        <v>0.46666666666472101</v>
      </c>
      <c r="BD119">
        <v>0.46666666666472101</v>
      </c>
      <c r="BE119">
        <v>0.70116861435798195</v>
      </c>
      <c r="BF119">
        <v>0.70116861435798195</v>
      </c>
      <c r="BG119">
        <v>0.70116861435798195</v>
      </c>
      <c r="BH119">
        <v>0.873275114993049</v>
      </c>
      <c r="BI119">
        <v>0.873275114993049</v>
      </c>
    </row>
    <row r="120" spans="1:61" s="4" customFormat="1" x14ac:dyDescent="0.2">
      <c r="A120" s="4" t="s">
        <v>76</v>
      </c>
      <c r="B120" s="4">
        <v>0.46666666666776202</v>
      </c>
      <c r="C120" s="4">
        <v>-0.20695640563449999</v>
      </c>
      <c r="D120" s="4">
        <v>-0.20695640563449999</v>
      </c>
      <c r="E120" s="4">
        <v>-0.20695640563449999</v>
      </c>
      <c r="F120" s="4">
        <v>0.72009601280103597</v>
      </c>
      <c r="G120" s="4">
        <v>0.72009601280103597</v>
      </c>
      <c r="H120" s="4">
        <v>0.72009601280103597</v>
      </c>
      <c r="I120" s="4">
        <v>0.59416516456305102</v>
      </c>
      <c r="J120" s="4">
        <v>0.59416516456305102</v>
      </c>
      <c r="K120" s="4">
        <v>0.59416516456305102</v>
      </c>
      <c r="L120" s="4">
        <v>-0.13333333333321201</v>
      </c>
      <c r="M120" s="4">
        <v>-0.13333333333321201</v>
      </c>
      <c r="N120" s="4">
        <v>-0.13333333333321201</v>
      </c>
      <c r="O120" s="4">
        <v>0.78782213913807198</v>
      </c>
      <c r="P120" s="4">
        <v>0.78782213913807198</v>
      </c>
      <c r="Q120" s="4">
        <v>0.78782213913807198</v>
      </c>
      <c r="R120" s="4">
        <v>0.13333333333321201</v>
      </c>
      <c r="S120" s="4">
        <v>0.13333333333321201</v>
      </c>
      <c r="T120" s="4">
        <v>0.13333333333321201</v>
      </c>
      <c r="U120" s="4">
        <v>0.13351134846438101</v>
      </c>
      <c r="V120" s="4">
        <v>0.13351134846438101</v>
      </c>
      <c r="W120" s="4">
        <v>0.13351134846438101</v>
      </c>
      <c r="X120" s="4">
        <v>0.72671511434181402</v>
      </c>
      <c r="Y120" s="4">
        <v>0.72671511434181402</v>
      </c>
      <c r="Z120" s="4">
        <v>0.72671511434181402</v>
      </c>
      <c r="AA120" s="4">
        <v>0.120176258512245</v>
      </c>
      <c r="AB120" s="4">
        <v>0.120176258512245</v>
      </c>
      <c r="AC120" s="4">
        <v>0.120176258512245</v>
      </c>
      <c r="AD120" s="4">
        <v>0.53333333333436805</v>
      </c>
      <c r="AE120" s="4">
        <v>0.53333333333436805</v>
      </c>
      <c r="AF120" s="4">
        <v>0.53333333333436805</v>
      </c>
      <c r="AG120" s="4">
        <v>0.52740503371324998</v>
      </c>
      <c r="AH120" s="4">
        <v>0.52740503371324998</v>
      </c>
      <c r="AI120" s="4">
        <v>0.52740503371324998</v>
      </c>
      <c r="AJ120" s="4">
        <v>-0.27335155677019402</v>
      </c>
      <c r="AK120" s="4">
        <v>-0.27335155677019402</v>
      </c>
      <c r="AL120" s="4">
        <v>-0.27335155677019402</v>
      </c>
      <c r="AM120" s="4">
        <v>1.26176647306252</v>
      </c>
      <c r="AN120" s="4">
        <v>1.26176647306252</v>
      </c>
      <c r="AO120" s="4">
        <v>1.26176647306252</v>
      </c>
      <c r="AP120" s="4">
        <v>0.27996267164354499</v>
      </c>
      <c r="AQ120" s="4">
        <v>0.27996267164354499</v>
      </c>
      <c r="AR120" s="4">
        <v>0.27996267164354499</v>
      </c>
      <c r="AS120" s="4">
        <v>0.10683760683737301</v>
      </c>
      <c r="AT120" s="4">
        <v>0.10683760683737301</v>
      </c>
      <c r="AU120" s="4">
        <v>0.10683760683737301</v>
      </c>
      <c r="AV120" s="4">
        <v>0.53333333333284805</v>
      </c>
      <c r="AW120" s="4">
        <v>0.53333333333284805</v>
      </c>
      <c r="AX120" s="4">
        <v>0.53333333333284805</v>
      </c>
      <c r="AY120" s="4">
        <v>-0.30070163715481601</v>
      </c>
      <c r="AZ120" s="4">
        <v>-0.30070163715481601</v>
      </c>
      <c r="BA120" s="4">
        <v>-0.30070163715481601</v>
      </c>
      <c r="BB120" s="4">
        <v>1.7398840077342701</v>
      </c>
      <c r="BC120" s="4">
        <v>1.7398840077342701</v>
      </c>
      <c r="BD120" s="4">
        <v>1.7398840077342701</v>
      </c>
      <c r="BE120" s="4">
        <v>0.16694490817847901</v>
      </c>
      <c r="BF120" s="4">
        <v>0.16694490817847901</v>
      </c>
      <c r="BG120" s="4">
        <v>0.16694490817847901</v>
      </c>
      <c r="BH120" s="4">
        <v>0.346620450607801</v>
      </c>
      <c r="BI120" s="4">
        <v>0.346620450607801</v>
      </c>
    </row>
    <row r="121" spans="1:61" s="4" customFormat="1" x14ac:dyDescent="0.2">
      <c r="A121" s="4" t="s">
        <v>77</v>
      </c>
      <c r="B121" s="4">
        <v>0.386718229096842</v>
      </c>
      <c r="C121" s="4">
        <v>0.386718229096842</v>
      </c>
      <c r="D121" s="4">
        <v>-0.35387594311258302</v>
      </c>
      <c r="E121" s="4">
        <v>-0.35387594311258302</v>
      </c>
      <c r="F121" s="4">
        <v>-0.35387594311258302</v>
      </c>
      <c r="G121" s="4">
        <v>0.59337289152556105</v>
      </c>
      <c r="H121" s="4">
        <v>0.59337289152556105</v>
      </c>
      <c r="I121" s="4">
        <v>0.59337289152556105</v>
      </c>
      <c r="J121" s="4">
        <v>-0.14019627478469901</v>
      </c>
      <c r="K121" s="4">
        <v>-0.14019627478469901</v>
      </c>
      <c r="L121" s="4">
        <v>-0.14019627478469901</v>
      </c>
      <c r="M121" s="4">
        <v>1.13333333333382</v>
      </c>
      <c r="N121" s="4">
        <v>1.13333333333382</v>
      </c>
      <c r="O121" s="4">
        <v>1.13333333333382</v>
      </c>
      <c r="P121" s="4">
        <v>-0.54746962211207495</v>
      </c>
      <c r="Q121" s="4">
        <v>-0.54746962211207495</v>
      </c>
      <c r="R121" s="4">
        <v>-0.54746962211207495</v>
      </c>
      <c r="S121" s="4">
        <v>0.393359557303469</v>
      </c>
      <c r="T121" s="4">
        <v>0.393359557303469</v>
      </c>
      <c r="U121" s="4">
        <v>0.393359557303469</v>
      </c>
      <c r="V121" s="4">
        <v>0.40053404539337101</v>
      </c>
      <c r="W121" s="4">
        <v>0.40053404539337101</v>
      </c>
      <c r="X121" s="4">
        <v>0.40053404539337101</v>
      </c>
      <c r="Y121" s="4">
        <v>0.52670178011970803</v>
      </c>
      <c r="Z121" s="4">
        <v>0.52670178011970803</v>
      </c>
      <c r="AA121" s="4">
        <v>-1.0148217385506</v>
      </c>
      <c r="AB121" s="4">
        <v>-1.0148217385506</v>
      </c>
      <c r="AC121" s="4">
        <v>-1.0148217385506</v>
      </c>
      <c r="AD121" s="4">
        <v>1.2000000000004201</v>
      </c>
      <c r="AE121" s="4">
        <v>1.2000000000004201</v>
      </c>
      <c r="AF121" s="4">
        <v>1.2000000000004201</v>
      </c>
      <c r="AG121" s="4">
        <v>0.65429296301169804</v>
      </c>
      <c r="AH121" s="4">
        <v>0.65429296301169804</v>
      </c>
      <c r="AI121" s="4">
        <v>0.65429296301169804</v>
      </c>
      <c r="AJ121" s="4">
        <v>-6.6666666666620203E-2</v>
      </c>
      <c r="AK121" s="4">
        <v>-6.6666666666620203E-2</v>
      </c>
      <c r="AL121" s="4">
        <v>-6.6666666666620203E-2</v>
      </c>
      <c r="AM121" s="4">
        <v>0.33377837116263698</v>
      </c>
      <c r="AN121" s="4">
        <v>0.33377837116263698</v>
      </c>
      <c r="AO121" s="4">
        <v>0.33377837116263698</v>
      </c>
      <c r="AP121" s="4">
        <v>0.52670178011818702</v>
      </c>
      <c r="AQ121" s="4">
        <v>0.52670178011818702</v>
      </c>
      <c r="AR121" s="4">
        <v>0.52670178011818702</v>
      </c>
      <c r="AS121" s="4">
        <v>-0.26032975101783501</v>
      </c>
      <c r="AT121" s="4">
        <v>-0.26032975101783501</v>
      </c>
      <c r="AU121" s="4">
        <v>-0.26032975101783501</v>
      </c>
      <c r="AV121" s="4">
        <v>0.58674489931935603</v>
      </c>
      <c r="AW121" s="4">
        <v>0.58674489931935603</v>
      </c>
      <c r="AX121" s="4">
        <v>0.58674489931935603</v>
      </c>
      <c r="AY121" s="4">
        <v>-0.37423148890658797</v>
      </c>
      <c r="AZ121" s="4">
        <v>-0.37423148890658797</v>
      </c>
      <c r="BA121" s="4">
        <v>-0.37423148890658797</v>
      </c>
      <c r="BB121" s="4">
        <v>0.53333333333284805</v>
      </c>
      <c r="BC121" s="4">
        <v>0.53333333333284805</v>
      </c>
      <c r="BD121" s="4">
        <v>0.53333333333284805</v>
      </c>
      <c r="BE121" s="4">
        <v>0.30715811965922002</v>
      </c>
      <c r="BF121" s="4">
        <v>0.30715811965922002</v>
      </c>
      <c r="BG121" s="4">
        <v>0.30715811965922002</v>
      </c>
      <c r="BH121" s="4">
        <v>8.66493367992546E-2</v>
      </c>
      <c r="BI121" s="4">
        <v>8.66493367992546E-2</v>
      </c>
    </row>
    <row r="122" spans="1:61" x14ac:dyDescent="0.2">
      <c r="A122" t="s">
        <v>78</v>
      </c>
      <c r="B122">
        <v>0.73333333333418604</v>
      </c>
      <c r="C122">
        <v>0.73333333333418604</v>
      </c>
      <c r="D122">
        <v>0.65429296301169804</v>
      </c>
      <c r="E122">
        <v>0.65429296301169804</v>
      </c>
      <c r="F122">
        <v>0.65429296301169804</v>
      </c>
      <c r="G122">
        <v>0.66666666666758001</v>
      </c>
      <c r="H122">
        <v>0.66666666666758001</v>
      </c>
      <c r="I122">
        <v>0.66666666666758001</v>
      </c>
      <c r="J122">
        <v>0.320470022699538</v>
      </c>
      <c r="K122">
        <v>0.320470022699538</v>
      </c>
      <c r="L122">
        <v>0.320470022699538</v>
      </c>
      <c r="M122">
        <v>0.67328844743621996</v>
      </c>
      <c r="N122">
        <v>0.67328844743621996</v>
      </c>
      <c r="O122">
        <v>0.67328844743621996</v>
      </c>
      <c r="P122">
        <v>0.39388477201518401</v>
      </c>
      <c r="Q122">
        <v>0.39388477201518401</v>
      </c>
      <c r="R122">
        <v>0.39388477201518401</v>
      </c>
      <c r="S122">
        <v>0.59999999999945397</v>
      </c>
      <c r="T122">
        <v>0.59999999999945397</v>
      </c>
      <c r="U122">
        <v>0.59999999999945397</v>
      </c>
      <c r="V122">
        <v>0.64765974494304102</v>
      </c>
      <c r="W122">
        <v>0.64765974494304102</v>
      </c>
      <c r="X122">
        <v>0.64765974494304102</v>
      </c>
      <c r="Y122">
        <v>0.33333333333303</v>
      </c>
      <c r="Z122">
        <v>0.33333333333303</v>
      </c>
      <c r="AA122">
        <v>0.33333333333303</v>
      </c>
      <c r="AB122">
        <v>0.59416516456305102</v>
      </c>
      <c r="AC122">
        <v>0.59416516456305102</v>
      </c>
      <c r="AD122">
        <v>0.59416516456305102</v>
      </c>
      <c r="AE122">
        <v>1.00000000000061</v>
      </c>
      <c r="AF122">
        <v>1.00000000000061</v>
      </c>
      <c r="AG122">
        <v>1.00000000000061</v>
      </c>
      <c r="AH122">
        <v>0.320470022699538</v>
      </c>
      <c r="AI122">
        <v>0.320470022699538</v>
      </c>
      <c r="AJ122">
        <v>0.320470022699538</v>
      </c>
      <c r="AK122">
        <v>0.46666666666624201</v>
      </c>
      <c r="AL122">
        <v>0.46666666666624201</v>
      </c>
      <c r="AM122">
        <v>0.46666666666624201</v>
      </c>
      <c r="AN122">
        <v>0.453999198825911</v>
      </c>
      <c r="AO122">
        <v>0.453999198825911</v>
      </c>
      <c r="AP122">
        <v>0.453999198825911</v>
      </c>
      <c r="AQ122">
        <v>0.59999999999945397</v>
      </c>
      <c r="AR122">
        <v>0.59999999999945397</v>
      </c>
      <c r="AS122">
        <v>0.59999999999945397</v>
      </c>
      <c r="AT122">
        <v>0.26036451031407598</v>
      </c>
      <c r="AU122">
        <v>0.26036451031407598</v>
      </c>
      <c r="AV122">
        <v>0.26036451031407598</v>
      </c>
      <c r="AW122">
        <v>0.73333333333418604</v>
      </c>
      <c r="AX122">
        <v>0.73333333333418604</v>
      </c>
      <c r="AY122">
        <v>0.73333333333418604</v>
      </c>
      <c r="AZ122">
        <v>0.50116939525493298</v>
      </c>
      <c r="BA122">
        <v>0.50116939525493298</v>
      </c>
      <c r="BB122">
        <v>0.50116939525493298</v>
      </c>
      <c r="BC122">
        <v>0.60000000000095999</v>
      </c>
      <c r="BD122">
        <v>0.60000000000095999</v>
      </c>
      <c r="BE122">
        <v>0.60000000000095999</v>
      </c>
      <c r="BF122">
        <v>0.24038461538425701</v>
      </c>
      <c r="BG122">
        <v>0.24038461538425701</v>
      </c>
      <c r="BH122">
        <v>0.24038461538425701</v>
      </c>
      <c r="BI122">
        <v>0.86666666666587799</v>
      </c>
    </row>
    <row r="123" spans="1:61" x14ac:dyDescent="0.2">
      <c r="A123" t="s">
        <v>79</v>
      </c>
      <c r="B123">
        <v>0.92796581881354701</v>
      </c>
      <c r="C123">
        <v>0.92796581881354701</v>
      </c>
      <c r="D123">
        <v>0.92796581881354701</v>
      </c>
      <c r="E123">
        <v>0.86666666666587799</v>
      </c>
      <c r="F123">
        <v>0.86666666666587799</v>
      </c>
      <c r="G123">
        <v>0.86666666666587799</v>
      </c>
      <c r="H123">
        <v>0.65429296301169804</v>
      </c>
      <c r="I123">
        <v>0.65429296301169804</v>
      </c>
      <c r="J123">
        <v>0.65429296301169804</v>
      </c>
      <c r="K123">
        <v>0.73333333333418604</v>
      </c>
      <c r="L123">
        <v>0.73333333333418604</v>
      </c>
      <c r="M123">
        <v>0.73333333333418604</v>
      </c>
      <c r="N123">
        <v>0.58752837495077803</v>
      </c>
      <c r="O123">
        <v>0.58752837495077803</v>
      </c>
      <c r="P123">
        <v>0.58752837495077803</v>
      </c>
      <c r="Q123">
        <v>0.67328844743621996</v>
      </c>
      <c r="R123">
        <v>0.67328844743621996</v>
      </c>
      <c r="S123">
        <v>0.67328844743621996</v>
      </c>
      <c r="T123">
        <v>0.71442879081331501</v>
      </c>
      <c r="U123">
        <v>0.71442879081331501</v>
      </c>
      <c r="V123">
        <v>0.71442879081331501</v>
      </c>
      <c r="W123">
        <v>0.87988268230975497</v>
      </c>
      <c r="X123">
        <v>0.87988268230975497</v>
      </c>
      <c r="Y123">
        <v>0.87988268230975497</v>
      </c>
      <c r="Z123">
        <v>0.58089069906972601</v>
      </c>
      <c r="AA123">
        <v>0.58089069906972601</v>
      </c>
      <c r="AB123">
        <v>0.58089069906972601</v>
      </c>
      <c r="AC123">
        <v>0.80000000000229898</v>
      </c>
      <c r="AD123">
        <v>0.80000000000229898</v>
      </c>
      <c r="AE123">
        <v>0.80000000000229898</v>
      </c>
      <c r="AF123">
        <v>0.59416516456153001</v>
      </c>
      <c r="AG123">
        <v>0.59416516456153001</v>
      </c>
      <c r="AH123">
        <v>0.59416516456153001</v>
      </c>
      <c r="AI123">
        <v>0.67328844743926197</v>
      </c>
      <c r="AJ123">
        <v>0.67328844743926197</v>
      </c>
      <c r="AK123">
        <v>0.67328844743926197</v>
      </c>
      <c r="AL123">
        <v>0.58089069906972601</v>
      </c>
      <c r="AM123">
        <v>0.58089069906972601</v>
      </c>
      <c r="AN123">
        <v>0.58089069906972601</v>
      </c>
      <c r="AO123">
        <v>0.73333333333418604</v>
      </c>
      <c r="AP123">
        <v>0.73333333333418604</v>
      </c>
      <c r="AQ123">
        <v>0.73333333333418604</v>
      </c>
      <c r="AR123">
        <v>0.60080106809164102</v>
      </c>
      <c r="AS123">
        <v>0.60080106809164102</v>
      </c>
      <c r="AT123">
        <v>0.60080106809164102</v>
      </c>
      <c r="AU123">
        <v>0.386718229096842</v>
      </c>
      <c r="AV123">
        <v>0.386718229096842</v>
      </c>
      <c r="AW123">
        <v>0.386718229096842</v>
      </c>
      <c r="AX123">
        <v>0.16705646508484001</v>
      </c>
      <c r="AY123">
        <v>0.16705646508484001</v>
      </c>
      <c r="AZ123">
        <v>0.16705646508484001</v>
      </c>
      <c r="BA123">
        <v>0.206652889805653</v>
      </c>
      <c r="BB123">
        <v>0.206652889805653</v>
      </c>
      <c r="BC123">
        <v>0.206652889805653</v>
      </c>
      <c r="BD123">
        <v>0.70779914529988697</v>
      </c>
      <c r="BE123">
        <v>0.70779914529988697</v>
      </c>
      <c r="BF123">
        <v>0.70779914529988697</v>
      </c>
      <c r="BG123">
        <v>0.59337289152708195</v>
      </c>
      <c r="BH123">
        <v>0.59337289152708195</v>
      </c>
      <c r="BI123">
        <v>0.59337289152708195</v>
      </c>
    </row>
    <row r="124" spans="1:61" x14ac:dyDescent="0.2">
      <c r="A124" t="s">
        <v>80</v>
      </c>
      <c r="B124">
        <v>0.50747863247802605</v>
      </c>
      <c r="C124">
        <v>0.50747863247802605</v>
      </c>
      <c r="D124">
        <v>0.50747863247802605</v>
      </c>
      <c r="E124">
        <v>0.66666666666758001</v>
      </c>
      <c r="F124">
        <v>0.66666666666758001</v>
      </c>
      <c r="G124">
        <v>0.66666666666758001</v>
      </c>
      <c r="H124">
        <v>0.74093852212723699</v>
      </c>
      <c r="I124">
        <v>0.74093852212723699</v>
      </c>
      <c r="J124">
        <v>0.74093852212723699</v>
      </c>
      <c r="K124">
        <v>0.78677156954339</v>
      </c>
      <c r="L124">
        <v>0.78677156954339</v>
      </c>
      <c r="M124">
        <v>0.78677156954339</v>
      </c>
      <c r="N124">
        <v>0.60743608570940899</v>
      </c>
      <c r="O124">
        <v>0.60743608570940899</v>
      </c>
      <c r="P124">
        <v>0.60743608570940899</v>
      </c>
      <c r="Q124">
        <v>0.59999999999793296</v>
      </c>
      <c r="R124">
        <v>0.59999999999793296</v>
      </c>
      <c r="S124">
        <v>0.59999999999793296</v>
      </c>
      <c r="T124">
        <v>0.50083472454028299</v>
      </c>
      <c r="U124">
        <v>0.50083472454028299</v>
      </c>
      <c r="V124">
        <v>0.50083472454028299</v>
      </c>
      <c r="W124">
        <v>0.66666666666908703</v>
      </c>
      <c r="X124">
        <v>0.66666666666908703</v>
      </c>
      <c r="Y124">
        <v>0.66666666666908703</v>
      </c>
      <c r="Z124">
        <v>0.66092529541283795</v>
      </c>
      <c r="AA124">
        <v>0.66092529541283795</v>
      </c>
      <c r="AB124">
        <v>0.66092529541283795</v>
      </c>
      <c r="AC124">
        <v>0.33997733484252901</v>
      </c>
      <c r="AD124">
        <v>0.33997733484252901</v>
      </c>
      <c r="AE124">
        <v>0.33997733484252901</v>
      </c>
      <c r="AF124">
        <v>0.24038461538728401</v>
      </c>
      <c r="AG124">
        <v>0.24038461538728401</v>
      </c>
      <c r="AH124">
        <v>0.24038461538728401</v>
      </c>
      <c r="AI124">
        <v>0.46666666666472101</v>
      </c>
      <c r="AJ124">
        <v>0.46666666666472101</v>
      </c>
      <c r="AK124">
        <v>0.46666666666472101</v>
      </c>
      <c r="AL124">
        <v>0.59416516456455704</v>
      </c>
      <c r="AM124">
        <v>0.59416516456455704</v>
      </c>
      <c r="AN124">
        <v>0.59416516456455704</v>
      </c>
      <c r="AO124">
        <v>0.93993733750997399</v>
      </c>
      <c r="AP124">
        <v>0.93993733750997399</v>
      </c>
      <c r="AQ124">
        <v>0.93993733750997399</v>
      </c>
      <c r="AR124">
        <v>0.67418730391756299</v>
      </c>
      <c r="AS124">
        <v>0.67418730391756299</v>
      </c>
      <c r="AT124">
        <v>0.67418730391756299</v>
      </c>
      <c r="AU124">
        <v>0.72671511434181402</v>
      </c>
      <c r="AV124">
        <v>0.72671511434181402</v>
      </c>
      <c r="AW124">
        <v>0.72671511434181402</v>
      </c>
      <c r="AX124">
        <v>0.487870079530353</v>
      </c>
      <c r="AY124">
        <v>0.487870079530353</v>
      </c>
      <c r="AZ124">
        <v>0.487870079530353</v>
      </c>
      <c r="BA124">
        <v>0.39999999999963598</v>
      </c>
      <c r="BB124">
        <v>0.39999999999963598</v>
      </c>
      <c r="BC124">
        <v>0.39999999999963598</v>
      </c>
      <c r="BD124">
        <v>0.56761268781386298</v>
      </c>
      <c r="BE124">
        <v>0.56761268781386298</v>
      </c>
      <c r="BF124">
        <v>0.56761268781386298</v>
      </c>
      <c r="BG124">
        <v>0.73333333333116002</v>
      </c>
      <c r="BH124">
        <v>0.73333333333116002</v>
      </c>
      <c r="BI124">
        <v>0.73333333333116002</v>
      </c>
    </row>
    <row r="125" spans="1:61" x14ac:dyDescent="0.2">
      <c r="A125" t="s">
        <v>81</v>
      </c>
      <c r="B125">
        <v>0.31339601253553401</v>
      </c>
      <c r="C125">
        <v>5.3411670451325201E-2</v>
      </c>
      <c r="D125">
        <v>5.3411670451325201E-2</v>
      </c>
      <c r="E125">
        <v>5.3411670451325201E-2</v>
      </c>
      <c r="F125">
        <v>-0.93333333333400503</v>
      </c>
      <c r="G125">
        <v>-0.93333333333400503</v>
      </c>
      <c r="H125">
        <v>-0.93333333333400503</v>
      </c>
      <c r="I125">
        <v>1.0614860805131301</v>
      </c>
      <c r="J125">
        <v>1.0614860805131301</v>
      </c>
      <c r="K125">
        <v>1.0614860805131301</v>
      </c>
      <c r="L125">
        <v>0.33333333333303</v>
      </c>
      <c r="M125">
        <v>0.33333333333303</v>
      </c>
      <c r="N125">
        <v>0.33333333333303</v>
      </c>
      <c r="O125">
        <v>0.45399919882439099</v>
      </c>
      <c r="P125">
        <v>0.45399919882439099</v>
      </c>
      <c r="Q125">
        <v>0.45399919882439099</v>
      </c>
      <c r="R125">
        <v>0.60000000000095999</v>
      </c>
      <c r="S125">
        <v>0.60000000000095999</v>
      </c>
      <c r="T125">
        <v>0.60000000000095999</v>
      </c>
      <c r="U125">
        <v>0.48057669202988501</v>
      </c>
      <c r="V125">
        <v>0.48057669202988501</v>
      </c>
      <c r="W125">
        <v>0.48057669202988501</v>
      </c>
      <c r="X125">
        <v>0.64017071218931598</v>
      </c>
      <c r="Y125">
        <v>0.64017071218931598</v>
      </c>
      <c r="Z125">
        <v>0.64017071218931598</v>
      </c>
      <c r="AA125">
        <v>0.86120568796374597</v>
      </c>
      <c r="AB125">
        <v>0.86120568796374597</v>
      </c>
      <c r="AC125">
        <v>0.86120568796374597</v>
      </c>
      <c r="AD125">
        <v>0.59337289152708195</v>
      </c>
      <c r="AE125">
        <v>0.59337289152708195</v>
      </c>
      <c r="AF125">
        <v>0.59337289152708195</v>
      </c>
      <c r="AG125">
        <v>0.40053404539337101</v>
      </c>
      <c r="AH125">
        <v>0.40053404539337101</v>
      </c>
      <c r="AI125">
        <v>0.40053404539337101</v>
      </c>
      <c r="AJ125">
        <v>0.72671511434181402</v>
      </c>
      <c r="AK125">
        <v>0.72671511434181402</v>
      </c>
      <c r="AL125">
        <v>0.72671511434181402</v>
      </c>
      <c r="AM125">
        <v>0.39388477201366301</v>
      </c>
      <c r="AN125">
        <v>0.39388477201366301</v>
      </c>
      <c r="AO125">
        <v>0.39388477201366301</v>
      </c>
      <c r="AP125">
        <v>0.66666666666606</v>
      </c>
      <c r="AQ125">
        <v>0.66666666666606</v>
      </c>
      <c r="AR125">
        <v>0.66666666666606</v>
      </c>
      <c r="AS125">
        <v>0.52076378688681702</v>
      </c>
      <c r="AT125">
        <v>0.52076378688681702</v>
      </c>
      <c r="AU125">
        <v>0.52076378688681702</v>
      </c>
      <c r="AV125">
        <v>0.53333333333284805</v>
      </c>
      <c r="AW125">
        <v>0.53333333333284805</v>
      </c>
      <c r="AX125">
        <v>0.53333333333284805</v>
      </c>
      <c r="AY125">
        <v>0.63481456732448205</v>
      </c>
      <c r="AZ125">
        <v>0.63481456732448205</v>
      </c>
      <c r="BA125">
        <v>0.63481456732448205</v>
      </c>
      <c r="BB125">
        <v>0.79999999999927196</v>
      </c>
      <c r="BC125">
        <v>0.79999999999927196</v>
      </c>
      <c r="BD125">
        <v>0.79999999999927196</v>
      </c>
      <c r="BE125">
        <v>-3.3388981636178899E-2</v>
      </c>
      <c r="BF125">
        <v>-3.3388981636178899E-2</v>
      </c>
      <c r="BG125">
        <v>-3.3388981636178899E-2</v>
      </c>
      <c r="BH125">
        <v>0.33997733484555598</v>
      </c>
      <c r="BI125">
        <v>0.33997733484555598</v>
      </c>
    </row>
    <row r="126" spans="1:61" s="4" customFormat="1" x14ac:dyDescent="0.2">
      <c r="A126" s="4" t="s">
        <v>82</v>
      </c>
      <c r="B126" s="4">
        <v>0.33333333333455001</v>
      </c>
      <c r="C126" s="4">
        <v>-0.47399692903520901</v>
      </c>
      <c r="D126" s="4">
        <v>-0.47399692903520901</v>
      </c>
      <c r="E126" s="4">
        <v>-0.47399692903520901</v>
      </c>
      <c r="F126" s="4">
        <v>0.78677156954339</v>
      </c>
      <c r="G126" s="4">
        <v>0.78677156954339</v>
      </c>
      <c r="H126" s="4">
        <v>0.78677156954339</v>
      </c>
      <c r="I126" s="4">
        <v>0.59416516456305102</v>
      </c>
      <c r="J126" s="4">
        <v>0.59416516456305102</v>
      </c>
      <c r="K126" s="4">
        <v>0.59416516456305102</v>
      </c>
      <c r="L126" s="4">
        <v>-0.19999999999981799</v>
      </c>
      <c r="M126" s="4">
        <v>-0.19999999999981799</v>
      </c>
      <c r="N126" s="4">
        <v>-0.19999999999981799</v>
      </c>
      <c r="O126" s="4">
        <v>0.854586727200498</v>
      </c>
      <c r="P126" s="4">
        <v>0.854586727200498</v>
      </c>
      <c r="Q126" s="4">
        <v>0.854586727200498</v>
      </c>
      <c r="R126" s="4">
        <v>0.33333333333303</v>
      </c>
      <c r="S126" s="4">
        <v>0.33333333333303</v>
      </c>
      <c r="T126" s="4">
        <v>0.33333333333303</v>
      </c>
      <c r="U126" s="4">
        <v>0.26702269692887598</v>
      </c>
      <c r="V126" s="4">
        <v>0.26702269692887598</v>
      </c>
      <c r="W126" s="4">
        <v>0.26702269692887598</v>
      </c>
      <c r="X126" s="4">
        <v>1.0600706713786301</v>
      </c>
      <c r="Y126" s="4">
        <v>1.0600706713786301</v>
      </c>
      <c r="Z126" s="4">
        <v>1.0600706713786301</v>
      </c>
      <c r="AA126" s="4">
        <v>-8.0117505675047995E-2</v>
      </c>
      <c r="AB126" s="4">
        <v>-8.0117505675047995E-2</v>
      </c>
      <c r="AC126" s="4">
        <v>-8.0117505675047995E-2</v>
      </c>
      <c r="AD126" s="4">
        <v>0.73333333333418604</v>
      </c>
      <c r="AE126" s="4">
        <v>0.73333333333418604</v>
      </c>
      <c r="AF126" s="4">
        <v>0.73333333333418604</v>
      </c>
      <c r="AG126" s="4">
        <v>0.927965818812026</v>
      </c>
      <c r="AH126" s="4">
        <v>0.927965818812026</v>
      </c>
      <c r="AI126" s="4">
        <v>0.927965818812026</v>
      </c>
      <c r="AJ126" s="4">
        <v>-0.20668044536435501</v>
      </c>
      <c r="AK126" s="4">
        <v>-0.20668044536435501</v>
      </c>
      <c r="AL126" s="4">
        <v>-0.20668044536435501</v>
      </c>
      <c r="AM126" s="4">
        <v>0.99472594966334704</v>
      </c>
      <c r="AN126" s="4">
        <v>0.99472594966334704</v>
      </c>
      <c r="AO126" s="4">
        <v>0.99472594966334704</v>
      </c>
      <c r="AP126" s="4">
        <v>0.27996267164354499</v>
      </c>
      <c r="AQ126" s="4">
        <v>0.27996267164354499</v>
      </c>
      <c r="AR126" s="4">
        <v>0.27996267164354499</v>
      </c>
      <c r="AS126" s="4">
        <v>-9.3482905981431899E-2</v>
      </c>
      <c r="AT126" s="4">
        <v>-9.3482905981431899E-2</v>
      </c>
      <c r="AU126" s="4">
        <v>-9.3482905981431899E-2</v>
      </c>
      <c r="AV126" s="4">
        <v>0.60000000000095999</v>
      </c>
      <c r="AW126" s="4">
        <v>0.60000000000095999</v>
      </c>
      <c r="AX126" s="4">
        <v>0.60000000000095999</v>
      </c>
      <c r="AY126" s="4">
        <v>-0.30070163715481601</v>
      </c>
      <c r="AZ126" s="4">
        <v>-0.30070163715481601</v>
      </c>
      <c r="BA126" s="4">
        <v>-0.30070163715481601</v>
      </c>
      <c r="BB126" s="4">
        <v>1.07326178254685</v>
      </c>
      <c r="BC126" s="4">
        <v>1.07326178254685</v>
      </c>
      <c r="BD126" s="4">
        <v>1.07326178254685</v>
      </c>
      <c r="BE126" s="4">
        <v>0.36727879799920499</v>
      </c>
      <c r="BF126" s="4">
        <v>0.36727879799920499</v>
      </c>
      <c r="BG126" s="4">
        <v>0.36727879799920499</v>
      </c>
      <c r="BH126" s="4">
        <v>0.47993600853025897</v>
      </c>
      <c r="BI126" s="4">
        <v>0.47993600853025897</v>
      </c>
    </row>
    <row r="127" spans="1:61" s="4" customFormat="1" x14ac:dyDescent="0.2">
      <c r="A127" s="4" t="s">
        <v>83</v>
      </c>
      <c r="B127" s="4">
        <v>0.78677156954339</v>
      </c>
      <c r="C127" s="4">
        <v>0.78677156954339</v>
      </c>
      <c r="D127" s="4">
        <v>-0.28710689724232402</v>
      </c>
      <c r="E127" s="4">
        <v>-0.28710689724232402</v>
      </c>
      <c r="F127" s="4">
        <v>-0.28710689724232402</v>
      </c>
      <c r="G127" s="4">
        <v>0.59337289152556105</v>
      </c>
      <c r="H127" s="4">
        <v>0.59337289152556105</v>
      </c>
      <c r="I127" s="4">
        <v>0.59337289152556105</v>
      </c>
      <c r="J127" s="4">
        <v>0.39388477201366301</v>
      </c>
      <c r="K127" s="4">
        <v>0.39388477201366301</v>
      </c>
      <c r="L127" s="4">
        <v>0.39388477201366301</v>
      </c>
      <c r="M127" s="4">
        <v>1.13333333333382</v>
      </c>
      <c r="N127" s="4">
        <v>1.13333333333382</v>
      </c>
      <c r="O127" s="4">
        <v>1.13333333333382</v>
      </c>
      <c r="P127" s="4">
        <v>-0.61423421017450097</v>
      </c>
      <c r="Q127" s="4">
        <v>-0.61423421017450097</v>
      </c>
      <c r="R127" s="4">
        <v>-0.61423421017450097</v>
      </c>
      <c r="S127" s="4">
        <v>0.19334622308136301</v>
      </c>
      <c r="T127" s="4">
        <v>0.19334622308136301</v>
      </c>
      <c r="U127" s="4">
        <v>0.19334622308136301</v>
      </c>
      <c r="V127" s="4">
        <v>0.26702269692887598</v>
      </c>
      <c r="W127" s="4">
        <v>0.26702269692887598</v>
      </c>
      <c r="X127" s="4">
        <v>0.26702269692887598</v>
      </c>
      <c r="Y127" s="4">
        <v>0.393359557303469</v>
      </c>
      <c r="Z127" s="4">
        <v>0.393359557303469</v>
      </c>
      <c r="AA127" s="4">
        <v>-0.94805715048664696</v>
      </c>
      <c r="AB127" s="4">
        <v>-0.94805715048664696</v>
      </c>
      <c r="AC127" s="4">
        <v>-0.94805715048664696</v>
      </c>
      <c r="AD127" s="4">
        <v>1.4000000000002399</v>
      </c>
      <c r="AE127" s="4">
        <v>1.4000000000002399</v>
      </c>
      <c r="AF127" s="4">
        <v>1.4000000000002399</v>
      </c>
      <c r="AG127" s="4">
        <v>0.38723461076196403</v>
      </c>
      <c r="AH127" s="4">
        <v>0.38723461076196403</v>
      </c>
      <c r="AI127" s="4">
        <v>0.38723461076196403</v>
      </c>
      <c r="AJ127" s="4">
        <v>-0.13333333333321201</v>
      </c>
      <c r="AK127" s="4">
        <v>-0.13333333333321201</v>
      </c>
      <c r="AL127" s="4">
        <v>-0.13333333333321201</v>
      </c>
      <c r="AM127" s="4">
        <v>0.26702269692887598</v>
      </c>
      <c r="AN127" s="4">
        <v>0.26702269692887598</v>
      </c>
      <c r="AO127" s="4">
        <v>0.26702269692887598</v>
      </c>
      <c r="AP127" s="4">
        <v>0.46003066871082798</v>
      </c>
      <c r="AQ127" s="4">
        <v>0.46003066871082798</v>
      </c>
      <c r="AR127" s="4">
        <v>0.46003066871082798</v>
      </c>
      <c r="AS127" s="4">
        <v>-0.39383218743718301</v>
      </c>
      <c r="AT127" s="4">
        <v>-0.39383218743718301</v>
      </c>
      <c r="AU127" s="4">
        <v>-0.39383218743718301</v>
      </c>
      <c r="AV127" s="4">
        <v>0.38671822909836301</v>
      </c>
      <c r="AW127" s="4">
        <v>0.38671822909836301</v>
      </c>
      <c r="AX127" s="4">
        <v>0.38671822909836301</v>
      </c>
      <c r="AY127" s="4">
        <v>-0.441058540498517</v>
      </c>
      <c r="AZ127" s="4">
        <v>-0.441058540498517</v>
      </c>
      <c r="BA127" s="4">
        <v>-0.441058540498517</v>
      </c>
      <c r="BB127" s="4">
        <v>0.60000000000095999</v>
      </c>
      <c r="BC127" s="4">
        <v>0.60000000000095999</v>
      </c>
      <c r="BD127" s="4">
        <v>0.60000000000095999</v>
      </c>
      <c r="BE127" s="4">
        <v>0.908119658118693</v>
      </c>
      <c r="BF127" s="4">
        <v>0.908119658118693</v>
      </c>
      <c r="BG127" s="4">
        <v>0.908119658118693</v>
      </c>
      <c r="BH127" s="4">
        <v>0.21995600879957</v>
      </c>
      <c r="BI127" s="4">
        <v>0.21995600879957</v>
      </c>
    </row>
    <row r="128" spans="1:61" x14ac:dyDescent="0.2">
      <c r="A128" t="s">
        <v>84</v>
      </c>
      <c r="B128">
        <v>0.80000000000079297</v>
      </c>
      <c r="C128">
        <v>0.80000000000079297</v>
      </c>
      <c r="D128">
        <v>0.52076378688681702</v>
      </c>
      <c r="E128">
        <v>0.52076378688681702</v>
      </c>
      <c r="F128">
        <v>0.52076378688681702</v>
      </c>
      <c r="G128">
        <v>0.66666666666606</v>
      </c>
      <c r="H128">
        <v>0.66666666666606</v>
      </c>
      <c r="I128">
        <v>0.66666666666606</v>
      </c>
      <c r="J128">
        <v>0.32047002270104402</v>
      </c>
      <c r="K128">
        <v>0.32047002270104402</v>
      </c>
      <c r="L128">
        <v>0.32047002270104402</v>
      </c>
      <c r="M128">
        <v>0.93993733750997399</v>
      </c>
      <c r="N128">
        <v>0.93993733750997399</v>
      </c>
      <c r="O128">
        <v>0.93993733750997399</v>
      </c>
      <c r="P128">
        <v>0.46064490286497001</v>
      </c>
      <c r="Q128">
        <v>0.46064490286497001</v>
      </c>
      <c r="R128">
        <v>0.46064490286497001</v>
      </c>
      <c r="S128">
        <v>0.53333333333284805</v>
      </c>
      <c r="T128">
        <v>0.53333333333284805</v>
      </c>
      <c r="U128">
        <v>0.53333333333284805</v>
      </c>
      <c r="V128">
        <v>0.58089069907124702</v>
      </c>
      <c r="W128">
        <v>0.58089069907124702</v>
      </c>
      <c r="X128">
        <v>0.58089069907124702</v>
      </c>
      <c r="Y128">
        <v>0.53333333333436805</v>
      </c>
      <c r="Z128">
        <v>0.53333333333436805</v>
      </c>
      <c r="AA128">
        <v>0.53333333333436805</v>
      </c>
      <c r="AB128">
        <v>0.66092529541283795</v>
      </c>
      <c r="AC128">
        <v>0.66092529541283795</v>
      </c>
      <c r="AD128">
        <v>0.66092529541283795</v>
      </c>
      <c r="AE128">
        <v>1.3333333333336399</v>
      </c>
      <c r="AF128">
        <v>1.3333333333336399</v>
      </c>
      <c r="AG128">
        <v>1.3333333333336399</v>
      </c>
      <c r="AH128">
        <v>0.58752837494925803</v>
      </c>
      <c r="AI128">
        <v>0.58752837494925803</v>
      </c>
      <c r="AJ128">
        <v>0.58752837494925803</v>
      </c>
      <c r="AK128">
        <v>0.80000000000079297</v>
      </c>
      <c r="AL128">
        <v>0.80000000000079297</v>
      </c>
      <c r="AM128">
        <v>0.80000000000079297</v>
      </c>
      <c r="AN128">
        <v>0.45399919882439099</v>
      </c>
      <c r="AO128">
        <v>0.45399919882439099</v>
      </c>
      <c r="AP128">
        <v>0.45399919882439099</v>
      </c>
      <c r="AQ128">
        <v>0.53333333333436805</v>
      </c>
      <c r="AR128">
        <v>0.53333333333436805</v>
      </c>
      <c r="AS128">
        <v>0.53333333333436805</v>
      </c>
      <c r="AT128">
        <v>0.52740503371324998</v>
      </c>
      <c r="AU128">
        <v>0.52740503371324998</v>
      </c>
      <c r="AV128">
        <v>0.52740503371324998</v>
      </c>
      <c r="AW128">
        <v>0.59999999999945397</v>
      </c>
      <c r="AX128">
        <v>0.59999999999945397</v>
      </c>
      <c r="AY128">
        <v>0.59999999999945397</v>
      </c>
      <c r="AZ128">
        <v>0.43434680922243202</v>
      </c>
      <c r="BA128">
        <v>0.43434680922243202</v>
      </c>
      <c r="BB128">
        <v>0.43434680922243202</v>
      </c>
      <c r="BC128">
        <v>0.86666666666587799</v>
      </c>
      <c r="BD128">
        <v>0.86666666666587799</v>
      </c>
      <c r="BE128">
        <v>0.86666666666587799</v>
      </c>
      <c r="BF128">
        <v>0.641025641026431</v>
      </c>
      <c r="BG128">
        <v>0.641025641026431</v>
      </c>
      <c r="BH128">
        <v>0.641025641026431</v>
      </c>
      <c r="BI128">
        <v>0.66666666666606</v>
      </c>
    </row>
    <row r="129" spans="1:66" x14ac:dyDescent="0.2">
      <c r="A129" t="s">
        <v>85</v>
      </c>
      <c r="B129">
        <v>0.72768542626263799</v>
      </c>
      <c r="C129">
        <v>0.72768542626263799</v>
      </c>
      <c r="D129">
        <v>0.72768542626263799</v>
      </c>
      <c r="E129">
        <v>0.80000000000079297</v>
      </c>
      <c r="F129">
        <v>0.80000000000079297</v>
      </c>
      <c r="G129">
        <v>0.80000000000079297</v>
      </c>
      <c r="H129">
        <v>0.52076378688681702</v>
      </c>
      <c r="I129">
        <v>0.52076378688681702</v>
      </c>
      <c r="J129">
        <v>0.52076378688681702</v>
      </c>
      <c r="K129">
        <v>0.60000000000095999</v>
      </c>
      <c r="L129">
        <v>0.60000000000095999</v>
      </c>
      <c r="M129">
        <v>0.60000000000095999</v>
      </c>
      <c r="N129">
        <v>0.52076378688681702</v>
      </c>
      <c r="O129">
        <v>0.52076378688681702</v>
      </c>
      <c r="P129">
        <v>0.52076378688681702</v>
      </c>
      <c r="Q129">
        <v>0.60662622491930995</v>
      </c>
      <c r="R129">
        <v>0.60662622491930995</v>
      </c>
      <c r="S129">
        <v>0.60662622491930995</v>
      </c>
      <c r="T129">
        <v>0.38058356146042599</v>
      </c>
      <c r="U129">
        <v>0.38058356146042599</v>
      </c>
      <c r="V129">
        <v>0.38058356146042599</v>
      </c>
      <c r="W129">
        <v>0.67990934542000003</v>
      </c>
      <c r="X129">
        <v>0.67990934542000003</v>
      </c>
      <c r="Y129">
        <v>0.67990934542000003</v>
      </c>
      <c r="Z129">
        <v>0.44735260733221999</v>
      </c>
      <c r="AA129">
        <v>0.44735260733221999</v>
      </c>
      <c r="AB129">
        <v>0.44735260733221999</v>
      </c>
      <c r="AC129">
        <v>0.93333333333248403</v>
      </c>
      <c r="AD129">
        <v>0.93333333333248403</v>
      </c>
      <c r="AE129">
        <v>0.93333333333248403</v>
      </c>
      <c r="AF129">
        <v>0.39388477201366301</v>
      </c>
      <c r="AG129">
        <v>0.39388477201366301</v>
      </c>
      <c r="AH129">
        <v>0.39388477201366301</v>
      </c>
      <c r="AI129">
        <v>0.80661289247309698</v>
      </c>
      <c r="AJ129">
        <v>0.80661289247309698</v>
      </c>
      <c r="AK129">
        <v>0.80661289247309698</v>
      </c>
      <c r="AL129">
        <v>0.847966882553848</v>
      </c>
      <c r="AM129">
        <v>0.847966882553848</v>
      </c>
      <c r="AN129">
        <v>0.847966882553848</v>
      </c>
      <c r="AO129">
        <v>0.866666666667399</v>
      </c>
      <c r="AP129">
        <v>0.866666666667399</v>
      </c>
      <c r="AQ129">
        <v>0.866666666667399</v>
      </c>
      <c r="AR129">
        <v>0.46728971962714599</v>
      </c>
      <c r="AS129">
        <v>0.46728971962714599</v>
      </c>
      <c r="AT129">
        <v>0.46728971962714599</v>
      </c>
      <c r="AU129">
        <v>0.78677156954188299</v>
      </c>
      <c r="AV129">
        <v>0.78677156954188299</v>
      </c>
      <c r="AW129">
        <v>0.78677156954188299</v>
      </c>
      <c r="AX129">
        <v>0.76845973939252499</v>
      </c>
      <c r="AY129">
        <v>0.76845973939252499</v>
      </c>
      <c r="AZ129">
        <v>0.76845973939252499</v>
      </c>
      <c r="BA129">
        <v>0.80661289247309698</v>
      </c>
      <c r="BB129">
        <v>0.80661289247309698</v>
      </c>
      <c r="BC129">
        <v>0.80661289247309698</v>
      </c>
      <c r="BD129">
        <v>0.37393162393114199</v>
      </c>
      <c r="BE129">
        <v>0.37393162393114199</v>
      </c>
      <c r="BF129">
        <v>0.37393162393114199</v>
      </c>
      <c r="BG129">
        <v>0.86005733715653299</v>
      </c>
      <c r="BH129">
        <v>0.86005733715653299</v>
      </c>
      <c r="BI129">
        <v>0.86005733715653299</v>
      </c>
    </row>
    <row r="130" spans="1:66" x14ac:dyDescent="0.2">
      <c r="A130" t="s">
        <v>86</v>
      </c>
      <c r="B130">
        <v>0.30715811965922002</v>
      </c>
      <c r="C130">
        <v>0.30715811965922002</v>
      </c>
      <c r="D130">
        <v>0.30715811965922002</v>
      </c>
      <c r="E130">
        <v>0.59999999999945397</v>
      </c>
      <c r="F130">
        <v>0.59999999999945397</v>
      </c>
      <c r="G130">
        <v>0.59999999999945397</v>
      </c>
      <c r="H130">
        <v>0.27367999465953102</v>
      </c>
      <c r="I130">
        <v>0.27367999465953102</v>
      </c>
      <c r="J130">
        <v>0.27367999465953102</v>
      </c>
      <c r="K130">
        <v>0.65342045606170895</v>
      </c>
      <c r="L130">
        <v>0.65342045606170895</v>
      </c>
      <c r="M130">
        <v>0.65342045606170895</v>
      </c>
      <c r="N130">
        <v>0.80768974033691099</v>
      </c>
      <c r="O130">
        <v>0.80768974033691099</v>
      </c>
      <c r="P130">
        <v>0.80768974033691099</v>
      </c>
      <c r="Q130">
        <v>0.66666666666606</v>
      </c>
      <c r="R130">
        <v>0.66666666666606</v>
      </c>
      <c r="S130">
        <v>0.66666666666606</v>
      </c>
      <c r="T130">
        <v>0.36727879799617802</v>
      </c>
      <c r="U130">
        <v>0.36727879799617802</v>
      </c>
      <c r="V130">
        <v>0.36727879799617802</v>
      </c>
      <c r="W130">
        <v>0.60000000000095999</v>
      </c>
      <c r="X130">
        <v>0.60000000000095999</v>
      </c>
      <c r="Y130">
        <v>0.60000000000095999</v>
      </c>
      <c r="Z130">
        <v>0.26036451031407598</v>
      </c>
      <c r="AA130">
        <v>0.26036451031407598</v>
      </c>
      <c r="AB130">
        <v>0.26036451031407598</v>
      </c>
      <c r="AC130">
        <v>0.73995066995618597</v>
      </c>
      <c r="AD130">
        <v>0.73995066995618597</v>
      </c>
      <c r="AE130">
        <v>0.73995066995618597</v>
      </c>
      <c r="AF130">
        <v>0.44070512820610402</v>
      </c>
      <c r="AG130">
        <v>0.44070512820610402</v>
      </c>
      <c r="AH130">
        <v>0.44070512820610402</v>
      </c>
      <c r="AI130">
        <v>0.73333333333116002</v>
      </c>
      <c r="AJ130">
        <v>0.73333333333116002</v>
      </c>
      <c r="AK130">
        <v>0.73333333333116002</v>
      </c>
      <c r="AL130">
        <v>0.727685426264159</v>
      </c>
      <c r="AM130">
        <v>0.727685426264159</v>
      </c>
      <c r="AN130">
        <v>0.727685426264159</v>
      </c>
      <c r="AO130">
        <v>0.93993733750997399</v>
      </c>
      <c r="AP130">
        <v>0.93993733750997399</v>
      </c>
      <c r="AQ130">
        <v>0.93993733750997399</v>
      </c>
      <c r="AR130">
        <v>0.40718243108192098</v>
      </c>
      <c r="AS130">
        <v>0.40718243108192098</v>
      </c>
      <c r="AT130">
        <v>0.40718243108192098</v>
      </c>
      <c r="AU130">
        <v>0.79338622574766704</v>
      </c>
      <c r="AV130">
        <v>0.79338622574766704</v>
      </c>
      <c r="AW130">
        <v>0.79338622574766704</v>
      </c>
      <c r="AX130">
        <v>0.62153311501776898</v>
      </c>
      <c r="AY130">
        <v>0.62153311501776898</v>
      </c>
      <c r="AZ130">
        <v>0.62153311501776898</v>
      </c>
      <c r="BA130">
        <v>0.86666666666435699</v>
      </c>
      <c r="BB130">
        <v>0.86666666666435699</v>
      </c>
      <c r="BC130">
        <v>0.86666666666435699</v>
      </c>
      <c r="BD130">
        <v>0.56761268781386298</v>
      </c>
      <c r="BE130">
        <v>0.56761268781386298</v>
      </c>
      <c r="BF130">
        <v>0.56761268781386298</v>
      </c>
      <c r="BG130">
        <v>0.93333333333248403</v>
      </c>
      <c r="BH130">
        <v>0.93333333333248403</v>
      </c>
      <c r="BI130">
        <v>0.93333333333248403</v>
      </c>
    </row>
    <row r="131" spans="1:66" x14ac:dyDescent="0.2">
      <c r="A131" t="s">
        <v>87</v>
      </c>
      <c r="B131">
        <v>0.64679602587122498</v>
      </c>
      <c r="C131">
        <v>0.65429296301320505</v>
      </c>
      <c r="D131">
        <v>0.65429296301320505</v>
      </c>
      <c r="E131">
        <v>0.65429296301320505</v>
      </c>
      <c r="F131">
        <v>-0.26666666666794397</v>
      </c>
      <c r="G131">
        <v>-0.26666666666794397</v>
      </c>
      <c r="H131">
        <v>-0.26666666666794397</v>
      </c>
      <c r="I131">
        <v>1.66232725816129</v>
      </c>
      <c r="J131">
        <v>1.66232725816129</v>
      </c>
      <c r="K131">
        <v>1.66232725816129</v>
      </c>
      <c r="L131">
        <v>0.60000000000095999</v>
      </c>
      <c r="M131">
        <v>0.60000000000095999</v>
      </c>
      <c r="N131">
        <v>0.60000000000095999</v>
      </c>
      <c r="O131">
        <v>0.58752837494925803</v>
      </c>
      <c r="P131">
        <v>0.58752837494925803</v>
      </c>
      <c r="Q131">
        <v>0.58752837494925803</v>
      </c>
      <c r="R131">
        <v>0.53333333333436805</v>
      </c>
      <c r="S131">
        <v>0.53333333333436805</v>
      </c>
      <c r="T131">
        <v>0.53333333333436805</v>
      </c>
      <c r="U131">
        <v>0.68081698037572302</v>
      </c>
      <c r="V131">
        <v>0.68081698037572302</v>
      </c>
      <c r="W131">
        <v>0.68081698037572302</v>
      </c>
      <c r="X131">
        <v>0.64017071219083699</v>
      </c>
      <c r="Y131">
        <v>0.64017071219083699</v>
      </c>
      <c r="Z131">
        <v>0.64017071219083699</v>
      </c>
      <c r="AA131">
        <v>0.66092529541283795</v>
      </c>
      <c r="AB131">
        <v>0.66092529541283795</v>
      </c>
      <c r="AC131">
        <v>0.66092529541283795</v>
      </c>
      <c r="AD131">
        <v>0.59337289152708195</v>
      </c>
      <c r="AE131">
        <v>0.59337289152708195</v>
      </c>
      <c r="AF131">
        <v>0.59337289152708195</v>
      </c>
      <c r="AG131">
        <v>0.46728971962410498</v>
      </c>
      <c r="AH131">
        <v>0.46728971962410498</v>
      </c>
      <c r="AI131">
        <v>0.46728971962410498</v>
      </c>
      <c r="AJ131">
        <v>0.92672844856542702</v>
      </c>
      <c r="AK131">
        <v>0.92672844856542702</v>
      </c>
      <c r="AL131">
        <v>0.92672844856542702</v>
      </c>
      <c r="AM131">
        <v>0.52740503371324998</v>
      </c>
      <c r="AN131">
        <v>0.52740503371324998</v>
      </c>
      <c r="AO131">
        <v>0.52740503371324998</v>
      </c>
      <c r="AP131">
        <v>0.39999999999963598</v>
      </c>
      <c r="AQ131">
        <v>0.39999999999963598</v>
      </c>
      <c r="AR131">
        <v>0.39999999999963598</v>
      </c>
      <c r="AS131">
        <v>0.72105755107563096</v>
      </c>
      <c r="AT131">
        <v>0.72105755107563096</v>
      </c>
      <c r="AU131">
        <v>0.72105755107563096</v>
      </c>
      <c r="AV131">
        <v>0.66666666666606</v>
      </c>
      <c r="AW131">
        <v>0.66666666666606</v>
      </c>
      <c r="AX131">
        <v>0.66666666666606</v>
      </c>
      <c r="AY131">
        <v>0.36752422318841099</v>
      </c>
      <c r="AZ131">
        <v>0.36752422318841099</v>
      </c>
      <c r="BA131">
        <v>0.36752422318841099</v>
      </c>
      <c r="BB131">
        <v>0.73333333333116002</v>
      </c>
      <c r="BC131">
        <v>0.73333333333116002</v>
      </c>
      <c r="BD131">
        <v>0.73333333333116002</v>
      </c>
      <c r="BE131">
        <v>0.56761268781386298</v>
      </c>
      <c r="BF131">
        <v>0.56761268781386298</v>
      </c>
      <c r="BG131">
        <v>0.56761268781386298</v>
      </c>
      <c r="BH131">
        <v>0.67328844743621996</v>
      </c>
      <c r="BI131">
        <v>0.67328844743621996</v>
      </c>
    </row>
    <row r="132" spans="1:66" s="4" customFormat="1" x14ac:dyDescent="0.2">
      <c r="A132" s="4" t="s">
        <v>88</v>
      </c>
      <c r="B132" s="4">
        <v>0.40000000000115599</v>
      </c>
      <c r="C132" s="4">
        <v>-0.340476667335607</v>
      </c>
      <c r="D132" s="4">
        <v>-0.340476667335607</v>
      </c>
      <c r="E132" s="4">
        <v>-0.340476667335607</v>
      </c>
      <c r="F132" s="4">
        <v>0.45339378583919598</v>
      </c>
      <c r="G132" s="4">
        <v>0.45339378583919598</v>
      </c>
      <c r="H132" s="4">
        <v>0.45339378583919598</v>
      </c>
      <c r="I132" s="4">
        <v>0.99472594966182704</v>
      </c>
      <c r="J132" s="4">
        <v>0.99472594966182704</v>
      </c>
      <c r="K132" s="4">
        <v>0.99472594966182704</v>
      </c>
      <c r="L132" s="4">
        <v>0</v>
      </c>
      <c r="M132" s="4">
        <v>0</v>
      </c>
      <c r="N132" s="4">
        <v>0</v>
      </c>
      <c r="O132" s="4">
        <v>0.854586727200498</v>
      </c>
      <c r="P132" s="4">
        <v>0.854586727200498</v>
      </c>
      <c r="Q132" s="4">
        <v>0.854586727200498</v>
      </c>
      <c r="R132" s="4">
        <v>0.26666666666642402</v>
      </c>
      <c r="S132" s="4">
        <v>0.26666666666642402</v>
      </c>
      <c r="T132" s="4">
        <v>0.26666666666642402</v>
      </c>
      <c r="U132" s="4">
        <v>-0.200267022696863</v>
      </c>
      <c r="V132" s="4">
        <v>-0.200267022696863</v>
      </c>
      <c r="W132" s="4">
        <v>-0.200267022696863</v>
      </c>
      <c r="X132" s="4">
        <v>0.52670178011818702</v>
      </c>
      <c r="Y132" s="4">
        <v>0.52670178011818702</v>
      </c>
      <c r="Z132" s="4">
        <v>0.52670178011818702</v>
      </c>
      <c r="AA132" s="4">
        <v>-0.28041126986234099</v>
      </c>
      <c r="AB132" s="4">
        <v>-0.28041126986234099</v>
      </c>
      <c r="AC132" s="4">
        <v>-0.28041126986234099</v>
      </c>
      <c r="AD132" s="4">
        <v>0.59999999999945397</v>
      </c>
      <c r="AE132" s="4">
        <v>0.59999999999945397</v>
      </c>
      <c r="AF132" s="4">
        <v>0.59999999999945397</v>
      </c>
      <c r="AG132" s="4">
        <v>0.727685426264159</v>
      </c>
      <c r="AH132" s="4">
        <v>0.727685426264159</v>
      </c>
      <c r="AI132" s="4">
        <v>0.727685426264159</v>
      </c>
      <c r="AJ132" s="4">
        <v>-0.14000933395547499</v>
      </c>
      <c r="AK132" s="4">
        <v>-0.14000933395547499</v>
      </c>
      <c r="AL132" s="4">
        <v>-0.14000933395547499</v>
      </c>
      <c r="AM132" s="4">
        <v>0.79444555711243903</v>
      </c>
      <c r="AN132" s="4">
        <v>0.79444555711243903</v>
      </c>
      <c r="AO132" s="4">
        <v>0.79444555711243903</v>
      </c>
      <c r="AP132" s="4">
        <v>0.27996267164354499</v>
      </c>
      <c r="AQ132" s="4">
        <v>0.27996267164354499</v>
      </c>
      <c r="AR132" s="4">
        <v>0.27996267164354499</v>
      </c>
      <c r="AS132" s="4">
        <v>-0.227029914528316</v>
      </c>
      <c r="AT132" s="4">
        <v>-0.227029914528316</v>
      </c>
      <c r="AU132" s="4">
        <v>-0.227029914528316</v>
      </c>
      <c r="AV132" s="4">
        <v>0.53333333333284805</v>
      </c>
      <c r="AW132" s="4">
        <v>0.53333333333284805</v>
      </c>
      <c r="AX132" s="4">
        <v>0.53333333333284805</v>
      </c>
      <c r="AY132" s="4">
        <v>-0.36752422318730199</v>
      </c>
      <c r="AZ132" s="4">
        <v>-0.36752422318730199</v>
      </c>
      <c r="BA132" s="4">
        <v>-0.36752422318730199</v>
      </c>
      <c r="BB132" s="4">
        <v>1.00659956002992</v>
      </c>
      <c r="BC132" s="4">
        <v>1.00659956002992</v>
      </c>
      <c r="BD132" s="4">
        <v>1.00659956002992</v>
      </c>
      <c r="BE132" s="4">
        <v>0.50083472454028299</v>
      </c>
      <c r="BF132" s="4">
        <v>0.50083472454028299</v>
      </c>
      <c r="BG132" s="4">
        <v>0.50083472454028299</v>
      </c>
      <c r="BH132" s="4">
        <v>0.94654046127098401</v>
      </c>
      <c r="BI132" s="4">
        <v>0.94654046127098401</v>
      </c>
    </row>
    <row r="133" spans="1:66" s="4" customFormat="1" x14ac:dyDescent="0.2">
      <c r="A133" s="4" t="s">
        <v>89</v>
      </c>
      <c r="B133" s="4">
        <v>0.386718229096842</v>
      </c>
      <c r="C133" s="4">
        <v>0.386718229096842</v>
      </c>
      <c r="D133" s="4">
        <v>-0.35387594311258302</v>
      </c>
      <c r="E133" s="4">
        <v>-0.35387594311258302</v>
      </c>
      <c r="F133" s="4">
        <v>-0.35387594311258302</v>
      </c>
      <c r="G133" s="4">
        <v>0.79338622574917395</v>
      </c>
      <c r="H133" s="4">
        <v>0.79338622574917395</v>
      </c>
      <c r="I133" s="4">
        <v>0.79338622574917395</v>
      </c>
      <c r="J133" s="4">
        <v>-0.27371653648428601</v>
      </c>
      <c r="K133" s="4">
        <v>-0.27371653648428601</v>
      </c>
      <c r="L133" s="4">
        <v>-0.27371653648428601</v>
      </c>
      <c r="M133" s="4">
        <v>1.6666666666666701</v>
      </c>
      <c r="N133" s="4">
        <v>1.6666666666666701</v>
      </c>
      <c r="O133" s="4">
        <v>1.6666666666666701</v>
      </c>
      <c r="P133" s="4">
        <v>-0.61423421017600699</v>
      </c>
      <c r="Q133" s="4">
        <v>-0.61423421017600699</v>
      </c>
      <c r="R133" s="4">
        <v>-0.61423421017600699</v>
      </c>
      <c r="S133" s="4">
        <v>0.260017334488722</v>
      </c>
      <c r="T133" s="4">
        <v>0.260017334488722</v>
      </c>
      <c r="U133" s="4">
        <v>0.260017334488722</v>
      </c>
      <c r="V133" s="4">
        <v>0.33377837116263698</v>
      </c>
      <c r="W133" s="4">
        <v>0.33377837116263698</v>
      </c>
      <c r="X133" s="4">
        <v>0.33377837116263698</v>
      </c>
      <c r="Y133" s="4">
        <v>0.59337289152556105</v>
      </c>
      <c r="Z133" s="4">
        <v>0.59337289152556105</v>
      </c>
      <c r="AA133" s="4">
        <v>-1.0815863266115</v>
      </c>
      <c r="AB133" s="4">
        <v>-1.0815863266115</v>
      </c>
      <c r="AC133" s="4">
        <v>-1.0815863266115</v>
      </c>
      <c r="AD133" s="4">
        <v>1.33333333333212</v>
      </c>
      <c r="AE133" s="4">
        <v>1.33333333333212</v>
      </c>
      <c r="AF133" s="4">
        <v>1.33333333333212</v>
      </c>
      <c r="AG133" s="4">
        <v>0.38723461076348498</v>
      </c>
      <c r="AH133" s="4">
        <v>0.38723461076348498</v>
      </c>
      <c r="AI133" s="4">
        <v>0.38723461076348498</v>
      </c>
      <c r="AJ133" s="4">
        <v>-0.13333333333321201</v>
      </c>
      <c r="AK133" s="4">
        <v>-0.13333333333321201</v>
      </c>
      <c r="AL133" s="4">
        <v>-0.13333333333321201</v>
      </c>
      <c r="AM133" s="4">
        <v>0.33377837116113002</v>
      </c>
      <c r="AN133" s="4">
        <v>0.33377837116113002</v>
      </c>
      <c r="AO133" s="4">
        <v>0.33377837116113002</v>
      </c>
      <c r="AP133" s="4">
        <v>0.52670178011818702</v>
      </c>
      <c r="AQ133" s="4">
        <v>0.52670178011818702</v>
      </c>
      <c r="AR133" s="4">
        <v>0.52670178011818702</v>
      </c>
      <c r="AS133" s="4">
        <v>-0.32708096922750901</v>
      </c>
      <c r="AT133" s="4">
        <v>-0.32708096922750901</v>
      </c>
      <c r="AU133" s="4">
        <v>-0.32708096922750901</v>
      </c>
      <c r="AV133" s="4">
        <v>0.58674489931935603</v>
      </c>
      <c r="AW133" s="4">
        <v>0.58674489931935603</v>
      </c>
      <c r="AX133" s="4">
        <v>0.58674489931935603</v>
      </c>
      <c r="AY133" s="4">
        <v>-0.240577385725742</v>
      </c>
      <c r="AZ133" s="4">
        <v>-0.240577385725742</v>
      </c>
      <c r="BA133" s="4">
        <v>-0.240577385725742</v>
      </c>
      <c r="BB133" s="4">
        <v>0.46666666666776202</v>
      </c>
      <c r="BC133" s="4">
        <v>0.46666666666776202</v>
      </c>
      <c r="BD133" s="4">
        <v>0.46666666666776202</v>
      </c>
      <c r="BE133" s="4">
        <v>0.30715811965770001</v>
      </c>
      <c r="BF133" s="4">
        <v>0.30715811965770001</v>
      </c>
      <c r="BG133" s="4">
        <v>0.30715811965770001</v>
      </c>
      <c r="BH133" s="4">
        <v>-0.11331067119897301</v>
      </c>
      <c r="BI133" s="4">
        <v>-0.11331067119897301</v>
      </c>
    </row>
    <row r="134" spans="1:66" s="4" customFormat="1" x14ac:dyDescent="0.2">
      <c r="A134" s="4" t="s">
        <v>90</v>
      </c>
      <c r="B134" s="4">
        <v>0.66666666666758001</v>
      </c>
      <c r="C134" s="4">
        <v>-6.6760130850980204E-3</v>
      </c>
      <c r="D134" s="4">
        <v>-6.6760130850980204E-3</v>
      </c>
      <c r="E134" s="4">
        <v>-6.6760130850980204E-3</v>
      </c>
      <c r="F134" s="4">
        <v>0.520069342578523</v>
      </c>
      <c r="G134" s="4">
        <v>0.520069342578523</v>
      </c>
      <c r="H134" s="4">
        <v>0.520069342578523</v>
      </c>
      <c r="I134" s="4">
        <v>0.59416516456305102</v>
      </c>
      <c r="J134" s="4">
        <v>0.59416516456305102</v>
      </c>
      <c r="K134" s="4">
        <v>0.59416516456305102</v>
      </c>
      <c r="L134" s="4">
        <v>-0.19999999999981799</v>
      </c>
      <c r="M134" s="4">
        <v>-0.19999999999981799</v>
      </c>
      <c r="N134" s="4">
        <v>-0.19999999999981799</v>
      </c>
      <c r="O134" s="4">
        <v>1.3219388436375099</v>
      </c>
      <c r="P134" s="4">
        <v>1.3219388436375099</v>
      </c>
      <c r="Q134" s="4">
        <v>1.3219388436375099</v>
      </c>
      <c r="R134" s="4">
        <v>0.19999999999981799</v>
      </c>
      <c r="S134" s="4">
        <v>0.19999999999981799</v>
      </c>
      <c r="T134" s="4">
        <v>0.19999999999981799</v>
      </c>
      <c r="U134" s="4">
        <v>-0.26702269692910302</v>
      </c>
      <c r="V134" s="4">
        <v>-0.26702269692910302</v>
      </c>
      <c r="W134" s="4">
        <v>-0.26702269692910302</v>
      </c>
      <c r="X134" s="4">
        <v>0.59337289152708195</v>
      </c>
      <c r="Y134" s="4">
        <v>0.59337289152708195</v>
      </c>
      <c r="Z134" s="4">
        <v>0.59337289152708195</v>
      </c>
      <c r="AA134" s="4">
        <v>0.186940846574671</v>
      </c>
      <c r="AB134" s="4">
        <v>0.186940846574671</v>
      </c>
      <c r="AC134" s="4">
        <v>0.186940846574671</v>
      </c>
      <c r="AD134" s="4">
        <v>0.66666666666758001</v>
      </c>
      <c r="AE134" s="4">
        <v>0.66666666666758001</v>
      </c>
      <c r="AF134" s="4">
        <v>0.66666666666758001</v>
      </c>
      <c r="AG134" s="4">
        <v>0.99472594966030603</v>
      </c>
      <c r="AH134" s="4">
        <v>0.99472594966030603</v>
      </c>
      <c r="AI134" s="4">
        <v>0.99472594966030603</v>
      </c>
      <c r="AJ134" s="4">
        <v>-0.206680445361314</v>
      </c>
      <c r="AK134" s="4">
        <v>-0.206680445361314</v>
      </c>
      <c r="AL134" s="4">
        <v>-0.206680445361314</v>
      </c>
      <c r="AM134" s="4">
        <v>0.727685426264159</v>
      </c>
      <c r="AN134" s="4">
        <v>0.727685426264159</v>
      </c>
      <c r="AO134" s="4">
        <v>0.727685426264159</v>
      </c>
      <c r="AP134" s="4">
        <v>0.27996267164354499</v>
      </c>
      <c r="AQ134" s="4">
        <v>0.27996267164354499</v>
      </c>
      <c r="AR134" s="4">
        <v>0.27996267164354499</v>
      </c>
      <c r="AS134" s="4">
        <v>-0.42735042735017698</v>
      </c>
      <c r="AT134" s="4">
        <v>-0.42735042735017698</v>
      </c>
      <c r="AU134" s="4">
        <v>-0.42735042735017698</v>
      </c>
      <c r="AV134" s="4">
        <v>0.99999999999756894</v>
      </c>
      <c r="AW134" s="4">
        <v>0.99999999999756894</v>
      </c>
      <c r="AX134" s="4">
        <v>0.99999999999756894</v>
      </c>
      <c r="AY134" s="4">
        <v>-0.167056465083746</v>
      </c>
      <c r="AZ134" s="4">
        <v>-0.167056465083746</v>
      </c>
      <c r="BA134" s="4">
        <v>-0.167056465083746</v>
      </c>
      <c r="BB134" s="4">
        <v>0.93993733750997399</v>
      </c>
      <c r="BC134" s="4">
        <v>0.93993733750997399</v>
      </c>
      <c r="BD134" s="4">
        <v>0.93993733750997399</v>
      </c>
      <c r="BE134" s="4">
        <v>3.3388981637401102E-2</v>
      </c>
      <c r="BF134" s="4">
        <v>3.3388981637401102E-2</v>
      </c>
      <c r="BG134" s="4">
        <v>3.3388981637401102E-2</v>
      </c>
      <c r="BH134" s="4">
        <v>0.47993600853025897</v>
      </c>
      <c r="BI134" s="4">
        <v>0.47993600853025897</v>
      </c>
    </row>
    <row r="135" spans="1:66" s="4" customFormat="1" x14ac:dyDescent="0.2">
      <c r="A135" s="4" t="s">
        <v>91</v>
      </c>
      <c r="B135" s="4">
        <v>0.45339378583769002</v>
      </c>
      <c r="C135" s="4">
        <v>0.45339378583769002</v>
      </c>
      <c r="D135" s="4">
        <v>-0.28710689724232402</v>
      </c>
      <c r="E135" s="4">
        <v>-0.28710689724232402</v>
      </c>
      <c r="F135" s="4">
        <v>-0.28710689724232402</v>
      </c>
      <c r="G135" s="4">
        <v>0.46003066871082798</v>
      </c>
      <c r="H135" s="4">
        <v>0.46003066871082798</v>
      </c>
      <c r="I135" s="4">
        <v>0.46003066871082798</v>
      </c>
      <c r="J135" s="4">
        <v>-0.27371653648428601</v>
      </c>
      <c r="K135" s="4">
        <v>-0.27371653648428601</v>
      </c>
      <c r="L135" s="4">
        <v>-0.27371653648428601</v>
      </c>
      <c r="M135" s="4">
        <v>1.06666666666721</v>
      </c>
      <c r="N135" s="4">
        <v>1.06666666666721</v>
      </c>
      <c r="O135" s="4">
        <v>1.06666666666721</v>
      </c>
      <c r="P135" s="4">
        <v>-0.680998798238448</v>
      </c>
      <c r="Q135" s="4">
        <v>-0.680998798238448</v>
      </c>
      <c r="R135" s="4">
        <v>-0.680998798238448</v>
      </c>
      <c r="S135" s="4">
        <v>0.19334622308288299</v>
      </c>
      <c r="T135" s="4">
        <v>0.19334622308288299</v>
      </c>
      <c r="U135" s="4">
        <v>0.19334622308288299</v>
      </c>
      <c r="V135" s="4">
        <v>0.26702269692887598</v>
      </c>
      <c r="W135" s="4">
        <v>0.26702269692887598</v>
      </c>
      <c r="X135" s="4">
        <v>0.26702269692887598</v>
      </c>
      <c r="Y135" s="4">
        <v>0.59337289152556105</v>
      </c>
      <c r="Z135" s="4">
        <v>0.59337289152556105</v>
      </c>
      <c r="AA135" s="4">
        <v>-1.0815863266115</v>
      </c>
      <c r="AB135" s="4">
        <v>-1.0815863266115</v>
      </c>
      <c r="AC135" s="4">
        <v>-1.0815863266115</v>
      </c>
      <c r="AD135" s="4">
        <v>1.53333333333345</v>
      </c>
      <c r="AE135" s="4">
        <v>1.53333333333345</v>
      </c>
      <c r="AF135" s="4">
        <v>1.53333333333345</v>
      </c>
      <c r="AG135" s="4">
        <v>0.320470022699538</v>
      </c>
      <c r="AH135" s="4">
        <v>0.320470022699538</v>
      </c>
      <c r="AI135" s="4">
        <v>0.320470022699538</v>
      </c>
      <c r="AJ135" s="4">
        <v>-0.13333333333321201</v>
      </c>
      <c r="AK135" s="4">
        <v>-0.13333333333321201</v>
      </c>
      <c r="AL135" s="4">
        <v>-0.13333333333321201</v>
      </c>
      <c r="AM135" s="4">
        <v>0.66755674232237505</v>
      </c>
      <c r="AN135" s="4">
        <v>0.66755674232237505</v>
      </c>
      <c r="AO135" s="4">
        <v>0.66755674232237505</v>
      </c>
      <c r="AP135" s="4">
        <v>0.460030668712335</v>
      </c>
      <c r="AQ135" s="4">
        <v>0.460030668712335</v>
      </c>
      <c r="AR135" s="4">
        <v>0.460030668712335</v>
      </c>
      <c r="AS135" s="4">
        <v>-0.46058340564836397</v>
      </c>
      <c r="AT135" s="4">
        <v>-0.46058340564836397</v>
      </c>
      <c r="AU135" s="4">
        <v>-0.46058340564836397</v>
      </c>
      <c r="AV135" s="4">
        <v>0.52006934258002901</v>
      </c>
      <c r="AW135" s="4">
        <v>0.52006934258002901</v>
      </c>
      <c r="AX135" s="4">
        <v>0.52006934258002901</v>
      </c>
      <c r="AY135" s="4">
        <v>-0.50788559208893902</v>
      </c>
      <c r="AZ135" s="4">
        <v>-0.50788559208893902</v>
      </c>
      <c r="BA135" s="4">
        <v>-0.50788559208893902</v>
      </c>
      <c r="BB135" s="4">
        <v>0.40000000000115599</v>
      </c>
      <c r="BC135" s="4">
        <v>0.40000000000115599</v>
      </c>
      <c r="BD135" s="4">
        <v>0.40000000000115599</v>
      </c>
      <c r="BE135" s="4">
        <v>0.30715811965770001</v>
      </c>
      <c r="BF135" s="4">
        <v>0.30715811965770001</v>
      </c>
      <c r="BG135" s="4">
        <v>0.30715811965770001</v>
      </c>
      <c r="BH135" s="4">
        <v>-0.17996400719988501</v>
      </c>
      <c r="BI135" s="4">
        <v>-0.17996400719988501</v>
      </c>
    </row>
    <row r="136" spans="1:66" s="4" customFormat="1" x14ac:dyDescent="0.2">
      <c r="A136" s="4" t="s">
        <v>92</v>
      </c>
      <c r="B136" s="4">
        <v>0.39999999999963598</v>
      </c>
      <c r="C136" s="4">
        <v>-0.47399692903368801</v>
      </c>
      <c r="D136" s="4">
        <v>-0.47399692903368801</v>
      </c>
      <c r="E136" s="4">
        <v>-0.47399692903368801</v>
      </c>
      <c r="F136" s="4">
        <v>1.05347379650673</v>
      </c>
      <c r="G136" s="4">
        <v>1.05347379650673</v>
      </c>
      <c r="H136" s="4">
        <v>1.05347379650673</v>
      </c>
      <c r="I136" s="4">
        <v>0.927965818812026</v>
      </c>
      <c r="J136" s="4">
        <v>0.927965818812026</v>
      </c>
      <c r="K136" s="4">
        <v>0.927965818812026</v>
      </c>
      <c r="L136" s="4">
        <v>0.53333333333436805</v>
      </c>
      <c r="M136" s="4">
        <v>0.53333333333436805</v>
      </c>
      <c r="N136" s="4">
        <v>0.53333333333436805</v>
      </c>
      <c r="O136" s="4">
        <v>1.18840966751113</v>
      </c>
      <c r="P136" s="4">
        <v>1.18840966751113</v>
      </c>
      <c r="Q136" s="4">
        <v>1.18840966751113</v>
      </c>
      <c r="R136" s="4">
        <v>0.200000000001338</v>
      </c>
      <c r="S136" s="4">
        <v>0.200000000001338</v>
      </c>
      <c r="T136" s="4">
        <v>0.200000000001338</v>
      </c>
      <c r="U136" s="4">
        <v>0.20026702269663499</v>
      </c>
      <c r="V136" s="4">
        <v>0.20026702269663499</v>
      </c>
      <c r="W136" s="4">
        <v>0.20026702269663499</v>
      </c>
      <c r="X136" s="4">
        <v>1.06007067137711</v>
      </c>
      <c r="Y136" s="4">
        <v>1.06007067137711</v>
      </c>
      <c r="Z136" s="4">
        <v>1.06007067137711</v>
      </c>
      <c r="AA136" s="4">
        <v>-0.28041126986234099</v>
      </c>
      <c r="AB136" s="4">
        <v>-0.28041126986234099</v>
      </c>
      <c r="AC136" s="4">
        <v>-0.28041126986234099</v>
      </c>
      <c r="AD136" s="4">
        <v>0.60000000000095999</v>
      </c>
      <c r="AE136" s="4">
        <v>0.60000000000095999</v>
      </c>
      <c r="AF136" s="4">
        <v>0.60000000000095999</v>
      </c>
      <c r="AG136" s="4">
        <v>0.99472594966334704</v>
      </c>
      <c r="AH136" s="4">
        <v>0.99472594966334704</v>
      </c>
      <c r="AI136" s="4">
        <v>0.99472594966334704</v>
      </c>
      <c r="AJ136" s="4">
        <v>-0.27335155677019402</v>
      </c>
      <c r="AK136" s="4">
        <v>-0.27335155677019402</v>
      </c>
      <c r="AL136" s="4">
        <v>-0.27335155677019402</v>
      </c>
      <c r="AM136" s="4">
        <v>1.3285266039107999</v>
      </c>
      <c r="AN136" s="4">
        <v>1.3285266039107999</v>
      </c>
      <c r="AO136" s="4">
        <v>1.3285266039107999</v>
      </c>
      <c r="AP136" s="4">
        <v>0.27996267164354499</v>
      </c>
      <c r="AQ136" s="4">
        <v>0.27996267164354499</v>
      </c>
      <c r="AR136" s="4">
        <v>0.27996267164354499</v>
      </c>
      <c r="AS136" s="4">
        <v>-0.36057692307520001</v>
      </c>
      <c r="AT136" s="4">
        <v>-0.36057692307520001</v>
      </c>
      <c r="AU136" s="4">
        <v>-0.36057692307520001</v>
      </c>
      <c r="AV136" s="4">
        <v>0.59999999999793296</v>
      </c>
      <c r="AW136" s="4">
        <v>0.59999999999793296</v>
      </c>
      <c r="AX136" s="4">
        <v>0.59999999999793296</v>
      </c>
      <c r="AY136" s="4">
        <v>3.3411293016797503E-2</v>
      </c>
      <c r="AZ136" s="4">
        <v>3.3411293016797503E-2</v>
      </c>
      <c r="BA136" s="4">
        <v>3.3411293016797503E-2</v>
      </c>
      <c r="BB136" s="4">
        <v>1.07326178254987</v>
      </c>
      <c r="BC136" s="4">
        <v>1.07326178254987</v>
      </c>
      <c r="BD136" s="4">
        <v>1.07326178254987</v>
      </c>
      <c r="BE136" s="4">
        <v>0.10016694490792501</v>
      </c>
      <c r="BF136" s="4">
        <v>0.10016694490792501</v>
      </c>
      <c r="BG136" s="4">
        <v>0.10016694490792501</v>
      </c>
      <c r="BH136" s="4">
        <v>0.87988268230671396</v>
      </c>
      <c r="BI136" s="4">
        <v>0.87988268230671396</v>
      </c>
    </row>
    <row r="137" spans="1:66" s="4" customFormat="1" x14ac:dyDescent="0.2">
      <c r="A137" s="4" t="s">
        <v>93</v>
      </c>
      <c r="B137" s="4">
        <v>0.45339378583919598</v>
      </c>
      <c r="C137" s="4">
        <v>0.45339378583919598</v>
      </c>
      <c r="D137" s="4">
        <v>-0.35387594311258302</v>
      </c>
      <c r="E137" s="4">
        <v>-0.35387594311258302</v>
      </c>
      <c r="F137" s="4">
        <v>-0.35387594311258302</v>
      </c>
      <c r="G137" s="4">
        <v>0.52670178011818702</v>
      </c>
      <c r="H137" s="4">
        <v>0.52670178011818702</v>
      </c>
      <c r="I137" s="4">
        <v>0.52670178011818702</v>
      </c>
      <c r="J137" s="4">
        <v>-0.34047666733410098</v>
      </c>
      <c r="K137" s="4">
        <v>-0.34047666733410098</v>
      </c>
      <c r="L137" s="4">
        <v>-0.34047666733410098</v>
      </c>
      <c r="M137" s="4">
        <v>1.13333333333382</v>
      </c>
      <c r="N137" s="4">
        <v>1.13333333333382</v>
      </c>
      <c r="O137" s="4">
        <v>1.13333333333382</v>
      </c>
      <c r="P137" s="4">
        <v>-0.680998798238448</v>
      </c>
      <c r="Q137" s="4">
        <v>-0.680998798238448</v>
      </c>
      <c r="R137" s="4">
        <v>-0.680998798238448</v>
      </c>
      <c r="S137" s="4">
        <v>0.12667511167398901</v>
      </c>
      <c r="T137" s="4">
        <v>0.12667511167398901</v>
      </c>
      <c r="U137" s="4">
        <v>0.12667511167398901</v>
      </c>
      <c r="V137" s="4">
        <v>0.33377837116263698</v>
      </c>
      <c r="W137" s="4">
        <v>0.33377837116263698</v>
      </c>
      <c r="X137" s="4">
        <v>0.33377837116263698</v>
      </c>
      <c r="Y137" s="4">
        <v>0.52670178011818702</v>
      </c>
      <c r="Z137" s="4">
        <v>0.52670178011818702</v>
      </c>
      <c r="AA137" s="4">
        <v>-0.81452797436331503</v>
      </c>
      <c r="AB137" s="4">
        <v>-0.81452797436331503</v>
      </c>
      <c r="AC137" s="4">
        <v>-0.81452797436331503</v>
      </c>
      <c r="AD137" s="4">
        <v>1.2000000000004201</v>
      </c>
      <c r="AE137" s="4">
        <v>1.2000000000004201</v>
      </c>
      <c r="AF137" s="4">
        <v>1.2000000000004201</v>
      </c>
      <c r="AG137" s="4">
        <v>0.320470022699538</v>
      </c>
      <c r="AH137" s="4">
        <v>0.320470022699538</v>
      </c>
      <c r="AI137" s="4">
        <v>0.320470022699538</v>
      </c>
      <c r="AJ137" s="4">
        <v>-0.13333333333321201</v>
      </c>
      <c r="AK137" s="4">
        <v>-0.13333333333321201</v>
      </c>
      <c r="AL137" s="4">
        <v>-0.13333333333321201</v>
      </c>
      <c r="AM137" s="4">
        <v>0.73431241655613599</v>
      </c>
      <c r="AN137" s="4">
        <v>0.73431241655613599</v>
      </c>
      <c r="AO137" s="4">
        <v>0.73431241655613599</v>
      </c>
      <c r="AP137" s="4">
        <v>0.46003066871082798</v>
      </c>
      <c r="AQ137" s="4">
        <v>0.46003066871082798</v>
      </c>
      <c r="AR137" s="4">
        <v>0.46003066871082798</v>
      </c>
      <c r="AS137" s="4">
        <v>-0.1268273145985</v>
      </c>
      <c r="AT137" s="4">
        <v>-0.1268273145985</v>
      </c>
      <c r="AU137" s="4">
        <v>-0.1268273145985</v>
      </c>
      <c r="AV137" s="4">
        <v>0.45339378583769002</v>
      </c>
      <c r="AW137" s="4">
        <v>0.45339378583769002</v>
      </c>
      <c r="AX137" s="4">
        <v>0.45339378583769002</v>
      </c>
      <c r="AY137" s="4">
        <v>-0.507885592087433</v>
      </c>
      <c r="AZ137" s="4">
        <v>-0.507885592087433</v>
      </c>
      <c r="BA137" s="4">
        <v>-0.507885592087433</v>
      </c>
      <c r="BB137" s="4">
        <v>0.40000000000115599</v>
      </c>
      <c r="BC137" s="4">
        <v>0.40000000000115599</v>
      </c>
      <c r="BD137" s="4">
        <v>0.40000000000115599</v>
      </c>
      <c r="BE137" s="4">
        <v>0.37393162393114199</v>
      </c>
      <c r="BF137" s="4">
        <v>0.37393162393114199</v>
      </c>
      <c r="BG137" s="4">
        <v>0.37393162393114199</v>
      </c>
      <c r="BH137" s="4">
        <v>8.66493367992546E-2</v>
      </c>
      <c r="BI137" s="4">
        <v>8.66493367992546E-2</v>
      </c>
    </row>
    <row r="138" spans="1:66" s="4" customFormat="1" x14ac:dyDescent="0.2">
      <c r="A138" s="4" t="s">
        <v>94</v>
      </c>
      <c r="B138" s="4">
        <v>0.19999999999981799</v>
      </c>
      <c r="C138" s="4">
        <v>-0.40723679818388803</v>
      </c>
      <c r="D138" s="4">
        <v>-0.40723679818388803</v>
      </c>
      <c r="E138" s="4">
        <v>-0.40723679818388803</v>
      </c>
      <c r="F138" s="4">
        <v>0.78677156954188299</v>
      </c>
      <c r="G138" s="4">
        <v>0.78677156954188299</v>
      </c>
      <c r="H138" s="4">
        <v>0.78677156954188299</v>
      </c>
      <c r="I138" s="4">
        <v>0.66092529541435796</v>
      </c>
      <c r="J138" s="4">
        <v>0.66092529541435796</v>
      </c>
      <c r="K138" s="4">
        <v>0.66092529541435796</v>
      </c>
      <c r="L138" s="4">
        <v>-0.19999999999981799</v>
      </c>
      <c r="M138" s="4">
        <v>-0.19999999999981799</v>
      </c>
      <c r="N138" s="4">
        <v>-0.19999999999981799</v>
      </c>
      <c r="O138" s="4">
        <v>0.85458672719897699</v>
      </c>
      <c r="P138" s="4">
        <v>0.85458672719897699</v>
      </c>
      <c r="Q138" s="4">
        <v>0.85458672719897699</v>
      </c>
      <c r="R138" s="4">
        <v>0.26666666666642402</v>
      </c>
      <c r="S138" s="4">
        <v>0.26666666666642402</v>
      </c>
      <c r="T138" s="4">
        <v>0.26666666666642402</v>
      </c>
      <c r="U138" s="4">
        <v>-6.6755674232382406E-2</v>
      </c>
      <c r="V138" s="4">
        <v>-6.6755674232382406E-2</v>
      </c>
      <c r="W138" s="4">
        <v>-6.6755674232382406E-2</v>
      </c>
      <c r="X138" s="4">
        <v>0.66004400293444099</v>
      </c>
      <c r="Y138" s="4">
        <v>0.66004400293444099</v>
      </c>
      <c r="Z138" s="4">
        <v>0.66004400293444099</v>
      </c>
      <c r="AA138" s="4">
        <v>5.3411670449804598E-2</v>
      </c>
      <c r="AB138" s="4">
        <v>5.3411670449804598E-2</v>
      </c>
      <c r="AC138" s="4">
        <v>5.3411670449804598E-2</v>
      </c>
      <c r="AD138" s="4">
        <v>1.00000000000061</v>
      </c>
      <c r="AE138" s="4">
        <v>1.00000000000061</v>
      </c>
      <c r="AF138" s="4">
        <v>1.00000000000061</v>
      </c>
      <c r="AG138" s="4">
        <v>0.79444555711243903</v>
      </c>
      <c r="AH138" s="4">
        <v>0.79444555711243903</v>
      </c>
      <c r="AI138" s="4">
        <v>0.79444555711243903</v>
      </c>
      <c r="AJ138" s="4">
        <v>-7.3338222546581705E-2</v>
      </c>
      <c r="AK138" s="4">
        <v>-7.3338222546581705E-2</v>
      </c>
      <c r="AL138" s="4">
        <v>-7.3338222546581705E-2</v>
      </c>
      <c r="AM138" s="4">
        <v>0.927965818812026</v>
      </c>
      <c r="AN138" s="4">
        <v>0.927965818812026</v>
      </c>
      <c r="AO138" s="4">
        <v>0.927965818812026</v>
      </c>
      <c r="AP138" s="4">
        <v>0.27996267164354499</v>
      </c>
      <c r="AQ138" s="4">
        <v>0.27996267164354499</v>
      </c>
      <c r="AR138" s="4">
        <v>0.27996267164354499</v>
      </c>
      <c r="AS138" s="4">
        <v>0.37393162393114199</v>
      </c>
      <c r="AT138" s="4">
        <v>0.37393162393114199</v>
      </c>
      <c r="AU138" s="4">
        <v>0.37393162393114199</v>
      </c>
      <c r="AV138" s="4">
        <v>0.46666666666776202</v>
      </c>
      <c r="AW138" s="4">
        <v>0.46666666666776202</v>
      </c>
      <c r="AX138" s="4">
        <v>0.46666666666776202</v>
      </c>
      <c r="AY138" s="4">
        <v>-0.233879051119288</v>
      </c>
      <c r="AZ138" s="4">
        <v>-0.233879051119288</v>
      </c>
      <c r="BA138" s="4">
        <v>-0.233879051119288</v>
      </c>
      <c r="BB138" s="4">
        <v>0.87327511499002197</v>
      </c>
      <c r="BC138" s="4">
        <v>0.87327511499002197</v>
      </c>
      <c r="BD138" s="4">
        <v>0.87327511499002197</v>
      </c>
      <c r="BE138" s="4">
        <v>-3.3388981633137797E-2</v>
      </c>
      <c r="BF138" s="4">
        <v>-3.3388981633137797E-2</v>
      </c>
      <c r="BG138" s="4">
        <v>-3.3388981633137797E-2</v>
      </c>
      <c r="BH138" s="4">
        <v>0.54659378749451504</v>
      </c>
      <c r="BI138" s="4">
        <v>0.54659378749451504</v>
      </c>
    </row>
    <row r="139" spans="1:66" s="4" customFormat="1" x14ac:dyDescent="0.2">
      <c r="A139" s="4" t="s">
        <v>95</v>
      </c>
      <c r="B139" s="4">
        <v>0.45339378583919598</v>
      </c>
      <c r="C139" s="4">
        <v>0.45339378583919598</v>
      </c>
      <c r="D139" s="4">
        <v>-0.15356880550176299</v>
      </c>
      <c r="E139" s="4">
        <v>-0.15356880550176299</v>
      </c>
      <c r="F139" s="4">
        <v>-0.15356880550176299</v>
      </c>
      <c r="G139" s="4">
        <v>0.393359557303469</v>
      </c>
      <c r="H139" s="4">
        <v>0.393359557303469</v>
      </c>
      <c r="I139" s="4">
        <v>0.393359557303469</v>
      </c>
      <c r="J139" s="4">
        <v>-0.20695640563449999</v>
      </c>
      <c r="K139" s="4">
        <v>-0.20695640563449999</v>
      </c>
      <c r="L139" s="4">
        <v>-0.20695640563449999</v>
      </c>
      <c r="M139" s="4">
        <v>1.7999999999998799</v>
      </c>
      <c r="N139" s="4">
        <v>1.7999999999998799</v>
      </c>
      <c r="O139" s="4">
        <v>1.7999999999998799</v>
      </c>
      <c r="P139" s="4">
        <v>-0.61423421017450097</v>
      </c>
      <c r="Q139" s="4">
        <v>-0.61423421017450097</v>
      </c>
      <c r="R139" s="4">
        <v>-0.61423421017450097</v>
      </c>
      <c r="S139" s="4">
        <v>0.32668844589609503</v>
      </c>
      <c r="T139" s="4">
        <v>0.32668844589609503</v>
      </c>
      <c r="U139" s="4">
        <v>0.32668844589609503</v>
      </c>
      <c r="V139" s="4">
        <v>0.40053404539337101</v>
      </c>
      <c r="W139" s="4">
        <v>0.40053404539337101</v>
      </c>
      <c r="X139" s="4">
        <v>0.40053404539337101</v>
      </c>
      <c r="Y139" s="4">
        <v>0.46003066871082798</v>
      </c>
      <c r="Z139" s="4">
        <v>0.46003066871082798</v>
      </c>
      <c r="AA139" s="4">
        <v>-1.0815863266115</v>
      </c>
      <c r="AB139" s="4">
        <v>-1.0815863266115</v>
      </c>
      <c r="AC139" s="4">
        <v>-1.0815863266115</v>
      </c>
      <c r="AD139" s="4">
        <v>1.2000000000004201</v>
      </c>
      <c r="AE139" s="4">
        <v>1.2000000000004201</v>
      </c>
      <c r="AF139" s="4">
        <v>1.2000000000004201</v>
      </c>
      <c r="AG139" s="4">
        <v>0.38723461076196403</v>
      </c>
      <c r="AH139" s="4">
        <v>0.38723461076196403</v>
      </c>
      <c r="AI139" s="4">
        <v>0.38723461076196403</v>
      </c>
      <c r="AJ139" s="4">
        <v>-0.26666666666640898</v>
      </c>
      <c r="AK139" s="4">
        <v>-0.26666666666640898</v>
      </c>
      <c r="AL139" s="4">
        <v>-0.26666666666640898</v>
      </c>
      <c r="AM139" s="4">
        <v>0.33377837116113002</v>
      </c>
      <c r="AN139" s="4">
        <v>0.33377837116113002</v>
      </c>
      <c r="AO139" s="4">
        <v>0.33377837116113002</v>
      </c>
      <c r="AP139" s="4">
        <v>0.52670178011818702</v>
      </c>
      <c r="AQ139" s="4">
        <v>0.52670178011818702</v>
      </c>
      <c r="AR139" s="4">
        <v>0.52670178011818702</v>
      </c>
      <c r="AS139" s="4">
        <v>-0.39383218743718301</v>
      </c>
      <c r="AT139" s="4">
        <v>-0.39383218743718301</v>
      </c>
      <c r="AU139" s="4">
        <v>-0.39383218743718301</v>
      </c>
      <c r="AV139" s="4">
        <v>0.52006934258002901</v>
      </c>
      <c r="AW139" s="4">
        <v>0.52006934258002901</v>
      </c>
      <c r="AX139" s="4">
        <v>0.52006934258002901</v>
      </c>
      <c r="AY139" s="4">
        <v>-0.441058540498517</v>
      </c>
      <c r="AZ139" s="4">
        <v>-0.441058540498517</v>
      </c>
      <c r="BA139" s="4">
        <v>-0.441058540498517</v>
      </c>
      <c r="BB139" s="4">
        <v>0.46666666666776202</v>
      </c>
      <c r="BC139" s="4">
        <v>0.46666666666776202</v>
      </c>
      <c r="BD139" s="4">
        <v>0.46666666666776202</v>
      </c>
      <c r="BE139" s="4">
        <v>0.30715811965770001</v>
      </c>
      <c r="BF139" s="4">
        <v>0.30715811965770001</v>
      </c>
      <c r="BG139" s="4">
        <v>0.30715811965770001</v>
      </c>
      <c r="BH139" s="4">
        <v>-0.17996400719988501</v>
      </c>
      <c r="BI139" s="4">
        <v>-0.17996400719988501</v>
      </c>
    </row>
    <row r="140" spans="1:66" s="4" customFormat="1" x14ac:dyDescent="0.2">
      <c r="A140" s="4" t="s">
        <v>96</v>
      </c>
      <c r="B140" s="4">
        <v>0.39999999999963598</v>
      </c>
      <c r="C140" s="4">
        <v>-0.40723679818388803</v>
      </c>
      <c r="D140" s="4">
        <v>-0.40723679818388803</v>
      </c>
      <c r="E140" s="4">
        <v>-0.40723679818388803</v>
      </c>
      <c r="F140" s="4">
        <v>0.78677156954339</v>
      </c>
      <c r="G140" s="4">
        <v>0.78677156954339</v>
      </c>
      <c r="H140" s="4">
        <v>0.78677156954339</v>
      </c>
      <c r="I140" s="4">
        <v>0.66092529541283795</v>
      </c>
      <c r="J140" s="4">
        <v>0.66092529541283795</v>
      </c>
      <c r="K140" s="4">
        <v>0.66092529541283795</v>
      </c>
      <c r="L140" s="4">
        <v>-0.19999999999981799</v>
      </c>
      <c r="M140" s="4">
        <v>-0.19999999999981799</v>
      </c>
      <c r="N140" s="4">
        <v>-0.19999999999981799</v>
      </c>
      <c r="O140" s="4">
        <v>0.72105755107412495</v>
      </c>
      <c r="P140" s="4">
        <v>0.72105755107412495</v>
      </c>
      <c r="Q140" s="4">
        <v>0.72105755107412495</v>
      </c>
      <c r="R140" s="4">
        <v>0.60000000000095999</v>
      </c>
      <c r="S140" s="4">
        <v>0.60000000000095999</v>
      </c>
      <c r="T140" s="4">
        <v>0.60000000000095999</v>
      </c>
      <c r="U140" s="4">
        <v>-0.13351134846462201</v>
      </c>
      <c r="V140" s="4">
        <v>-0.13351134846462201</v>
      </c>
      <c r="W140" s="4">
        <v>-0.13351134846462201</v>
      </c>
      <c r="X140" s="4">
        <v>0.9267284485624</v>
      </c>
      <c r="Y140" s="4">
        <v>0.9267284485624</v>
      </c>
      <c r="Z140" s="4">
        <v>0.9267284485624</v>
      </c>
      <c r="AA140" s="4">
        <v>-0.14688209373747399</v>
      </c>
      <c r="AB140" s="4">
        <v>-0.14688209373747399</v>
      </c>
      <c r="AC140" s="4">
        <v>-0.14688209373747399</v>
      </c>
      <c r="AD140" s="4">
        <v>0.73333333333266604</v>
      </c>
      <c r="AE140" s="4">
        <v>0.73333333333266604</v>
      </c>
      <c r="AF140" s="4">
        <v>0.73333333333266604</v>
      </c>
      <c r="AG140" s="4">
        <v>0.66092529541587897</v>
      </c>
      <c r="AH140" s="4">
        <v>0.66092529541587897</v>
      </c>
      <c r="AI140" s="4">
        <v>0.66092529541587897</v>
      </c>
      <c r="AJ140" s="4">
        <v>-6.6671111407430299E-3</v>
      </c>
      <c r="AK140" s="4">
        <v>-6.6671111407430299E-3</v>
      </c>
      <c r="AL140" s="4">
        <v>-6.6671111407430299E-3</v>
      </c>
      <c r="AM140" s="4">
        <v>0.99472594966030603</v>
      </c>
      <c r="AN140" s="4">
        <v>0.99472594966030603</v>
      </c>
      <c r="AO140" s="4">
        <v>0.99472594966030603</v>
      </c>
      <c r="AP140" s="4">
        <v>0.61325156645878498</v>
      </c>
      <c r="AQ140" s="4">
        <v>0.61325156645878498</v>
      </c>
      <c r="AR140" s="4">
        <v>0.61325156645878498</v>
      </c>
      <c r="AS140" s="4">
        <v>-0.16025641025640799</v>
      </c>
      <c r="AT140" s="4">
        <v>-0.16025641025640799</v>
      </c>
      <c r="AU140" s="4">
        <v>-0.16025641025640799</v>
      </c>
      <c r="AV140" s="4">
        <v>0.46666666666776202</v>
      </c>
      <c r="AW140" s="4">
        <v>0.46666666666776202</v>
      </c>
      <c r="AX140" s="4">
        <v>0.46666666666776202</v>
      </c>
      <c r="AY140" s="4">
        <v>-0.233879051119288</v>
      </c>
      <c r="AZ140" s="4">
        <v>-0.233879051119288</v>
      </c>
      <c r="BA140" s="4">
        <v>-0.233879051119288</v>
      </c>
      <c r="BB140" s="4">
        <v>1.00659956002992</v>
      </c>
      <c r="BC140" s="4">
        <v>1.00659956002992</v>
      </c>
      <c r="BD140" s="4">
        <v>1.00659956002992</v>
      </c>
      <c r="BE140" s="4">
        <v>0.16694490817847901</v>
      </c>
      <c r="BF140" s="4">
        <v>0.16694490817847901</v>
      </c>
      <c r="BG140" s="4">
        <v>0.16694490817847901</v>
      </c>
      <c r="BH140" s="4">
        <v>0.479936008533286</v>
      </c>
      <c r="BI140" s="4">
        <v>0.479936008533286</v>
      </c>
    </row>
    <row r="143" spans="1:66" x14ac:dyDescent="0.2">
      <c r="A143" t="s">
        <v>0</v>
      </c>
      <c r="B143">
        <v>1618473370.3239999</v>
      </c>
      <c r="C143">
        <v>1618473375.3239999</v>
      </c>
      <c r="D143">
        <v>1618473380.3239999</v>
      </c>
      <c r="E143">
        <v>1618473385.3239999</v>
      </c>
      <c r="F143">
        <v>1618473390.3239999</v>
      </c>
      <c r="G143">
        <v>1618473395.3239999</v>
      </c>
      <c r="H143">
        <v>1618473400.3239999</v>
      </c>
      <c r="I143">
        <v>1618473405.3239999</v>
      </c>
      <c r="J143">
        <v>1618473410.3239999</v>
      </c>
      <c r="K143">
        <v>1618473415.3239999</v>
      </c>
      <c r="L143">
        <v>1618473420.3239999</v>
      </c>
      <c r="M143">
        <v>1618473425.3239999</v>
      </c>
      <c r="N143">
        <v>1618473430.3239999</v>
      </c>
      <c r="O143">
        <v>1618473435.3239999</v>
      </c>
      <c r="P143">
        <v>1618473440.3239999</v>
      </c>
      <c r="Q143">
        <v>1618473445.3239999</v>
      </c>
      <c r="R143">
        <v>1618473450.3239999</v>
      </c>
      <c r="S143">
        <v>1618473455.3239999</v>
      </c>
      <c r="T143">
        <v>1618473460.3239999</v>
      </c>
      <c r="U143">
        <v>1618473465.3239999</v>
      </c>
      <c r="V143">
        <v>1618473470.3239999</v>
      </c>
      <c r="W143">
        <v>1618473475.3239999</v>
      </c>
      <c r="X143">
        <v>1618473480.3239999</v>
      </c>
      <c r="Y143">
        <v>1618473485.3239999</v>
      </c>
      <c r="Z143">
        <v>1618473490.3239999</v>
      </c>
      <c r="AA143">
        <v>1618473495.3239999</v>
      </c>
      <c r="AB143">
        <v>1618473500.3239999</v>
      </c>
      <c r="AC143">
        <v>1618473505.3239999</v>
      </c>
      <c r="AD143">
        <v>1618473510.3239999</v>
      </c>
      <c r="AE143">
        <v>1618473515.3239999</v>
      </c>
      <c r="AF143">
        <v>1618473520.3239999</v>
      </c>
      <c r="AG143">
        <v>1618473525.3239999</v>
      </c>
      <c r="AH143">
        <v>1618473530.3239999</v>
      </c>
      <c r="AI143">
        <v>1618473535.3239999</v>
      </c>
      <c r="AJ143">
        <v>1618473540.3239999</v>
      </c>
      <c r="AK143">
        <v>1618473545.3239999</v>
      </c>
      <c r="AL143">
        <v>1618473550.3239999</v>
      </c>
      <c r="AM143">
        <v>1618473555.3239999</v>
      </c>
      <c r="AN143">
        <v>1618473560.3239999</v>
      </c>
      <c r="AO143">
        <v>1618473565.3239999</v>
      </c>
      <c r="AP143">
        <v>1618473570.3239999</v>
      </c>
      <c r="AQ143">
        <v>1618473575.3239999</v>
      </c>
      <c r="AR143">
        <v>1618473580.3239999</v>
      </c>
      <c r="AS143">
        <v>1618473585.3239999</v>
      </c>
      <c r="AT143">
        <v>1618473590.3239999</v>
      </c>
      <c r="AU143">
        <v>1618473595.3239999</v>
      </c>
      <c r="AV143">
        <v>1618473600.3239999</v>
      </c>
      <c r="AW143">
        <v>1618473605.3239999</v>
      </c>
      <c r="AX143">
        <v>1618473610.3239999</v>
      </c>
      <c r="AY143">
        <v>1618473615.3239999</v>
      </c>
      <c r="AZ143">
        <v>1618473620.3239999</v>
      </c>
      <c r="BA143">
        <v>1618473625.3239999</v>
      </c>
      <c r="BB143">
        <v>1618473630.3239999</v>
      </c>
      <c r="BC143">
        <v>1618473635.3239999</v>
      </c>
      <c r="BD143">
        <v>1618473640.3239999</v>
      </c>
      <c r="BE143">
        <v>1618473645.3239999</v>
      </c>
      <c r="BF143">
        <v>1618473650.3239999</v>
      </c>
      <c r="BG143">
        <v>1618473655.3239999</v>
      </c>
      <c r="BH143">
        <v>1618473660.3239999</v>
      </c>
      <c r="BI143">
        <v>1618473665.3239999</v>
      </c>
    </row>
    <row r="144" spans="1:66" x14ac:dyDescent="0.2">
      <c r="A144" t="s">
        <v>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3">
        <f>MEDIAN($B144:$BI147)</f>
        <v>0</v>
      </c>
      <c r="BK144" s="3">
        <f>AVERAGE($B144:$BI147)</f>
        <v>194.74252456866216</v>
      </c>
      <c r="BL144" s="3">
        <f>MIN($B144:$BI147)</f>
        <v>0</v>
      </c>
      <c r="BM144" s="3">
        <f>MAX($B144:$BI147)</f>
        <v>4922.4195486713797</v>
      </c>
      <c r="BN144" s="3">
        <f>STDEV($B144:$BI147)</f>
        <v>784.5882339644628</v>
      </c>
    </row>
    <row r="145" spans="1:66" x14ac:dyDescent="0.2">
      <c r="A145" t="s">
        <v>30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4922.4195486713797</v>
      </c>
      <c r="Y145">
        <v>4922.4195486713797</v>
      </c>
      <c r="Z145">
        <v>4922.4195486713797</v>
      </c>
      <c r="AA145">
        <v>0</v>
      </c>
      <c r="AB145">
        <v>0</v>
      </c>
      <c r="AC145">
        <v>0</v>
      </c>
      <c r="AD145">
        <v>546.97202376977998</v>
      </c>
      <c r="AE145">
        <v>546.97202376977998</v>
      </c>
      <c r="AF145">
        <v>546.97202376977998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6" x14ac:dyDescent="0.2">
      <c r="A146" t="s">
        <v>31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2734.4949596101201</v>
      </c>
      <c r="AQ146">
        <v>2734.4949596101201</v>
      </c>
      <c r="AR146">
        <v>2734.4949596101201</v>
      </c>
      <c r="AS146">
        <v>0</v>
      </c>
      <c r="AT146">
        <v>0</v>
      </c>
      <c r="AU146">
        <v>0</v>
      </c>
      <c r="AV146">
        <v>1640.5874499332399</v>
      </c>
      <c r="AW146">
        <v>1640.5874499332399</v>
      </c>
      <c r="AX146">
        <v>1640.5874499332399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6" x14ac:dyDescent="0.2">
      <c r="A147" t="s">
        <v>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3550.1033402226799</v>
      </c>
      <c r="AI147">
        <v>3550.1033402226799</v>
      </c>
      <c r="AJ147">
        <v>3550.1033402226799</v>
      </c>
      <c r="AK147">
        <v>0</v>
      </c>
      <c r="AL147">
        <v>0</v>
      </c>
      <c r="AM147">
        <v>0</v>
      </c>
      <c r="AN147">
        <v>2184.82464328577</v>
      </c>
      <c r="AO147">
        <v>2184.82464328577</v>
      </c>
      <c r="AP147">
        <v>2184.82464328577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6" s="4" customFormat="1" x14ac:dyDescent="0.2">
      <c r="A148" s="4" t="s">
        <v>33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1365.3333333333301</v>
      </c>
      <c r="X148" s="4">
        <v>1365.3333333333301</v>
      </c>
      <c r="Y148" s="4">
        <v>1365.3333333333301</v>
      </c>
      <c r="Z148" s="4">
        <v>0</v>
      </c>
      <c r="AA148" s="4">
        <v>0</v>
      </c>
      <c r="AB148" s="4">
        <v>0</v>
      </c>
      <c r="AC148" s="4">
        <v>19389.025935062298</v>
      </c>
      <c r="AD148" s="4">
        <v>19389.025935062298</v>
      </c>
      <c r="AE148" s="4">
        <v>19389.025935062298</v>
      </c>
      <c r="AF148" s="4">
        <v>1914.1464717270801</v>
      </c>
      <c r="AG148" s="4">
        <v>1914.1464717270801</v>
      </c>
      <c r="AH148" s="4">
        <v>1914.1464717270801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68362.373990253007</v>
      </c>
      <c r="AS148" s="4">
        <v>68362.373990253007</v>
      </c>
      <c r="AT148" s="4">
        <v>68362.373990253007</v>
      </c>
      <c r="AU148" s="4">
        <v>18836.576912823199</v>
      </c>
      <c r="AV148" s="4">
        <v>18836.576912823199</v>
      </c>
      <c r="AW148" s="4">
        <v>18836.576912823199</v>
      </c>
      <c r="AX148" s="4">
        <v>18053.693067984499</v>
      </c>
      <c r="AY148" s="4">
        <v>18053.693067984499</v>
      </c>
      <c r="AZ148" s="4">
        <v>18053.693067984499</v>
      </c>
      <c r="BA148" s="4">
        <v>18053.693067984499</v>
      </c>
      <c r="BB148" s="4">
        <v>18053.693067984499</v>
      </c>
      <c r="BC148" s="4">
        <v>18053.693067984499</v>
      </c>
      <c r="BD148" s="4">
        <v>956.43471879378205</v>
      </c>
      <c r="BE148" s="4">
        <v>956.43471879378205</v>
      </c>
      <c r="BF148" s="4">
        <v>956.43471879378205</v>
      </c>
      <c r="BG148" s="4">
        <v>0</v>
      </c>
      <c r="BH148" s="4">
        <v>0</v>
      </c>
      <c r="BI148" s="4">
        <v>0</v>
      </c>
      <c r="BJ148" s="4">
        <f>MEDIAN($B148:$BI149)</f>
        <v>0</v>
      </c>
      <c r="BK148" s="4">
        <f>AVERAGE($B148:$BI149)</f>
        <v>6452.7464041371604</v>
      </c>
      <c r="BL148" s="4">
        <f>MIN($B148:$BI149)</f>
        <v>0</v>
      </c>
      <c r="BM148" s="4">
        <f>MAX($B148:$BI149)</f>
        <v>68362.373990253007</v>
      </c>
      <c r="BN148" s="4">
        <f>STDEV($B148:$BI149)</f>
        <v>14855.842136413672</v>
      </c>
    </row>
    <row r="149" spans="1:66" s="4" customFormat="1" x14ac:dyDescent="0.2">
      <c r="A149" s="4" t="s">
        <v>34</v>
      </c>
      <c r="B149" s="4">
        <v>9297.2828626744104</v>
      </c>
      <c r="C149" s="4">
        <v>9297.2828626744104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9023.2309746328392</v>
      </c>
      <c r="N149" s="4">
        <v>9023.2309746328392</v>
      </c>
      <c r="O149" s="4">
        <v>9023.2309746328392</v>
      </c>
      <c r="P149" s="4">
        <v>1365.4243616240999</v>
      </c>
      <c r="Q149" s="4">
        <v>1365.4243616240999</v>
      </c>
      <c r="R149" s="4">
        <v>1365.4243616240999</v>
      </c>
      <c r="S149" s="4">
        <v>61534.352674100199</v>
      </c>
      <c r="T149" s="4">
        <v>61534.352674100199</v>
      </c>
      <c r="U149" s="4">
        <v>61534.352674100199</v>
      </c>
      <c r="V149" s="4">
        <v>3822.9333333333302</v>
      </c>
      <c r="W149" s="4">
        <v>3822.9333333333302</v>
      </c>
      <c r="X149" s="4">
        <v>3822.9333333333302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17477.4318287885</v>
      </c>
      <c r="BA149" s="4">
        <v>17477.4318287885</v>
      </c>
      <c r="BB149" s="4">
        <v>17477.4318287885</v>
      </c>
      <c r="BC149" s="4">
        <v>10391.7746027507</v>
      </c>
      <c r="BD149" s="4">
        <v>10391.7746027507</v>
      </c>
      <c r="BE149" s="4">
        <v>10391.7746027507</v>
      </c>
      <c r="BF149" s="4">
        <v>1365.24231717885</v>
      </c>
      <c r="BG149" s="4">
        <v>1365.24231717885</v>
      </c>
      <c r="BH149" s="4">
        <v>1365.24231717885</v>
      </c>
      <c r="BI149" s="4">
        <v>0</v>
      </c>
    </row>
    <row r="150" spans="1:66" s="3" customFormat="1" x14ac:dyDescent="0.2">
      <c r="A150" s="3" t="s">
        <v>35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f>MEDIAN($B150:$BI153)</f>
        <v>0</v>
      </c>
      <c r="BK150" s="3">
        <f>AVERAGE($B150:$BI153)</f>
        <v>0</v>
      </c>
      <c r="BL150" s="3">
        <f>MIN($B150:$BI153)</f>
        <v>0</v>
      </c>
      <c r="BM150" s="3">
        <f>MAX($B150:$BI153)</f>
        <v>0</v>
      </c>
      <c r="BN150" s="3">
        <f>STDEV($B150:$BI153)</f>
        <v>0</v>
      </c>
    </row>
    <row r="151" spans="1:66" s="3" customFormat="1" x14ac:dyDescent="0.2">
      <c r="A151" s="3" t="s">
        <v>36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</row>
    <row r="152" spans="1:66" s="3" customFormat="1" x14ac:dyDescent="0.2">
      <c r="A152" s="3" t="s">
        <v>37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</row>
    <row r="153" spans="1:66" s="3" customFormat="1" x14ac:dyDescent="0.2">
      <c r="A153" s="3" t="s">
        <v>38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</row>
    <row r="154" spans="1:66" s="4" customFormat="1" x14ac:dyDescent="0.2">
      <c r="A154" s="4" t="s">
        <v>39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273.54080406037099</v>
      </c>
      <c r="AY154" s="4">
        <v>273.54080406037099</v>
      </c>
      <c r="AZ154" s="4">
        <v>273.54080406037099</v>
      </c>
      <c r="BA154" s="4">
        <v>273.54080406037099</v>
      </c>
      <c r="BB154" s="4">
        <v>273.54080406037099</v>
      </c>
      <c r="BC154" s="4">
        <v>273.54080406037099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f>MEDIAN($B154:$BI155)</f>
        <v>0</v>
      </c>
      <c r="BK154" s="4">
        <f>AVERAGE($B154:$BI155)</f>
        <v>13.677040203018551</v>
      </c>
      <c r="BL154" s="4">
        <f>MIN($B154:$BI155)</f>
        <v>0</v>
      </c>
      <c r="BM154" s="4">
        <f>MAX($B154:$BI155)</f>
        <v>273.54080406037099</v>
      </c>
      <c r="BN154" s="4">
        <f>STDEV($B154:$BI155)</f>
        <v>59.866802957799244</v>
      </c>
    </row>
    <row r="155" spans="1:66" s="4" customFormat="1" x14ac:dyDescent="0.2">
      <c r="A155" s="4" t="s">
        <v>40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</row>
    <row r="156" spans="1:66" s="3" customFormat="1" x14ac:dyDescent="0.2">
      <c r="A156" s="3" t="s">
        <v>42</v>
      </c>
      <c r="B156" s="3">
        <v>86.844723551939893</v>
      </c>
      <c r="C156" s="3">
        <v>86.844723551939893</v>
      </c>
      <c r="D156" s="3">
        <v>86.844723551939893</v>
      </c>
      <c r="E156" s="3">
        <v>86.844723551939893</v>
      </c>
      <c r="F156" s="3">
        <v>86.844723551939893</v>
      </c>
      <c r="G156" s="3">
        <v>86.844723551939893</v>
      </c>
      <c r="H156" s="3">
        <v>86.844723551939893</v>
      </c>
      <c r="I156" s="3">
        <v>86.844723551939893</v>
      </c>
      <c r="J156" s="3">
        <v>86.844723551939893</v>
      </c>
      <c r="K156" s="3">
        <v>86.844723551939893</v>
      </c>
      <c r="L156" s="3">
        <v>86.844723551939893</v>
      </c>
      <c r="M156" s="3">
        <v>86.844723551939893</v>
      </c>
      <c r="N156" s="3">
        <v>86.844723551939893</v>
      </c>
      <c r="O156" s="3">
        <v>86.844723551939893</v>
      </c>
      <c r="P156" s="3">
        <v>86.844723551939893</v>
      </c>
      <c r="Q156" s="3">
        <v>86.844723551939893</v>
      </c>
      <c r="R156" s="3">
        <v>86.844723551939893</v>
      </c>
      <c r="S156" s="3">
        <v>86.844723551939893</v>
      </c>
      <c r="T156" s="3">
        <v>86.844723551939893</v>
      </c>
      <c r="U156" s="3">
        <v>86.844723551939893</v>
      </c>
      <c r="V156" s="3">
        <v>86.844723551939893</v>
      </c>
      <c r="W156" s="3">
        <v>86.844723551939893</v>
      </c>
      <c r="X156" s="3">
        <v>86.844723551939893</v>
      </c>
      <c r="Y156" s="3">
        <v>86.844723551939893</v>
      </c>
      <c r="Z156" s="3">
        <v>86.844927644193703</v>
      </c>
      <c r="AA156" s="3">
        <v>86.844927644193703</v>
      </c>
      <c r="AB156" s="3">
        <v>86.844927644193703</v>
      </c>
      <c r="AC156" s="3">
        <v>86.844927644193703</v>
      </c>
      <c r="AD156" s="3">
        <v>86.844927644193703</v>
      </c>
      <c r="AE156" s="3">
        <v>86.844927644193703</v>
      </c>
      <c r="AF156" s="3">
        <v>86.844927644193703</v>
      </c>
      <c r="AG156" s="3">
        <v>86.844927644193703</v>
      </c>
      <c r="AH156" s="3">
        <v>86.844927644193703</v>
      </c>
      <c r="AI156" s="3">
        <v>86.844927644193703</v>
      </c>
      <c r="AJ156" s="3">
        <v>86.844927644193703</v>
      </c>
      <c r="AK156" s="3">
        <v>86.844927644193703</v>
      </c>
      <c r="AL156" s="3">
        <v>86.845131736447499</v>
      </c>
      <c r="AM156" s="3">
        <v>86.845131736447499</v>
      </c>
      <c r="AN156" s="3">
        <v>86.845131736447499</v>
      </c>
      <c r="AO156" s="3">
        <v>86.844927644193703</v>
      </c>
      <c r="AP156" s="3">
        <v>86.844927644193703</v>
      </c>
      <c r="AQ156" s="3">
        <v>86.844927644193703</v>
      </c>
      <c r="AR156" s="3">
        <v>86.844927644193703</v>
      </c>
      <c r="AS156" s="3">
        <v>86.844927644193703</v>
      </c>
      <c r="AT156" s="3">
        <v>86.844927644193703</v>
      </c>
      <c r="AU156" s="3">
        <v>86.844927644193703</v>
      </c>
      <c r="AV156" s="3">
        <v>86.844927644193703</v>
      </c>
      <c r="AW156" s="3">
        <v>86.844927644193703</v>
      </c>
      <c r="AX156" s="3">
        <v>86.844519459686097</v>
      </c>
      <c r="AY156" s="3">
        <v>86.844519459686097</v>
      </c>
      <c r="AZ156" s="3">
        <v>86.844519459686097</v>
      </c>
      <c r="BA156" s="3">
        <v>86.844519459686097</v>
      </c>
      <c r="BB156" s="3">
        <v>86.844519459686097</v>
      </c>
      <c r="BC156" s="3">
        <v>86.844519459686097</v>
      </c>
      <c r="BD156" s="3">
        <v>86.844519459686097</v>
      </c>
      <c r="BE156" s="3">
        <v>86.844519459686097</v>
      </c>
      <c r="BF156" s="3">
        <v>86.844519459686097</v>
      </c>
      <c r="BG156" s="3">
        <v>86.844519459686097</v>
      </c>
      <c r="BH156" s="3">
        <v>86.844519459686097</v>
      </c>
      <c r="BI156" s="3">
        <v>86.844519459686097</v>
      </c>
      <c r="BJ156" s="3">
        <f>MEDIAN($B156:$BI159)</f>
        <v>89.847175720369094</v>
      </c>
      <c r="BK156" s="3">
        <f>AVERAGE($B156:$BI159)</f>
        <v>89.264293345878457</v>
      </c>
      <c r="BL156" s="3">
        <f>MIN($B156:$BI159)</f>
        <v>86.844519459686097</v>
      </c>
      <c r="BM156" s="3">
        <f>MAX($B156:$BI159)</f>
        <v>90.519098442878104</v>
      </c>
      <c r="BN156" s="3">
        <f>STDEV($B156:$BI159)</f>
        <v>1.4262048702214376</v>
      </c>
    </row>
    <row r="157" spans="1:66" s="3" customFormat="1" x14ac:dyDescent="0.2">
      <c r="A157" s="3" t="s">
        <v>43</v>
      </c>
      <c r="B157" s="3">
        <v>89.855390433583693</v>
      </c>
      <c r="C157" s="3">
        <v>89.855594525837503</v>
      </c>
      <c r="D157" s="3">
        <v>89.855594525837503</v>
      </c>
      <c r="E157" s="3">
        <v>89.855594525837503</v>
      </c>
      <c r="F157" s="3">
        <v>89.855594525837503</v>
      </c>
      <c r="G157" s="3">
        <v>89.855594525837503</v>
      </c>
      <c r="H157" s="3">
        <v>89.855594525837503</v>
      </c>
      <c r="I157" s="3">
        <v>89.855594525837503</v>
      </c>
      <c r="J157" s="3">
        <v>89.855594525837503</v>
      </c>
      <c r="K157" s="3">
        <v>89.855594525837503</v>
      </c>
      <c r="L157" s="3">
        <v>89.855594525837503</v>
      </c>
      <c r="M157" s="3">
        <v>89.855594525837503</v>
      </c>
      <c r="N157" s="3">
        <v>89.855594525837503</v>
      </c>
      <c r="O157" s="3">
        <v>89.855594525837503</v>
      </c>
      <c r="P157" s="3">
        <v>89.855594525837503</v>
      </c>
      <c r="Q157" s="3">
        <v>89.855594525837503</v>
      </c>
      <c r="R157" s="3">
        <v>89.855798618091299</v>
      </c>
      <c r="S157" s="3">
        <v>89.855798618091299</v>
      </c>
      <c r="T157" s="3">
        <v>89.855798618091299</v>
      </c>
      <c r="U157" s="3">
        <v>89.855594525837503</v>
      </c>
      <c r="V157" s="3">
        <v>89.855594525837503</v>
      </c>
      <c r="W157" s="3">
        <v>89.855594525837503</v>
      </c>
      <c r="X157" s="3">
        <v>89.848961527589694</v>
      </c>
      <c r="Y157" s="3">
        <v>89.848961527589694</v>
      </c>
      <c r="Z157" s="3">
        <v>89.848961527589694</v>
      </c>
      <c r="AA157" s="3">
        <v>89.848961527589694</v>
      </c>
      <c r="AB157" s="3">
        <v>89.848961527589694</v>
      </c>
      <c r="AC157" s="3">
        <v>89.848961527589694</v>
      </c>
      <c r="AD157" s="3">
        <v>89.848961527589694</v>
      </c>
      <c r="AE157" s="3">
        <v>89.848961527589694</v>
      </c>
      <c r="AF157" s="3">
        <v>89.848961527589694</v>
      </c>
      <c r="AG157" s="3">
        <v>89.848961527589694</v>
      </c>
      <c r="AH157" s="3">
        <v>89.848961527589694</v>
      </c>
      <c r="AI157" s="3">
        <v>89.848961527589694</v>
      </c>
      <c r="AJ157" s="3">
        <v>89.848961527589694</v>
      </c>
      <c r="AK157" s="3">
        <v>89.848961527589694</v>
      </c>
      <c r="AL157" s="3">
        <v>89.848961527589694</v>
      </c>
      <c r="AM157" s="3">
        <v>89.848961527589694</v>
      </c>
      <c r="AN157" s="3">
        <v>89.848961527589694</v>
      </c>
      <c r="AO157" s="3">
        <v>89.848961527589694</v>
      </c>
      <c r="AP157" s="3">
        <v>89.848961527589694</v>
      </c>
      <c r="AQ157" s="3">
        <v>89.848961527589694</v>
      </c>
      <c r="AR157" s="3">
        <v>89.848961527589694</v>
      </c>
      <c r="AS157" s="3">
        <v>89.848961527589694</v>
      </c>
      <c r="AT157" s="3">
        <v>89.848961527589694</v>
      </c>
      <c r="AU157" s="3">
        <v>89.848961527589694</v>
      </c>
      <c r="AV157" s="3">
        <v>89.848961527589694</v>
      </c>
      <c r="AW157" s="3">
        <v>89.848961527589694</v>
      </c>
      <c r="AX157" s="3">
        <v>89.848961527589694</v>
      </c>
      <c r="AY157" s="3">
        <v>89.848961527589694</v>
      </c>
      <c r="AZ157" s="3">
        <v>89.848961527589694</v>
      </c>
      <c r="BA157" s="3">
        <v>89.848961527589694</v>
      </c>
      <c r="BB157" s="3">
        <v>89.848961527589694</v>
      </c>
      <c r="BC157" s="3">
        <v>89.848961527589694</v>
      </c>
      <c r="BD157" s="3">
        <v>89.848961527589694</v>
      </c>
      <c r="BE157" s="3">
        <v>89.848961527589694</v>
      </c>
      <c r="BF157" s="3">
        <v>89.848961527589694</v>
      </c>
      <c r="BG157" s="3">
        <v>89.848961527589694</v>
      </c>
      <c r="BH157" s="3">
        <v>89.848961527589694</v>
      </c>
      <c r="BI157" s="3">
        <v>89.848961527589694</v>
      </c>
    </row>
    <row r="158" spans="1:66" s="3" customFormat="1" x14ac:dyDescent="0.2">
      <c r="A158" s="3" t="s">
        <v>44</v>
      </c>
      <c r="B158" s="3">
        <v>89.845389913148495</v>
      </c>
      <c r="C158" s="3">
        <v>89.845389913148495</v>
      </c>
      <c r="D158" s="3">
        <v>89.845389913148495</v>
      </c>
      <c r="E158" s="3">
        <v>89.845389913148495</v>
      </c>
      <c r="F158" s="3">
        <v>89.845389913148495</v>
      </c>
      <c r="G158" s="3">
        <v>89.845389913148495</v>
      </c>
      <c r="H158" s="3">
        <v>89.845389913148495</v>
      </c>
      <c r="I158" s="3">
        <v>89.845389913148495</v>
      </c>
      <c r="J158" s="3">
        <v>89.845389913148495</v>
      </c>
      <c r="K158" s="3">
        <v>89.845389913148495</v>
      </c>
      <c r="L158" s="3">
        <v>89.845389913148495</v>
      </c>
      <c r="M158" s="3">
        <v>89.845389913148495</v>
      </c>
      <c r="N158" s="3">
        <v>89.845389913148495</v>
      </c>
      <c r="O158" s="3">
        <v>89.845389913148495</v>
      </c>
      <c r="P158" s="3">
        <v>89.845389913148495</v>
      </c>
      <c r="Q158" s="3">
        <v>89.845389913148495</v>
      </c>
      <c r="R158" s="3">
        <v>89.845389913148495</v>
      </c>
      <c r="S158" s="3">
        <v>89.845389913148495</v>
      </c>
      <c r="T158" s="3">
        <v>89.845389913148495</v>
      </c>
      <c r="U158" s="3">
        <v>89.845389913148495</v>
      </c>
      <c r="V158" s="3">
        <v>89.845389913148495</v>
      </c>
      <c r="W158" s="3">
        <v>89.845389913148495</v>
      </c>
      <c r="X158" s="3">
        <v>89.845389913148495</v>
      </c>
      <c r="Y158" s="3">
        <v>89.845389913148495</v>
      </c>
      <c r="Z158" s="3">
        <v>89.845389913148495</v>
      </c>
      <c r="AA158" s="3">
        <v>89.845389913148495</v>
      </c>
      <c r="AB158" s="3">
        <v>89.845389913148495</v>
      </c>
      <c r="AC158" s="3">
        <v>89.845389913148495</v>
      </c>
      <c r="AD158" s="3">
        <v>89.845389913148495</v>
      </c>
      <c r="AE158" s="3">
        <v>89.845389913148495</v>
      </c>
      <c r="AF158" s="3">
        <v>89.845389913148495</v>
      </c>
      <c r="AG158" s="3">
        <v>89.845389913148495</v>
      </c>
      <c r="AH158" s="3">
        <v>89.845389913148495</v>
      </c>
      <c r="AI158" s="3">
        <v>89.845389913148495</v>
      </c>
      <c r="AJ158" s="3">
        <v>89.845389913148495</v>
      </c>
      <c r="AK158" s="3">
        <v>89.845389913148495</v>
      </c>
      <c r="AL158" s="3">
        <v>89.845389913148495</v>
      </c>
      <c r="AM158" s="3">
        <v>89.845389913148495</v>
      </c>
      <c r="AN158" s="3">
        <v>89.845389913148495</v>
      </c>
      <c r="AO158" s="3">
        <v>89.845389913148495</v>
      </c>
      <c r="AP158" s="3">
        <v>89.845185820894699</v>
      </c>
      <c r="AQ158" s="3">
        <v>89.845185820894699</v>
      </c>
      <c r="AR158" s="3">
        <v>89.845185820894699</v>
      </c>
      <c r="AS158" s="3">
        <v>89.845185820894699</v>
      </c>
      <c r="AT158" s="3">
        <v>89.845185820894699</v>
      </c>
      <c r="AU158" s="3">
        <v>89.845185820894699</v>
      </c>
      <c r="AV158" s="3">
        <v>89.845185820894699</v>
      </c>
      <c r="AW158" s="3">
        <v>89.845185820894699</v>
      </c>
      <c r="AX158" s="3">
        <v>89.845185820894699</v>
      </c>
      <c r="AY158" s="3">
        <v>89.845185820894699</v>
      </c>
      <c r="AZ158" s="3">
        <v>89.845185820894699</v>
      </c>
      <c r="BA158" s="3">
        <v>89.845185820894699</v>
      </c>
      <c r="BB158" s="3">
        <v>89.845185820894699</v>
      </c>
      <c r="BC158" s="3">
        <v>89.845185820894699</v>
      </c>
      <c r="BD158" s="3">
        <v>89.845185820894699</v>
      </c>
      <c r="BE158" s="3">
        <v>89.845185820894699</v>
      </c>
      <c r="BF158" s="3">
        <v>89.845185820894699</v>
      </c>
      <c r="BG158" s="3">
        <v>89.845185820894699</v>
      </c>
      <c r="BH158" s="3">
        <v>89.845185820894699</v>
      </c>
      <c r="BI158" s="3">
        <v>89.845185820894699</v>
      </c>
    </row>
    <row r="159" spans="1:66" s="3" customFormat="1" x14ac:dyDescent="0.2">
      <c r="A159" s="3" t="s">
        <v>45</v>
      </c>
      <c r="B159" s="3">
        <v>90.5128736291378</v>
      </c>
      <c r="C159" s="3">
        <v>90.5128736291378</v>
      </c>
      <c r="D159" s="3">
        <v>90.512669536884005</v>
      </c>
      <c r="E159" s="3">
        <v>90.512669536884005</v>
      </c>
      <c r="F159" s="3">
        <v>90.512669536884005</v>
      </c>
      <c r="G159" s="3">
        <v>90.512669536884005</v>
      </c>
      <c r="H159" s="3">
        <v>90.512669536884005</v>
      </c>
      <c r="I159" s="3">
        <v>90.512669536884005</v>
      </c>
      <c r="J159" s="3">
        <v>90.512669536884005</v>
      </c>
      <c r="K159" s="3">
        <v>90.512669536884005</v>
      </c>
      <c r="L159" s="3">
        <v>90.512669536884005</v>
      </c>
      <c r="M159" s="3">
        <v>90.512669536884005</v>
      </c>
      <c r="N159" s="3">
        <v>90.512669536884005</v>
      </c>
      <c r="O159" s="3">
        <v>90.512669536884005</v>
      </c>
      <c r="P159" s="3">
        <v>90.512669536884005</v>
      </c>
      <c r="Q159" s="3">
        <v>90.512669536884005</v>
      </c>
      <c r="R159" s="3">
        <v>90.512669536884005</v>
      </c>
      <c r="S159" s="3">
        <v>90.512669536884005</v>
      </c>
      <c r="T159" s="3">
        <v>90.512669536884005</v>
      </c>
      <c r="U159" s="3">
        <v>90.512669536884005</v>
      </c>
      <c r="V159" s="3">
        <v>90.512669536884005</v>
      </c>
      <c r="W159" s="3">
        <v>90.512669536884005</v>
      </c>
      <c r="X159" s="3">
        <v>90.512669536884005</v>
      </c>
      <c r="Y159" s="3">
        <v>90.512669536884005</v>
      </c>
      <c r="Z159" s="3">
        <v>90.512669536884005</v>
      </c>
      <c r="AA159" s="3">
        <v>90.512669536884005</v>
      </c>
      <c r="AB159" s="3">
        <v>90.512669536884005</v>
      </c>
      <c r="AC159" s="3">
        <v>90.512669536884005</v>
      </c>
      <c r="AD159" s="3">
        <v>90.512669536884005</v>
      </c>
      <c r="AE159" s="3">
        <v>90.512669536884005</v>
      </c>
      <c r="AF159" s="3">
        <v>90.512669536884005</v>
      </c>
      <c r="AG159" s="3">
        <v>90.512669536884005</v>
      </c>
      <c r="AH159" s="3">
        <v>90.519098442878104</v>
      </c>
      <c r="AI159" s="3">
        <v>90.519098442878104</v>
      </c>
      <c r="AJ159" s="3">
        <v>90.519098442878104</v>
      </c>
      <c r="AK159" s="3">
        <v>90.519098442878104</v>
      </c>
      <c r="AL159" s="3">
        <v>90.519098442878104</v>
      </c>
      <c r="AM159" s="3">
        <v>90.519098442878104</v>
      </c>
      <c r="AN159" s="3">
        <v>90.519098442878104</v>
      </c>
      <c r="AO159" s="3">
        <v>90.519098442878104</v>
      </c>
      <c r="AP159" s="3">
        <v>90.519098442878104</v>
      </c>
      <c r="AQ159" s="3">
        <v>90.519098442878104</v>
      </c>
      <c r="AR159" s="3">
        <v>90.519098442878104</v>
      </c>
      <c r="AS159" s="3">
        <v>90.519098442878104</v>
      </c>
      <c r="AT159" s="3">
        <v>90.519098442878104</v>
      </c>
      <c r="AU159" s="3">
        <v>90.519098442878104</v>
      </c>
      <c r="AV159" s="3">
        <v>90.519098442878104</v>
      </c>
      <c r="AW159" s="3">
        <v>90.519098442878104</v>
      </c>
      <c r="AX159" s="3">
        <v>90.519098442878104</v>
      </c>
      <c r="AY159" s="3">
        <v>90.519098442878104</v>
      </c>
      <c r="AZ159" s="3">
        <v>90.519098442878104</v>
      </c>
      <c r="BA159" s="3">
        <v>90.519098442878104</v>
      </c>
      <c r="BB159" s="3">
        <v>90.519098442878104</v>
      </c>
      <c r="BC159" s="3">
        <v>90.519098442878104</v>
      </c>
      <c r="BD159" s="3">
        <v>90.519098442878104</v>
      </c>
      <c r="BE159" s="3">
        <v>90.519098442878104</v>
      </c>
      <c r="BF159" s="3">
        <v>90.519098442878104</v>
      </c>
      <c r="BG159" s="3">
        <v>90.519098442878104</v>
      </c>
      <c r="BH159" s="3">
        <v>90.519098442878104</v>
      </c>
      <c r="BI159" s="3">
        <v>90.519098442878104</v>
      </c>
    </row>
    <row r="160" spans="1:66" s="4" customFormat="1" x14ac:dyDescent="0.2">
      <c r="A160" s="4" t="s">
        <v>46</v>
      </c>
      <c r="B160" s="4">
        <v>91.596305398845203</v>
      </c>
      <c r="C160" s="4">
        <v>91.596305398845203</v>
      </c>
      <c r="D160" s="4">
        <v>91.597850497705707</v>
      </c>
      <c r="E160" s="4">
        <v>91.597850497705707</v>
      </c>
      <c r="F160" s="4">
        <v>91.597850497705707</v>
      </c>
      <c r="G160" s="4">
        <v>91.597850497705707</v>
      </c>
      <c r="H160" s="4">
        <v>91.597850497705707</v>
      </c>
      <c r="I160" s="4">
        <v>91.597850497705707</v>
      </c>
      <c r="J160" s="4">
        <v>91.597850497705707</v>
      </c>
      <c r="K160" s="4">
        <v>91.597850497705707</v>
      </c>
      <c r="L160" s="4">
        <v>91.597850497705707</v>
      </c>
      <c r="M160" s="4">
        <v>91.589928800372903</v>
      </c>
      <c r="N160" s="4">
        <v>91.589928800372903</v>
      </c>
      <c r="O160" s="4">
        <v>91.589928800372903</v>
      </c>
      <c r="P160" s="4">
        <v>91.599052241264005</v>
      </c>
      <c r="Q160" s="4">
        <v>91.599052241264005</v>
      </c>
      <c r="R160" s="4">
        <v>91.599052241264005</v>
      </c>
      <c r="S160" s="4">
        <v>91.600597340124494</v>
      </c>
      <c r="T160" s="4">
        <v>91.600597340124494</v>
      </c>
      <c r="U160" s="4">
        <v>91.600597340124494</v>
      </c>
      <c r="V160" s="4">
        <v>91.600597340124494</v>
      </c>
      <c r="W160" s="4">
        <v>91.600597340124494</v>
      </c>
      <c r="X160" s="4">
        <v>91.600597340124494</v>
      </c>
      <c r="Y160" s="4">
        <v>91.600597340124494</v>
      </c>
      <c r="Z160" s="4">
        <v>91.600597340124494</v>
      </c>
      <c r="AA160" s="4">
        <v>91.600597340124494</v>
      </c>
      <c r="AB160" s="4">
        <v>91.600597340124494</v>
      </c>
      <c r="AC160" s="4">
        <v>91.600597340124494</v>
      </c>
      <c r="AD160" s="4">
        <v>91.600597340124494</v>
      </c>
      <c r="AE160" s="4">
        <v>91.600597340124494</v>
      </c>
      <c r="AF160" s="4">
        <v>91.600597340124494</v>
      </c>
      <c r="AG160" s="4">
        <v>91.600597340124494</v>
      </c>
      <c r="AH160" s="4">
        <v>91.599052241264005</v>
      </c>
      <c r="AI160" s="4">
        <v>91.599052241264005</v>
      </c>
      <c r="AJ160" s="4">
        <v>91.599052241264005</v>
      </c>
      <c r="AK160" s="4">
        <v>91.599052241264005</v>
      </c>
      <c r="AL160" s="4">
        <v>91.599052241264005</v>
      </c>
      <c r="AM160" s="4">
        <v>91.599052241264005</v>
      </c>
      <c r="AN160" s="4">
        <v>91.599052241264005</v>
      </c>
      <c r="AO160" s="4">
        <v>91.599052241264005</v>
      </c>
      <c r="AP160" s="4">
        <v>91.599052241264005</v>
      </c>
      <c r="AQ160" s="4">
        <v>91.600597340124494</v>
      </c>
      <c r="AR160" s="4">
        <v>91.600597340124494</v>
      </c>
      <c r="AS160" s="4">
        <v>91.600597340124494</v>
      </c>
      <c r="AT160" s="4">
        <v>91.599052241264005</v>
      </c>
      <c r="AU160" s="4">
        <v>91.599052241264005</v>
      </c>
      <c r="AV160" s="4">
        <v>91.599052241264005</v>
      </c>
      <c r="AW160" s="4">
        <v>91.596918533313598</v>
      </c>
      <c r="AX160" s="4">
        <v>91.596918533313598</v>
      </c>
      <c r="AY160" s="4">
        <v>91.596918533313598</v>
      </c>
      <c r="AZ160" s="4">
        <v>91.595692264376694</v>
      </c>
      <c r="BA160" s="4">
        <v>91.595692264376694</v>
      </c>
      <c r="BB160" s="4">
        <v>91.595692264376694</v>
      </c>
      <c r="BC160" s="4">
        <v>91.595692264376694</v>
      </c>
      <c r="BD160" s="4">
        <v>91.595692264376694</v>
      </c>
      <c r="BE160" s="4">
        <v>91.595692264376694</v>
      </c>
      <c r="BF160" s="4">
        <v>91.594147165516105</v>
      </c>
      <c r="BG160" s="4">
        <v>91.594147165516105</v>
      </c>
      <c r="BH160" s="4">
        <v>91.594147165516105</v>
      </c>
      <c r="BI160" s="4">
        <v>91.593656657941295</v>
      </c>
      <c r="BJ160" s="4">
        <f>MEDIAN($B160:$BI160)</f>
        <v>91.599052241264005</v>
      </c>
      <c r="BK160" s="4">
        <f>AVERAGE($B160:$BI160)</f>
        <v>91.598009912667436</v>
      </c>
      <c r="BL160" s="4">
        <f>MIN($B160:$BI160)</f>
        <v>91.589928800372903</v>
      </c>
      <c r="BM160" s="4">
        <f>MAX($B160:$BI160)</f>
        <v>91.600597340124494</v>
      </c>
      <c r="BN160" s="4">
        <f>STDEV($B160:$BI160)</f>
        <v>2.7254946093950767E-3</v>
      </c>
    </row>
    <row r="161" spans="1:66" s="3" customFormat="1" x14ac:dyDescent="0.2">
      <c r="A161" s="3" t="s">
        <v>47</v>
      </c>
      <c r="B161" s="3">
        <v>137.134463880357</v>
      </c>
      <c r="C161" s="3">
        <v>137.134463880357</v>
      </c>
      <c r="D161" s="3">
        <v>137.134463880357</v>
      </c>
      <c r="E161" s="3">
        <v>137.724151723218</v>
      </c>
      <c r="F161" s="3">
        <v>137.724151723218</v>
      </c>
      <c r="G161" s="3">
        <v>137.724151723218</v>
      </c>
      <c r="H161" s="3">
        <v>137.944848768111</v>
      </c>
      <c r="I161" s="3">
        <v>137.944848768111</v>
      </c>
      <c r="J161" s="3">
        <v>137.944848768111</v>
      </c>
      <c r="K161" s="3">
        <v>136.915077989601</v>
      </c>
      <c r="L161" s="3">
        <v>136.915077989601</v>
      </c>
      <c r="M161" s="3">
        <v>136.915077989601</v>
      </c>
      <c r="N161" s="3">
        <v>132.46978700674299</v>
      </c>
      <c r="O161" s="3">
        <v>132.46978700674299</v>
      </c>
      <c r="P161" s="3">
        <v>132.46978700674299</v>
      </c>
      <c r="Q161" s="3">
        <v>136.933333333333</v>
      </c>
      <c r="R161" s="3">
        <v>136.933333333333</v>
      </c>
      <c r="S161" s="3">
        <v>136.933333333333</v>
      </c>
      <c r="T161" s="3">
        <v>137.11615487316399</v>
      </c>
      <c r="U161" s="3">
        <v>137.11615487316399</v>
      </c>
      <c r="V161" s="3">
        <v>137.11615487316399</v>
      </c>
      <c r="W161" s="3">
        <v>130.017335644752</v>
      </c>
      <c r="X161" s="3">
        <v>130.017335644752</v>
      </c>
      <c r="Y161" s="3">
        <v>130.017335644752</v>
      </c>
      <c r="Z161" s="3">
        <v>135.52306562520801</v>
      </c>
      <c r="AA161" s="3">
        <v>135.52306562520801</v>
      </c>
      <c r="AB161" s="3">
        <v>135.52306562520801</v>
      </c>
      <c r="AC161" s="3">
        <v>136.142409493966</v>
      </c>
      <c r="AD161" s="3">
        <v>136.142409493966</v>
      </c>
      <c r="AE161" s="3">
        <v>136.142409493966</v>
      </c>
      <c r="AF161" s="3">
        <v>135.52306562520801</v>
      </c>
      <c r="AG161" s="3">
        <v>135.52306562520801</v>
      </c>
      <c r="AH161" s="3">
        <v>135.52306562520801</v>
      </c>
      <c r="AI161" s="3">
        <v>136.124258382774</v>
      </c>
      <c r="AJ161" s="3">
        <v>136.124258382774</v>
      </c>
      <c r="AK161" s="3">
        <v>136.124258382774</v>
      </c>
      <c r="AL161" s="3">
        <v>136.34239166722301</v>
      </c>
      <c r="AM161" s="3">
        <v>136.34239166722301</v>
      </c>
      <c r="AN161" s="3">
        <v>136.34239166722301</v>
      </c>
      <c r="AO161" s="3">
        <v>136.933333333333</v>
      </c>
      <c r="AP161" s="3">
        <v>136.933333333333</v>
      </c>
      <c r="AQ161" s="3">
        <v>136.933333333333</v>
      </c>
      <c r="AR161" s="3">
        <v>137.134463880357</v>
      </c>
      <c r="AS161" s="3">
        <v>137.134463880357</v>
      </c>
      <c r="AT161" s="3">
        <v>137.134463880357</v>
      </c>
      <c r="AU161" s="3">
        <v>145.46666666666599</v>
      </c>
      <c r="AV161" s="3">
        <v>145.46666666666599</v>
      </c>
      <c r="AW161" s="3">
        <v>145.46666666666599</v>
      </c>
      <c r="AX161" s="3">
        <v>133.66270530110799</v>
      </c>
      <c r="AY161" s="3">
        <v>133.66270530110799</v>
      </c>
      <c r="AZ161" s="3">
        <v>133.66270530110799</v>
      </c>
      <c r="BA161" s="3">
        <v>136.933333333333</v>
      </c>
      <c r="BB161" s="3">
        <v>136.933333333333</v>
      </c>
      <c r="BC161" s="3">
        <v>136.933333333333</v>
      </c>
      <c r="BD161" s="3">
        <v>137.12530876560501</v>
      </c>
      <c r="BE161" s="3">
        <v>137.12530876560501</v>
      </c>
      <c r="BF161" s="3">
        <v>137.12530876560501</v>
      </c>
      <c r="BG161" s="3">
        <v>133.47556503766901</v>
      </c>
      <c r="BH161" s="3">
        <v>133.47556503766901</v>
      </c>
      <c r="BI161" s="3">
        <v>133.47556503766901</v>
      </c>
      <c r="BJ161" s="3">
        <f>MEDIAN($B161:$BI164)</f>
        <v>138.82581219403602</v>
      </c>
      <c r="BK161" s="3">
        <f>AVERAGE($B161:$BI164)</f>
        <v>139.4680204402874</v>
      </c>
      <c r="BL161" s="3">
        <f>MIN($B161:$BI164)</f>
        <v>101.87595967688</v>
      </c>
      <c r="BM161" s="3">
        <f>MAX($B161:$BI164)</f>
        <v>183.21221414760899</v>
      </c>
      <c r="BN161" s="3">
        <f>STDEV($B161:$BI164)</f>
        <v>10.262335454329016</v>
      </c>
    </row>
    <row r="162" spans="1:66" s="3" customFormat="1" x14ac:dyDescent="0.2">
      <c r="A162" s="3" t="s">
        <v>48</v>
      </c>
      <c r="B162" s="3">
        <v>143.80132185059</v>
      </c>
      <c r="C162" s="3">
        <v>140.13333333333301</v>
      </c>
      <c r="D162" s="3">
        <v>140.13333333333301</v>
      </c>
      <c r="E162" s="3">
        <v>140.13333333333301</v>
      </c>
      <c r="F162" s="3">
        <v>140.33916410735699</v>
      </c>
      <c r="G162" s="3">
        <v>140.33916410735699</v>
      </c>
      <c r="H162" s="3">
        <v>140.33916410735699</v>
      </c>
      <c r="I162" s="3">
        <v>138.51486468470799</v>
      </c>
      <c r="J162" s="3">
        <v>138.51486468470799</v>
      </c>
      <c r="K162" s="3">
        <v>138.51486468470799</v>
      </c>
      <c r="L162" s="3">
        <v>153.90265073112101</v>
      </c>
      <c r="M162" s="3">
        <v>153.90265073112101</v>
      </c>
      <c r="N162" s="3">
        <v>153.90265073112101</v>
      </c>
      <c r="O162" s="3">
        <v>140.13333333333301</v>
      </c>
      <c r="P162" s="3">
        <v>140.13333333333301</v>
      </c>
      <c r="Q162" s="3">
        <v>140.13333333333301</v>
      </c>
      <c r="R162" s="3">
        <v>140.329795046398</v>
      </c>
      <c r="S162" s="3">
        <v>140.329795046398</v>
      </c>
      <c r="T162" s="3">
        <v>140.329795046398</v>
      </c>
      <c r="U162" s="3">
        <v>143.619149219896</v>
      </c>
      <c r="V162" s="3">
        <v>143.619149219896</v>
      </c>
      <c r="W162" s="3">
        <v>143.619149219896</v>
      </c>
      <c r="X162" s="3">
        <v>172.65322472960301</v>
      </c>
      <c r="Y162" s="3">
        <v>172.65322472960301</v>
      </c>
      <c r="Z162" s="3">
        <v>172.65322472960301</v>
      </c>
      <c r="AA162" s="3">
        <v>140.123991733884</v>
      </c>
      <c r="AB162" s="3">
        <v>140.123991733884</v>
      </c>
      <c r="AC162" s="3">
        <v>140.123991733884</v>
      </c>
      <c r="AD162" s="3">
        <v>140.34853441944301</v>
      </c>
      <c r="AE162" s="3">
        <v>140.34853441944301</v>
      </c>
      <c r="AF162" s="3">
        <v>140.34853441944301</v>
      </c>
      <c r="AG162" s="3">
        <v>140.123991733884</v>
      </c>
      <c r="AH162" s="3">
        <v>140.123991733884</v>
      </c>
      <c r="AI162" s="3">
        <v>140.123991733884</v>
      </c>
      <c r="AJ162" s="3">
        <v>142.60916010148199</v>
      </c>
      <c r="AK162" s="3">
        <v>142.60916010148199</v>
      </c>
      <c r="AL162" s="3">
        <v>142.60916010148199</v>
      </c>
      <c r="AM162" s="3">
        <v>135.86666666666599</v>
      </c>
      <c r="AN162" s="3">
        <v>135.86666666666599</v>
      </c>
      <c r="AO162" s="3">
        <v>135.86666666666599</v>
      </c>
      <c r="AP162" s="3">
        <v>143.810922686607</v>
      </c>
      <c r="AQ162" s="3">
        <v>143.810922686607</v>
      </c>
      <c r="AR162" s="3">
        <v>143.810922686607</v>
      </c>
      <c r="AS162" s="3">
        <v>138.53333333333299</v>
      </c>
      <c r="AT162" s="3">
        <v>138.53333333333299</v>
      </c>
      <c r="AU162" s="3">
        <v>138.53333333333299</v>
      </c>
      <c r="AV162" s="3">
        <v>140.320427236315</v>
      </c>
      <c r="AW162" s="3">
        <v>140.320427236315</v>
      </c>
      <c r="AX162" s="3">
        <v>140.320427236315</v>
      </c>
      <c r="AY162" s="3">
        <v>139.351913588478</v>
      </c>
      <c r="AZ162" s="3">
        <v>139.351913588478</v>
      </c>
      <c r="BA162" s="3">
        <v>139.351913588478</v>
      </c>
      <c r="BB162" s="3">
        <v>141.92256341788999</v>
      </c>
      <c r="BC162" s="3">
        <v>141.92256341788999</v>
      </c>
      <c r="BD162" s="3">
        <v>141.92256341788999</v>
      </c>
      <c r="BE162" s="3">
        <v>139.351913588478</v>
      </c>
      <c r="BF162" s="3">
        <v>139.351913588478</v>
      </c>
      <c r="BG162" s="3">
        <v>139.351913588478</v>
      </c>
      <c r="BH162" s="3">
        <v>139.5286734762</v>
      </c>
      <c r="BI162" s="3">
        <v>139.5286734762</v>
      </c>
    </row>
    <row r="163" spans="1:66" s="3" customFormat="1" x14ac:dyDescent="0.2">
      <c r="A163" s="3" t="s">
        <v>49</v>
      </c>
      <c r="B163" s="3">
        <v>140.34853441944301</v>
      </c>
      <c r="C163" s="3">
        <v>140.123991733884</v>
      </c>
      <c r="D163" s="3">
        <v>140.123991733884</v>
      </c>
      <c r="E163" s="3">
        <v>140.123991733884</v>
      </c>
      <c r="F163" s="3">
        <v>139.54730586899899</v>
      </c>
      <c r="G163" s="3">
        <v>139.54730586899899</v>
      </c>
      <c r="H163" s="3">
        <v>139.54730586899899</v>
      </c>
      <c r="I163" s="3">
        <v>138.933333333333</v>
      </c>
      <c r="J163" s="3">
        <v>138.933333333333</v>
      </c>
      <c r="K163" s="3">
        <v>138.933333333333</v>
      </c>
      <c r="L163" s="3">
        <v>159.61281708945199</v>
      </c>
      <c r="M163" s="3">
        <v>159.61281708945199</v>
      </c>
      <c r="N163" s="3">
        <v>159.61281708945199</v>
      </c>
      <c r="O163" s="3">
        <v>145.61941592212199</v>
      </c>
      <c r="P163" s="3">
        <v>145.61941592212199</v>
      </c>
      <c r="Q163" s="3">
        <v>145.61941592212199</v>
      </c>
      <c r="R163" s="3">
        <v>140.33916410735699</v>
      </c>
      <c r="S163" s="3">
        <v>140.33916410735699</v>
      </c>
      <c r="T163" s="3">
        <v>140.33916410735699</v>
      </c>
      <c r="U163" s="3">
        <v>140.123991733884</v>
      </c>
      <c r="V163" s="3">
        <v>140.123991733884</v>
      </c>
      <c r="W163" s="3">
        <v>140.123991733884</v>
      </c>
      <c r="X163" s="3">
        <v>140.31106067685701</v>
      </c>
      <c r="Y163" s="3">
        <v>140.31106067685701</v>
      </c>
      <c r="Z163" s="3">
        <v>140.31106067685701</v>
      </c>
      <c r="AA163" s="3">
        <v>146.29592585183701</v>
      </c>
      <c r="AB163" s="3">
        <v>146.29592585183701</v>
      </c>
      <c r="AC163" s="3">
        <v>146.29592585183701</v>
      </c>
      <c r="AD163" s="3">
        <v>139.5286734762</v>
      </c>
      <c r="AE163" s="3">
        <v>139.5286734762</v>
      </c>
      <c r="AF163" s="3">
        <v>139.5286734762</v>
      </c>
      <c r="AG163" s="3">
        <v>140.14267617841099</v>
      </c>
      <c r="AH163" s="3">
        <v>140.14267617841099</v>
      </c>
      <c r="AI163" s="3">
        <v>140.14267617841099</v>
      </c>
      <c r="AJ163" s="3">
        <v>140.329795046398</v>
      </c>
      <c r="AK163" s="3">
        <v>140.329795046398</v>
      </c>
      <c r="AL163" s="3">
        <v>140.329795046398</v>
      </c>
      <c r="AM163" s="3">
        <v>140.13333333333301</v>
      </c>
      <c r="AN163" s="3">
        <v>140.13333333333301</v>
      </c>
      <c r="AO163" s="3">
        <v>140.13333333333301</v>
      </c>
      <c r="AP163" s="3">
        <v>161.82655718005199</v>
      </c>
      <c r="AQ163" s="3">
        <v>161.82655718005199</v>
      </c>
      <c r="AR163" s="3">
        <v>161.82655718005199</v>
      </c>
      <c r="AS163" s="3">
        <v>140.14267617841099</v>
      </c>
      <c r="AT163" s="3">
        <v>140.14267617841099</v>
      </c>
      <c r="AU163" s="3">
        <v>140.14267617841099</v>
      </c>
      <c r="AV163" s="3">
        <v>138.71829105473901</v>
      </c>
      <c r="AW163" s="3">
        <v>138.71829105473901</v>
      </c>
      <c r="AX163" s="3">
        <v>138.71829105473901</v>
      </c>
      <c r="AY163" s="3">
        <v>125.49176501967</v>
      </c>
      <c r="AZ163" s="3">
        <v>125.49176501967</v>
      </c>
      <c r="BA163" s="3">
        <v>125.49176501967</v>
      </c>
      <c r="BB163" s="3">
        <v>140.30169536777399</v>
      </c>
      <c r="BC163" s="3">
        <v>140.30169536777399</v>
      </c>
      <c r="BD163" s="3">
        <v>140.30169536777399</v>
      </c>
      <c r="BE163" s="3">
        <v>140.15202026936899</v>
      </c>
      <c r="BF163" s="3">
        <v>140.15202026936899</v>
      </c>
      <c r="BG163" s="3">
        <v>140.15202026936899</v>
      </c>
      <c r="BH163" s="3">
        <v>139.537989050607</v>
      </c>
      <c r="BI163" s="3">
        <v>139.537989050607</v>
      </c>
    </row>
    <row r="164" spans="1:66" s="3" customFormat="1" x14ac:dyDescent="0.2">
      <c r="A164" s="3" t="s">
        <v>50</v>
      </c>
      <c r="B164" s="3">
        <v>134.187863008211</v>
      </c>
      <c r="C164" s="3">
        <v>134.187863008211</v>
      </c>
      <c r="D164" s="3">
        <v>136.275751716781</v>
      </c>
      <c r="E164" s="3">
        <v>136.275751716781</v>
      </c>
      <c r="F164" s="3">
        <v>136.275751716781</v>
      </c>
      <c r="G164" s="3">
        <v>135.647530040053</v>
      </c>
      <c r="H164" s="3">
        <v>135.647530040053</v>
      </c>
      <c r="I164" s="3">
        <v>135.647530040053</v>
      </c>
      <c r="J164" s="3">
        <v>183.21221414760899</v>
      </c>
      <c r="K164" s="3">
        <v>183.21221414760899</v>
      </c>
      <c r="L164" s="3">
        <v>183.21221414760899</v>
      </c>
      <c r="M164" s="3">
        <v>137.25882902730399</v>
      </c>
      <c r="N164" s="3">
        <v>137.25882902730399</v>
      </c>
      <c r="O164" s="3">
        <v>137.25882902730399</v>
      </c>
      <c r="P164" s="3">
        <v>136.275751716781</v>
      </c>
      <c r="Q164" s="3">
        <v>136.275751716781</v>
      </c>
      <c r="R164" s="3">
        <v>136.275751716781</v>
      </c>
      <c r="S164" s="3">
        <v>136.466817999732</v>
      </c>
      <c r="T164" s="3">
        <v>136.466817999732</v>
      </c>
      <c r="U164" s="3">
        <v>136.466817999732</v>
      </c>
      <c r="V164" s="3">
        <v>143.6</v>
      </c>
      <c r="W164" s="3">
        <v>143.6</v>
      </c>
      <c r="X164" s="3">
        <v>143.6</v>
      </c>
      <c r="Y164" s="3">
        <v>135.656585886908</v>
      </c>
      <c r="Z164" s="3">
        <v>135.656585886908</v>
      </c>
      <c r="AA164" s="3">
        <v>135.656585886908</v>
      </c>
      <c r="AB164" s="3">
        <v>137.07580505367</v>
      </c>
      <c r="AC164" s="3">
        <v>137.07580505367</v>
      </c>
      <c r="AD164" s="3">
        <v>137.07580505367</v>
      </c>
      <c r="AE164" s="3">
        <v>101.87595967688</v>
      </c>
      <c r="AF164" s="3">
        <v>101.87595967688</v>
      </c>
      <c r="AG164" s="3">
        <v>101.87595967688</v>
      </c>
      <c r="AH164" s="3">
        <v>162.81085405693699</v>
      </c>
      <c r="AI164" s="3">
        <v>162.81085405693699</v>
      </c>
      <c r="AJ164" s="3">
        <v>162.81085405693699</v>
      </c>
      <c r="AK164" s="3">
        <v>132.977303070761</v>
      </c>
      <c r="AL164" s="3">
        <v>132.977303070761</v>
      </c>
      <c r="AM164" s="3">
        <v>132.977303070761</v>
      </c>
      <c r="AN164" s="3">
        <v>136.28483797839701</v>
      </c>
      <c r="AO164" s="3">
        <v>136.28483797839701</v>
      </c>
      <c r="AP164" s="3">
        <v>136.28483797839701</v>
      </c>
      <c r="AQ164" s="3">
        <v>132.98618065291399</v>
      </c>
      <c r="AR164" s="3">
        <v>132.98618065291399</v>
      </c>
      <c r="AS164" s="3">
        <v>132.98618065291399</v>
      </c>
      <c r="AT164" s="3">
        <v>137.06666666666601</v>
      </c>
      <c r="AU164" s="3">
        <v>137.06666666666601</v>
      </c>
      <c r="AV164" s="3">
        <v>137.06666666666601</v>
      </c>
      <c r="AW164" s="3">
        <v>142.33259897189399</v>
      </c>
      <c r="AX164" s="3">
        <v>142.33259897189399</v>
      </c>
      <c r="AY164" s="3">
        <v>142.33259897189399</v>
      </c>
      <c r="AZ164" s="3">
        <v>137.07580505367</v>
      </c>
      <c r="BA164" s="3">
        <v>137.07580505367</v>
      </c>
      <c r="BB164" s="3">
        <v>137.07580505367</v>
      </c>
      <c r="BC164" s="3">
        <v>102.663373606568</v>
      </c>
      <c r="BD164" s="3">
        <v>102.663373606568</v>
      </c>
      <c r="BE164" s="3">
        <v>102.663373606568</v>
      </c>
      <c r="BF164" s="3">
        <v>137.88505134017799</v>
      </c>
      <c r="BG164" s="3">
        <v>137.88505134017799</v>
      </c>
      <c r="BH164" s="3">
        <v>137.88505134017799</v>
      </c>
      <c r="BI164" s="3">
        <v>136.466817999732</v>
      </c>
    </row>
    <row r="165" spans="1:66" s="4" customFormat="1" x14ac:dyDescent="0.2">
      <c r="A165" s="4" t="s">
        <v>51</v>
      </c>
      <c r="B165" s="4">
        <v>113.566564294298</v>
      </c>
      <c r="C165" s="4">
        <v>113.566564294298</v>
      </c>
      <c r="D165" s="4">
        <v>113.566564294298</v>
      </c>
      <c r="E165" s="4">
        <v>117.79214719018699</v>
      </c>
      <c r="F165" s="4">
        <v>117.79214719018699</v>
      </c>
      <c r="G165" s="4">
        <v>117.79214719018699</v>
      </c>
      <c r="H165" s="4">
        <v>112.76538923754801</v>
      </c>
      <c r="I165" s="4">
        <v>112.76538923754801</v>
      </c>
      <c r="J165" s="4">
        <v>112.76538923754801</v>
      </c>
      <c r="K165" s="4">
        <v>109.385415277962</v>
      </c>
      <c r="L165" s="4">
        <v>109.385415277962</v>
      </c>
      <c r="M165" s="4">
        <v>109.385415277962</v>
      </c>
      <c r="N165" s="4">
        <v>123.18066497529701</v>
      </c>
      <c r="O165" s="4">
        <v>123.18066497529701</v>
      </c>
      <c r="P165" s="4">
        <v>123.18066497529701</v>
      </c>
      <c r="Q165" s="4">
        <v>112.615015335378</v>
      </c>
      <c r="R165" s="4">
        <v>112.615015335378</v>
      </c>
      <c r="S165" s="4">
        <v>112.615015335378</v>
      </c>
      <c r="T165" s="4">
        <v>120.777139805047</v>
      </c>
      <c r="U165" s="4">
        <v>120.777139805047</v>
      </c>
      <c r="V165" s="4">
        <v>120.777139805047</v>
      </c>
      <c r="W165" s="4">
        <v>108.2</v>
      </c>
      <c r="X165" s="4">
        <v>108.2</v>
      </c>
      <c r="Y165" s="4">
        <v>108.2</v>
      </c>
      <c r="Z165" s="4">
        <v>151.67901729087299</v>
      </c>
      <c r="AA165" s="4">
        <v>151.67901729087299</v>
      </c>
      <c r="AB165" s="4">
        <v>151.67901729087299</v>
      </c>
      <c r="AC165" s="4">
        <v>59.803986932462102</v>
      </c>
      <c r="AD165" s="4">
        <v>59.803986932462102</v>
      </c>
      <c r="AE165" s="4">
        <v>59.803986932462102</v>
      </c>
      <c r="AF165" s="4">
        <v>106.74944922892</v>
      </c>
      <c r="AG165" s="4">
        <v>106.74944922892</v>
      </c>
      <c r="AH165" s="4">
        <v>106.74944922892</v>
      </c>
      <c r="AI165" s="4">
        <v>86.005733715581002</v>
      </c>
      <c r="AJ165" s="4">
        <v>86.005733715581002</v>
      </c>
      <c r="AK165" s="4">
        <v>86.005733715581002</v>
      </c>
      <c r="AL165" s="4">
        <v>86.120568796314799</v>
      </c>
      <c r="AM165" s="4">
        <v>86.120568796314799</v>
      </c>
      <c r="AN165" s="4">
        <v>86.120568796314799</v>
      </c>
      <c r="AO165" s="4">
        <v>81.6054403626908</v>
      </c>
      <c r="AP165" s="4">
        <v>81.6054403626908</v>
      </c>
      <c r="AQ165" s="4">
        <v>81.6054403626908</v>
      </c>
      <c r="AR165" s="4">
        <v>135.256025101809</v>
      </c>
      <c r="AS165" s="4">
        <v>135.256025101809</v>
      </c>
      <c r="AT165" s="4">
        <v>135.256025101809</v>
      </c>
      <c r="AU165" s="4">
        <v>64.982671287656601</v>
      </c>
      <c r="AV165" s="4">
        <v>64.982671287656601</v>
      </c>
      <c r="AW165" s="4">
        <v>64.982671287656601</v>
      </c>
      <c r="AX165" s="4">
        <v>65.112862294644003</v>
      </c>
      <c r="AY165" s="4">
        <v>65.112862294644003</v>
      </c>
      <c r="AZ165" s="4">
        <v>65.112862294644003</v>
      </c>
      <c r="BA165" s="4">
        <v>65.112862294644003</v>
      </c>
      <c r="BB165" s="4">
        <v>65.112862294644003</v>
      </c>
      <c r="BC165" s="4">
        <v>65.112862294644003</v>
      </c>
      <c r="BD165" s="4">
        <v>72.2529855227166</v>
      </c>
      <c r="BE165" s="4">
        <v>72.2529855227166</v>
      </c>
      <c r="BF165" s="4">
        <v>72.2529855227166</v>
      </c>
      <c r="BG165" s="4">
        <v>118.38421543794099</v>
      </c>
      <c r="BH165" s="4">
        <v>118.38421543794099</v>
      </c>
      <c r="BI165" s="4">
        <v>118.38421543794099</v>
      </c>
      <c r="BJ165" s="4">
        <f>MEDIAN($B165:$BI166)</f>
        <v>151.77284197876949</v>
      </c>
      <c r="BK165" s="4">
        <f>AVERAGE($B165:$BI166)</f>
        <v>139.53055971056844</v>
      </c>
      <c r="BL165" s="4">
        <f>MIN($B165:$BI166)</f>
        <v>59.803986932462102</v>
      </c>
      <c r="BM165" s="4">
        <f>MAX($B165:$BI166)</f>
        <v>233.978638184245</v>
      </c>
      <c r="BN165" s="4">
        <f>STDEV($B165:$BI166)</f>
        <v>44.965541130268562</v>
      </c>
    </row>
    <row r="166" spans="1:66" s="4" customFormat="1" x14ac:dyDescent="0.2">
      <c r="A166" s="4" t="s">
        <v>52</v>
      </c>
      <c r="B166" s="4">
        <v>179.31771146271399</v>
      </c>
      <c r="C166" s="4">
        <v>179.31771146271399</v>
      </c>
      <c r="D166" s="4">
        <v>178.266666666666</v>
      </c>
      <c r="E166" s="4">
        <v>178.266666666666</v>
      </c>
      <c r="F166" s="4">
        <v>178.266666666666</v>
      </c>
      <c r="G166" s="4">
        <v>174.91154282662299</v>
      </c>
      <c r="H166" s="4">
        <v>174.91154282662299</v>
      </c>
      <c r="I166" s="4">
        <v>174.91154282662299</v>
      </c>
      <c r="J166" s="4">
        <v>176.278418561237</v>
      </c>
      <c r="K166" s="4">
        <v>176.278418561237</v>
      </c>
      <c r="L166" s="4">
        <v>176.278418561237</v>
      </c>
      <c r="M166" s="4">
        <v>233.978638184245</v>
      </c>
      <c r="N166" s="4">
        <v>233.978638184245</v>
      </c>
      <c r="O166" s="4">
        <v>233.978638184245</v>
      </c>
      <c r="P166" s="4">
        <v>173.87825855057</v>
      </c>
      <c r="Q166" s="4">
        <v>173.87825855057</v>
      </c>
      <c r="R166" s="4">
        <v>173.87825855057</v>
      </c>
      <c r="S166" s="4">
        <v>164.51892902450399</v>
      </c>
      <c r="T166" s="4">
        <v>164.51892902450399</v>
      </c>
      <c r="U166" s="4">
        <v>164.51892902450399</v>
      </c>
      <c r="V166" s="4">
        <v>151.86666666666599</v>
      </c>
      <c r="W166" s="4">
        <v>151.86666666666599</v>
      </c>
      <c r="X166" s="4">
        <v>151.86666666666599</v>
      </c>
      <c r="Y166" s="4">
        <v>173.32087061022801</v>
      </c>
      <c r="Z166" s="4">
        <v>173.32087061022801</v>
      </c>
      <c r="AA166" s="4">
        <v>173.32087061022801</v>
      </c>
      <c r="AB166" s="4">
        <v>165.05566295580201</v>
      </c>
      <c r="AC166" s="4">
        <v>165.05566295580201</v>
      </c>
      <c r="AD166" s="4">
        <v>165.05566295580201</v>
      </c>
      <c r="AE166" s="4">
        <v>170.51675791160301</v>
      </c>
      <c r="AF166" s="4">
        <v>170.51675791160301</v>
      </c>
      <c r="AG166" s="4">
        <v>170.51675791160301</v>
      </c>
      <c r="AH166" s="4">
        <v>179.06666666666601</v>
      </c>
      <c r="AI166" s="4">
        <v>179.06666666666601</v>
      </c>
      <c r="AJ166" s="4">
        <v>179.06666666666601</v>
      </c>
      <c r="AK166" s="4">
        <v>183.72388009880501</v>
      </c>
      <c r="AL166" s="4">
        <v>183.72388009880501</v>
      </c>
      <c r="AM166" s="4">
        <v>183.72388009880501</v>
      </c>
      <c r="AN166" s="4">
        <v>174.67831188745899</v>
      </c>
      <c r="AO166" s="4">
        <v>174.67831188745899</v>
      </c>
      <c r="AP166" s="4">
        <v>174.67831188745899</v>
      </c>
      <c r="AQ166" s="4">
        <v>174.91154282662299</v>
      </c>
      <c r="AR166" s="4">
        <v>174.91154282662299</v>
      </c>
      <c r="AS166" s="4">
        <v>174.91154282662299</v>
      </c>
      <c r="AT166" s="4">
        <v>173.07820521368001</v>
      </c>
      <c r="AU166" s="4">
        <v>173.07820521368001</v>
      </c>
      <c r="AV166" s="4">
        <v>173.07820521368001</v>
      </c>
      <c r="AW166" s="4">
        <v>178.504672897196</v>
      </c>
      <c r="AX166" s="4">
        <v>178.504672897196</v>
      </c>
      <c r="AY166" s="4">
        <v>178.504672897196</v>
      </c>
      <c r="AZ166" s="4">
        <v>174.67831188745899</v>
      </c>
      <c r="BA166" s="4">
        <v>174.67831188745899</v>
      </c>
      <c r="BB166" s="4">
        <v>174.67831188745899</v>
      </c>
      <c r="BC166" s="4">
        <v>221.458138603284</v>
      </c>
      <c r="BD166" s="4">
        <v>221.458138603284</v>
      </c>
      <c r="BE166" s="4">
        <v>221.458138603284</v>
      </c>
      <c r="BF166" s="4">
        <v>164.65568962069099</v>
      </c>
      <c r="BG166" s="4">
        <v>164.65568962069099</v>
      </c>
      <c r="BH166" s="4">
        <v>164.65568962069099</v>
      </c>
      <c r="BI166" s="4">
        <v>188.94378421685099</v>
      </c>
    </row>
    <row r="167" spans="1:66" s="3" customFormat="1" x14ac:dyDescent="0.2">
      <c r="A167" s="3" t="s">
        <v>53</v>
      </c>
      <c r="B167" s="3">
        <v>1577.4469221524901</v>
      </c>
      <c r="C167" s="3">
        <v>1577.4469221524901</v>
      </c>
      <c r="D167" s="3">
        <v>1577.4469221524901</v>
      </c>
      <c r="E167" s="3">
        <v>1573.96173588427</v>
      </c>
      <c r="F167" s="3">
        <v>1573.96173588427</v>
      </c>
      <c r="G167" s="3">
        <v>1573.96173588427</v>
      </c>
      <c r="H167" s="3">
        <v>1576.48394204446</v>
      </c>
      <c r="I167" s="3">
        <v>1576.48394204446</v>
      </c>
      <c r="J167" s="3">
        <v>1576.48394204446</v>
      </c>
      <c r="K167" s="3">
        <v>1573.0569257432301</v>
      </c>
      <c r="L167" s="3">
        <v>1573.0569257432301</v>
      </c>
      <c r="M167" s="3">
        <v>1573.0569257432301</v>
      </c>
      <c r="N167" s="3">
        <v>1788.8762769580001</v>
      </c>
      <c r="O167" s="3">
        <v>1788.8762769580001</v>
      </c>
      <c r="P167" s="3">
        <v>1788.8762769580001</v>
      </c>
      <c r="Q167" s="3">
        <v>1574.5333333333299</v>
      </c>
      <c r="R167" s="3">
        <v>1574.5333333333299</v>
      </c>
      <c r="S167" s="3">
        <v>1574.5333333333299</v>
      </c>
      <c r="T167" s="3">
        <v>1576.1682242990601</v>
      </c>
      <c r="U167" s="3">
        <v>1576.1682242990601</v>
      </c>
      <c r="V167" s="3">
        <v>1576.1682242990601</v>
      </c>
      <c r="W167" s="3">
        <v>1575.6767569009201</v>
      </c>
      <c r="X167" s="3">
        <v>1575.6767569009201</v>
      </c>
      <c r="Y167" s="3">
        <v>1575.6767569009201</v>
      </c>
      <c r="Z167" s="3">
        <v>1576.0064089725599</v>
      </c>
      <c r="AA167" s="3">
        <v>1576.0064089725599</v>
      </c>
      <c r="AB167" s="3">
        <v>1576.0064089725599</v>
      </c>
      <c r="AC167" s="3">
        <v>1574.3716247749801</v>
      </c>
      <c r="AD167" s="3">
        <v>1574.3716247749801</v>
      </c>
      <c r="AE167" s="3">
        <v>1574.3716247749801</v>
      </c>
      <c r="AF167" s="3">
        <v>1575.9396488417101</v>
      </c>
      <c r="AG167" s="3">
        <v>1575.9396488417101</v>
      </c>
      <c r="AH167" s="3">
        <v>1575.9396488417101</v>
      </c>
      <c r="AI167" s="3">
        <v>1575.3616425571599</v>
      </c>
      <c r="AJ167" s="3">
        <v>1575.3616425571599</v>
      </c>
      <c r="AK167" s="3">
        <v>1575.3616425571599</v>
      </c>
      <c r="AL167" s="3">
        <v>1582.62669426453</v>
      </c>
      <c r="AM167" s="3">
        <v>1582.62669426453</v>
      </c>
      <c r="AN167" s="3">
        <v>1582.62669426453</v>
      </c>
      <c r="AO167" s="3">
        <v>1574.13333333333</v>
      </c>
      <c r="AP167" s="3">
        <v>1574.13333333333</v>
      </c>
      <c r="AQ167" s="3">
        <v>1574.13333333333</v>
      </c>
      <c r="AR167" s="3">
        <v>1576.2451595673599</v>
      </c>
      <c r="AS167" s="3">
        <v>1576.2451595673599</v>
      </c>
      <c r="AT167" s="3">
        <v>1576.2451595673599</v>
      </c>
      <c r="AU167" s="3">
        <v>1734.2666666666601</v>
      </c>
      <c r="AV167" s="3">
        <v>1734.2666666666601</v>
      </c>
      <c r="AW167" s="3">
        <v>1734.2666666666601</v>
      </c>
      <c r="AX167" s="3">
        <v>1575.1101615703001</v>
      </c>
      <c r="AY167" s="3">
        <v>1575.1101615703001</v>
      </c>
      <c r="AZ167" s="3">
        <v>1575.1101615703001</v>
      </c>
      <c r="BA167" s="3">
        <v>1573.6</v>
      </c>
      <c r="BB167" s="3">
        <v>1573.6</v>
      </c>
      <c r="BC167" s="3">
        <v>1573.6</v>
      </c>
      <c r="BD167" s="3">
        <v>1576.27344949596</v>
      </c>
      <c r="BE167" s="3">
        <v>1576.27344949596</v>
      </c>
      <c r="BF167" s="3">
        <v>1576.27344949596</v>
      </c>
      <c r="BG167" s="3">
        <v>1575.23834922328</v>
      </c>
      <c r="BH167" s="3">
        <v>1575.23834922328</v>
      </c>
      <c r="BI167" s="3">
        <v>1575.23834922328</v>
      </c>
      <c r="BJ167" s="3">
        <f>MEDIAN($B167:$BI170)</f>
        <v>1578.1151378715599</v>
      </c>
      <c r="BK167" s="3">
        <f>AVERAGE($B167:$BI170)</f>
        <v>1587.146083926187</v>
      </c>
      <c r="BL167" s="3">
        <f>MIN($B167:$BI170)</f>
        <v>1506.9755023029099</v>
      </c>
      <c r="BM167" s="3">
        <f>MAX($B167:$BI170)</f>
        <v>1788.8762769580001</v>
      </c>
      <c r="BN167" s="3">
        <f>STDEV($B167:$BI170)</f>
        <v>42.219036752216745</v>
      </c>
    </row>
    <row r="168" spans="1:66" s="3" customFormat="1" x14ac:dyDescent="0.2">
      <c r="A168" s="3" t="s">
        <v>54</v>
      </c>
      <c r="B168" s="3">
        <v>1581.2804593097001</v>
      </c>
      <c r="C168" s="3">
        <v>1578.8</v>
      </c>
      <c r="D168" s="3">
        <v>1578.8</v>
      </c>
      <c r="E168" s="3">
        <v>1578.8</v>
      </c>
      <c r="F168" s="3">
        <v>1580.3177994391699</v>
      </c>
      <c r="G168" s="3">
        <v>1580.3177994391699</v>
      </c>
      <c r="H168" s="3">
        <v>1580.3177994391699</v>
      </c>
      <c r="I168" s="3">
        <v>1576.7897613651501</v>
      </c>
      <c r="J168" s="3">
        <v>1576.7897613651501</v>
      </c>
      <c r="K168" s="3">
        <v>1576.7897613651501</v>
      </c>
      <c r="L168" s="3">
        <v>1580.2230086131999</v>
      </c>
      <c r="M168" s="3">
        <v>1580.2230086131999</v>
      </c>
      <c r="N168" s="3">
        <v>1580.2230086131999</v>
      </c>
      <c r="O168" s="3">
        <v>1577</v>
      </c>
      <c r="P168" s="3">
        <v>1577</v>
      </c>
      <c r="Q168" s="3">
        <v>1577</v>
      </c>
      <c r="R168" s="3">
        <v>1580.2790573469499</v>
      </c>
      <c r="S168" s="3">
        <v>1580.2790573469499</v>
      </c>
      <c r="T168" s="3">
        <v>1580.2790573469499</v>
      </c>
      <c r="U168" s="3">
        <v>1576.1434857981001</v>
      </c>
      <c r="V168" s="3">
        <v>1576.1434857981001</v>
      </c>
      <c r="W168" s="3">
        <v>1576.1434857981001</v>
      </c>
      <c r="X168" s="3">
        <v>1614.5012685271699</v>
      </c>
      <c r="Y168" s="3">
        <v>1614.5012685271699</v>
      </c>
      <c r="Z168" s="3">
        <v>1614.5012685271699</v>
      </c>
      <c r="AA168" s="3">
        <v>1578.9614025731601</v>
      </c>
      <c r="AB168" s="3">
        <v>1578.9614025731601</v>
      </c>
      <c r="AC168" s="3">
        <v>1578.9614025731601</v>
      </c>
      <c r="AD168" s="3">
        <v>1583.02730853976</v>
      </c>
      <c r="AE168" s="3">
        <v>1583.02730853976</v>
      </c>
      <c r="AF168" s="3">
        <v>1583.02730853976</v>
      </c>
      <c r="AG168" s="3">
        <v>1580.2946470235299</v>
      </c>
      <c r="AH168" s="3">
        <v>1580.2946470235299</v>
      </c>
      <c r="AI168" s="3">
        <v>1580.2946470235299</v>
      </c>
      <c r="AJ168" s="3">
        <v>1584.79102683936</v>
      </c>
      <c r="AK168" s="3">
        <v>1584.79102683936</v>
      </c>
      <c r="AL168" s="3">
        <v>1584.79102683936</v>
      </c>
      <c r="AM168" s="3">
        <v>1576.8</v>
      </c>
      <c r="AN168" s="3">
        <v>1576.8</v>
      </c>
      <c r="AO168" s="3">
        <v>1576.8</v>
      </c>
      <c r="AP168" s="3">
        <v>1578.18133262117</v>
      </c>
      <c r="AQ168" s="3">
        <v>1578.18133262117</v>
      </c>
      <c r="AR168" s="3">
        <v>1578.18133262117</v>
      </c>
      <c r="AS168" s="3">
        <v>1577.93333333333</v>
      </c>
      <c r="AT168" s="3">
        <v>1577.93333333333</v>
      </c>
      <c r="AU168" s="3">
        <v>1577.93333333333</v>
      </c>
      <c r="AV168" s="3">
        <v>1579.10547396528</v>
      </c>
      <c r="AW168" s="3">
        <v>1579.10547396528</v>
      </c>
      <c r="AX168" s="3">
        <v>1579.10547396528</v>
      </c>
      <c r="AY168" s="3">
        <v>1579.61061474863</v>
      </c>
      <c r="AZ168" s="3">
        <v>1579.61061474863</v>
      </c>
      <c r="BA168" s="3">
        <v>1579.61061474863</v>
      </c>
      <c r="BB168" s="3">
        <v>1581.2416555407201</v>
      </c>
      <c r="BC168" s="3">
        <v>1581.2416555407201</v>
      </c>
      <c r="BD168" s="3">
        <v>1581.2416555407201</v>
      </c>
      <c r="BE168" s="3">
        <v>1579.61061474863</v>
      </c>
      <c r="BF168" s="3">
        <v>1579.61061474863</v>
      </c>
      <c r="BG168" s="3">
        <v>1579.61061474863</v>
      </c>
      <c r="BH168" s="3">
        <v>1582.4153815341399</v>
      </c>
      <c r="BI168" s="3">
        <v>1582.4153815341399</v>
      </c>
    </row>
    <row r="169" spans="1:66" s="3" customFormat="1" x14ac:dyDescent="0.2">
      <c r="A169" s="3" t="s">
        <v>55</v>
      </c>
      <c r="B169" s="3">
        <v>1578.55378246644</v>
      </c>
      <c r="C169" s="3">
        <v>1577.1615225651601</v>
      </c>
      <c r="D169" s="3">
        <v>1577.1615225651601</v>
      </c>
      <c r="E169" s="3">
        <v>1577.1615225651601</v>
      </c>
      <c r="F169" s="3">
        <v>1580.4900847966801</v>
      </c>
      <c r="G169" s="3">
        <v>1580.4900847966801</v>
      </c>
      <c r="H169" s="3">
        <v>1580.4900847966801</v>
      </c>
      <c r="I169" s="3">
        <v>1582</v>
      </c>
      <c r="J169" s="3">
        <v>1582</v>
      </c>
      <c r="K169" s="3">
        <v>1582</v>
      </c>
      <c r="L169" s="3">
        <v>1586.04806408544</v>
      </c>
      <c r="M169" s="3">
        <v>1586.04806408544</v>
      </c>
      <c r="N169" s="3">
        <v>1586.04806408544</v>
      </c>
      <c r="O169" s="3">
        <v>1732.09761301506</v>
      </c>
      <c r="P169" s="3">
        <v>1732.09761301506</v>
      </c>
      <c r="Q169" s="3">
        <v>1732.09761301506</v>
      </c>
      <c r="R169" s="3">
        <v>1580.1175056749901</v>
      </c>
      <c r="S169" s="3">
        <v>1580.1175056749901</v>
      </c>
      <c r="T169" s="3">
        <v>1580.1175056749901</v>
      </c>
      <c r="U169" s="3">
        <v>1578.4281047930101</v>
      </c>
      <c r="V169" s="3">
        <v>1578.4281047930101</v>
      </c>
      <c r="W169" s="3">
        <v>1578.4281047930101</v>
      </c>
      <c r="X169" s="3">
        <v>1579.86783258794</v>
      </c>
      <c r="Y169" s="3">
        <v>1579.86783258794</v>
      </c>
      <c r="Z169" s="3">
        <v>1579.86783258794</v>
      </c>
      <c r="AA169" s="3">
        <v>1578.0489431219501</v>
      </c>
      <c r="AB169" s="3">
        <v>1578.0489431219501</v>
      </c>
      <c r="AC169" s="3">
        <v>1578.0489431219501</v>
      </c>
      <c r="AD169" s="3">
        <v>1580.4125776086501</v>
      </c>
      <c r="AE169" s="3">
        <v>1580.4125776086501</v>
      </c>
      <c r="AF169" s="3">
        <v>1580.4125776086501</v>
      </c>
      <c r="AG169" s="3">
        <v>1578.7719181278701</v>
      </c>
      <c r="AH169" s="3">
        <v>1578.7719181278701</v>
      </c>
      <c r="AI169" s="3">
        <v>1578.7719181278701</v>
      </c>
      <c r="AJ169" s="3">
        <v>1581.0134187863</v>
      </c>
      <c r="AK169" s="3">
        <v>1581.0134187863</v>
      </c>
      <c r="AL169" s="3">
        <v>1581.0134187863</v>
      </c>
      <c r="AM169" s="3">
        <v>1578.86666666666</v>
      </c>
      <c r="AN169" s="3">
        <v>1578.86666666666</v>
      </c>
      <c r="AO169" s="3">
        <v>1578.86666666666</v>
      </c>
      <c r="AP169" s="3">
        <v>1608.98591361239</v>
      </c>
      <c r="AQ169" s="3">
        <v>1608.98591361239</v>
      </c>
      <c r="AR169" s="3">
        <v>1608.98591361239</v>
      </c>
      <c r="AS169" s="3">
        <v>1578.57190479365</v>
      </c>
      <c r="AT169" s="3">
        <v>1578.57190479365</v>
      </c>
      <c r="AU169" s="3">
        <v>1578.57190479365</v>
      </c>
      <c r="AV169" s="3">
        <v>1578.5046728971899</v>
      </c>
      <c r="AW169" s="3">
        <v>1578.5046728971899</v>
      </c>
      <c r="AX169" s="3">
        <v>1578.5046728971899</v>
      </c>
      <c r="AY169" s="3">
        <v>1580.1827032072999</v>
      </c>
      <c r="AZ169" s="3">
        <v>1580.1827032072999</v>
      </c>
      <c r="BA169" s="3">
        <v>1580.1827032072999</v>
      </c>
      <c r="BB169" s="3">
        <v>1582.76598584968</v>
      </c>
      <c r="BC169" s="3">
        <v>1582.76598584968</v>
      </c>
      <c r="BD169" s="3">
        <v>1582.76598584968</v>
      </c>
      <c r="BE169" s="3">
        <v>1581.2108281104099</v>
      </c>
      <c r="BF169" s="3">
        <v>1581.2108281104099</v>
      </c>
      <c r="BG169" s="3">
        <v>1581.2108281104099</v>
      </c>
      <c r="BH169" s="3">
        <v>1582.38750166911</v>
      </c>
      <c r="BI169" s="3">
        <v>1582.38750166911</v>
      </c>
    </row>
    <row r="170" spans="1:66" s="3" customFormat="1" x14ac:dyDescent="0.2">
      <c r="A170" s="3" t="s">
        <v>56</v>
      </c>
      <c r="B170" s="3">
        <v>1569.19687562587</v>
      </c>
      <c r="C170" s="3">
        <v>1569.19687562587</v>
      </c>
      <c r="D170" s="3">
        <v>1573.43822921528</v>
      </c>
      <c r="E170" s="3">
        <v>1573.43822921528</v>
      </c>
      <c r="F170" s="3">
        <v>1573.43822921528</v>
      </c>
      <c r="G170" s="3">
        <v>1575.2336448598101</v>
      </c>
      <c r="H170" s="3">
        <v>1575.2336448598101</v>
      </c>
      <c r="I170" s="3">
        <v>1575.2336448598101</v>
      </c>
      <c r="J170" s="3">
        <v>1715.5143676245</v>
      </c>
      <c r="K170" s="3">
        <v>1715.5143676245</v>
      </c>
      <c r="L170" s="3">
        <v>1715.5143676245</v>
      </c>
      <c r="M170" s="3">
        <v>1575.7393684491601</v>
      </c>
      <c r="N170" s="3">
        <v>1575.7393684491601</v>
      </c>
      <c r="O170" s="3">
        <v>1575.7393684491601</v>
      </c>
      <c r="P170" s="3">
        <v>1572.5715047669801</v>
      </c>
      <c r="Q170" s="3">
        <v>1572.5715047669801</v>
      </c>
      <c r="R170" s="3">
        <v>1572.5715047669801</v>
      </c>
      <c r="S170" s="3">
        <v>1575.4439845106101</v>
      </c>
      <c r="T170" s="3">
        <v>1575.4439845106101</v>
      </c>
      <c r="U170" s="3">
        <v>1575.4439845106101</v>
      </c>
      <c r="V170" s="3">
        <v>1578.2666666666601</v>
      </c>
      <c r="W170" s="3">
        <v>1578.2666666666601</v>
      </c>
      <c r="X170" s="3">
        <v>1578.2666666666601</v>
      </c>
      <c r="Y170" s="3">
        <v>1575.60584818746</v>
      </c>
      <c r="Z170" s="3">
        <v>1575.60584818746</v>
      </c>
      <c r="AA170" s="3">
        <v>1575.60584818746</v>
      </c>
      <c r="AB170" s="3">
        <v>1573.9049269951299</v>
      </c>
      <c r="AC170" s="3">
        <v>1573.9049269951299</v>
      </c>
      <c r="AD170" s="3">
        <v>1573.9049269951299</v>
      </c>
      <c r="AE170" s="3">
        <v>1511.1155617864999</v>
      </c>
      <c r="AF170" s="3">
        <v>1511.1155617864999</v>
      </c>
      <c r="AG170" s="3">
        <v>1511.1155617864999</v>
      </c>
      <c r="AH170" s="3">
        <v>1604.9069937995801</v>
      </c>
      <c r="AI170" s="3">
        <v>1604.9069937995801</v>
      </c>
      <c r="AJ170" s="3">
        <v>1604.9069937995801</v>
      </c>
      <c r="AK170" s="3">
        <v>1575.1001335113399</v>
      </c>
      <c r="AL170" s="3">
        <v>1575.1001335113399</v>
      </c>
      <c r="AM170" s="3">
        <v>1575.1001335113399</v>
      </c>
      <c r="AN170" s="3">
        <v>1571.0094679290501</v>
      </c>
      <c r="AO170" s="3">
        <v>1571.0094679290501</v>
      </c>
      <c r="AP170" s="3">
        <v>1571.0094679290501</v>
      </c>
      <c r="AQ170" s="3">
        <v>1575.0717671406601</v>
      </c>
      <c r="AR170" s="3">
        <v>1575.0717671406601</v>
      </c>
      <c r="AS170" s="3">
        <v>1575.0717671406601</v>
      </c>
      <c r="AT170" s="3">
        <v>1570.4</v>
      </c>
      <c r="AU170" s="3">
        <v>1570.4</v>
      </c>
      <c r="AV170" s="3">
        <v>1570.4</v>
      </c>
      <c r="AW170" s="3">
        <v>1732.2251151612199</v>
      </c>
      <c r="AX170" s="3">
        <v>1732.2251151612199</v>
      </c>
      <c r="AY170" s="3">
        <v>1732.2251151612199</v>
      </c>
      <c r="AZ170" s="3">
        <v>1571.3714247616499</v>
      </c>
      <c r="BA170" s="3">
        <v>1571.3714247616499</v>
      </c>
      <c r="BB170" s="3">
        <v>1571.3714247616499</v>
      </c>
      <c r="BC170" s="3">
        <v>1506.9755023029099</v>
      </c>
      <c r="BD170" s="3">
        <v>1506.9755023029099</v>
      </c>
      <c r="BE170" s="3">
        <v>1506.9755023029099</v>
      </c>
      <c r="BF170" s="3">
        <v>1571.34284571276</v>
      </c>
      <c r="BG170" s="3">
        <v>1571.34284571276</v>
      </c>
      <c r="BH170" s="3">
        <v>1571.34284571276</v>
      </c>
      <c r="BI170" s="3">
        <v>1573.9083989851699</v>
      </c>
    </row>
    <row r="171" spans="1:66" s="4" customFormat="1" x14ac:dyDescent="0.2">
      <c r="A171" s="4" t="s">
        <v>57</v>
      </c>
      <c r="B171" s="4">
        <v>918.94779009213505</v>
      </c>
      <c r="C171" s="4">
        <v>918.94779009213505</v>
      </c>
      <c r="D171" s="4">
        <v>918.94779009213505</v>
      </c>
      <c r="E171" s="4">
        <v>918.47210185987603</v>
      </c>
      <c r="F171" s="4">
        <v>918.47210185987603</v>
      </c>
      <c r="G171" s="4">
        <v>918.47210185987603</v>
      </c>
      <c r="H171" s="4">
        <v>923.68807584457204</v>
      </c>
      <c r="I171" s="4">
        <v>923.68807584457204</v>
      </c>
      <c r="J171" s="4">
        <v>923.68807584457204</v>
      </c>
      <c r="K171" s="4">
        <v>912.54499400079897</v>
      </c>
      <c r="L171" s="4">
        <v>912.54499400079897</v>
      </c>
      <c r="M171" s="4">
        <v>912.54499400079897</v>
      </c>
      <c r="N171" s="4">
        <v>1045.13286153024</v>
      </c>
      <c r="O171" s="4">
        <v>1045.13286153024</v>
      </c>
      <c r="P171" s="4">
        <v>1045.13286153024</v>
      </c>
      <c r="Q171" s="4">
        <v>918.58914521936197</v>
      </c>
      <c r="R171" s="4">
        <v>918.58914521936197</v>
      </c>
      <c r="S171" s="4">
        <v>918.58914521936197</v>
      </c>
      <c r="T171" s="4">
        <v>930.16424088663302</v>
      </c>
      <c r="U171" s="4">
        <v>930.16424088663302</v>
      </c>
      <c r="V171" s="4">
        <v>930.16424088663302</v>
      </c>
      <c r="W171" s="4">
        <v>918.13333333333298</v>
      </c>
      <c r="X171" s="4">
        <v>918.13333333333298</v>
      </c>
      <c r="Y171" s="4">
        <v>918.13333333333298</v>
      </c>
      <c r="Z171" s="4">
        <v>963.34868816342805</v>
      </c>
      <c r="AA171" s="4">
        <v>963.34868816342805</v>
      </c>
      <c r="AB171" s="4">
        <v>963.34868816342805</v>
      </c>
      <c r="AC171" s="4">
        <v>854.39029268617901</v>
      </c>
      <c r="AD171" s="4">
        <v>854.39029268617901</v>
      </c>
      <c r="AE171" s="4">
        <v>854.39029268617901</v>
      </c>
      <c r="AF171" s="4">
        <v>865.87889712263802</v>
      </c>
      <c r="AG171" s="4">
        <v>865.87889712263802</v>
      </c>
      <c r="AH171" s="4">
        <v>865.87889712263802</v>
      </c>
      <c r="AI171" s="4">
        <v>848.85659043936198</v>
      </c>
      <c r="AJ171" s="4">
        <v>848.85659043936198</v>
      </c>
      <c r="AK171" s="4">
        <v>848.85659043936198</v>
      </c>
      <c r="AL171" s="4">
        <v>849.92322584952205</v>
      </c>
      <c r="AM171" s="4">
        <v>849.92322584952205</v>
      </c>
      <c r="AN171" s="4">
        <v>849.92322584952205</v>
      </c>
      <c r="AO171" s="4">
        <v>843.32288819254597</v>
      </c>
      <c r="AP171" s="4">
        <v>843.32288819254597</v>
      </c>
      <c r="AQ171" s="4">
        <v>843.32288819254597</v>
      </c>
      <c r="AR171" s="4">
        <v>945.79077374991596</v>
      </c>
      <c r="AS171" s="4">
        <v>945.79077374991596</v>
      </c>
      <c r="AT171" s="4">
        <v>945.79077374991596</v>
      </c>
      <c r="AU171" s="4">
        <v>841.84217541988801</v>
      </c>
      <c r="AV171" s="4">
        <v>841.84217541988801</v>
      </c>
      <c r="AW171" s="4">
        <v>841.84217541988801</v>
      </c>
      <c r="AX171" s="4">
        <v>844.66408441298199</v>
      </c>
      <c r="AY171" s="4">
        <v>844.66408441298199</v>
      </c>
      <c r="AZ171" s="4">
        <v>844.66408441298199</v>
      </c>
      <c r="BA171" s="4">
        <v>844.66408441298199</v>
      </c>
      <c r="BB171" s="4">
        <v>844.66408441298199</v>
      </c>
      <c r="BC171" s="4">
        <v>844.66408441298199</v>
      </c>
      <c r="BD171" s="4">
        <v>437.987857762359</v>
      </c>
      <c r="BE171" s="4">
        <v>437.987857762359</v>
      </c>
      <c r="BF171" s="4">
        <v>437.987857762359</v>
      </c>
      <c r="BG171" s="4">
        <v>1686.30849220103</v>
      </c>
      <c r="BH171" s="4">
        <v>1686.30849220103</v>
      </c>
      <c r="BI171" s="4">
        <v>1686.30849220103</v>
      </c>
      <c r="BJ171" s="4">
        <f>MEDIAN($B171:$BI172)</f>
        <v>1718.3125899901052</v>
      </c>
      <c r="BK171" s="4">
        <f>AVERAGE($B171:$BI172)</f>
        <v>1339.9361595468558</v>
      </c>
      <c r="BL171" s="4">
        <f>MIN($B171:$BI172)</f>
        <v>437.987857762359</v>
      </c>
      <c r="BM171" s="4">
        <f>MAX($B171:$BI172)</f>
        <v>1891.7746027507001</v>
      </c>
      <c r="BN171" s="4">
        <f>STDEV($B171:$BI172)</f>
        <v>451.65408164273776</v>
      </c>
    </row>
    <row r="172" spans="1:66" s="4" customFormat="1" x14ac:dyDescent="0.2">
      <c r="A172" s="4" t="s">
        <v>58</v>
      </c>
      <c r="B172" s="4">
        <v>1758.9959276320101</v>
      </c>
      <c r="C172" s="4">
        <v>1758.9959276320101</v>
      </c>
      <c r="D172" s="4">
        <v>1754.93333333333</v>
      </c>
      <c r="E172" s="4">
        <v>1754.93333333333</v>
      </c>
      <c r="F172" s="4">
        <v>1754.93333333333</v>
      </c>
      <c r="G172" s="4">
        <v>1756.4590426597199</v>
      </c>
      <c r="H172" s="4">
        <v>1756.4590426597199</v>
      </c>
      <c r="I172" s="4">
        <v>1756.4590426597199</v>
      </c>
      <c r="J172" s="4">
        <v>1754.38362557503</v>
      </c>
      <c r="K172" s="4">
        <v>1754.38362557503</v>
      </c>
      <c r="L172" s="4">
        <v>1754.38362557503</v>
      </c>
      <c r="M172" s="4">
        <v>1825.7009345794299</v>
      </c>
      <c r="N172" s="4">
        <v>1825.7009345794299</v>
      </c>
      <c r="O172" s="4">
        <v>1825.7009345794299</v>
      </c>
      <c r="P172" s="4">
        <v>1755.9170611374</v>
      </c>
      <c r="Q172" s="4">
        <v>1755.9170611374</v>
      </c>
      <c r="R172" s="4">
        <v>1755.9170611374</v>
      </c>
      <c r="S172" s="4">
        <v>1756.8271349402401</v>
      </c>
      <c r="T172" s="4">
        <v>1756.8271349402401</v>
      </c>
      <c r="U172" s="4">
        <v>1756.8271349402401</v>
      </c>
      <c r="V172" s="4">
        <v>1755.3333333333301</v>
      </c>
      <c r="W172" s="4">
        <v>1755.3333333333301</v>
      </c>
      <c r="X172" s="4">
        <v>1755.3333333333301</v>
      </c>
      <c r="Y172" s="4">
        <v>1756.7098411002801</v>
      </c>
      <c r="Z172" s="4">
        <v>1756.7098411002801</v>
      </c>
      <c r="AA172" s="4">
        <v>1756.7098411002801</v>
      </c>
      <c r="AB172" s="4">
        <v>1753.3497766815501</v>
      </c>
      <c r="AC172" s="4">
        <v>1753.3497766815501</v>
      </c>
      <c r="AD172" s="4">
        <v>1753.3497766815501</v>
      </c>
      <c r="AE172" s="4">
        <v>1756.5763119241501</v>
      </c>
      <c r="AF172" s="4">
        <v>1756.5763119241501</v>
      </c>
      <c r="AG172" s="4">
        <v>1756.5763119241501</v>
      </c>
      <c r="AH172" s="4">
        <v>1753.2</v>
      </c>
      <c r="AI172" s="4">
        <v>1753.2</v>
      </c>
      <c r="AJ172" s="4">
        <v>1753.2</v>
      </c>
      <c r="AK172" s="4">
        <v>1755.5911609586699</v>
      </c>
      <c r="AL172" s="4">
        <v>1755.5911609586699</v>
      </c>
      <c r="AM172" s="4">
        <v>1755.5911609586699</v>
      </c>
      <c r="AN172" s="4">
        <v>1753.1168744582901</v>
      </c>
      <c r="AO172" s="4">
        <v>1753.1168744582901</v>
      </c>
      <c r="AP172" s="4">
        <v>1753.1168744582901</v>
      </c>
      <c r="AQ172" s="4">
        <v>1755.45764069697</v>
      </c>
      <c r="AR172" s="4">
        <v>1755.45764069697</v>
      </c>
      <c r="AS172" s="4">
        <v>1755.45764069697</v>
      </c>
      <c r="AT172" s="4">
        <v>1755.850390026</v>
      </c>
      <c r="AU172" s="4">
        <v>1755.850390026</v>
      </c>
      <c r="AV172" s="4">
        <v>1755.850390026</v>
      </c>
      <c r="AW172" s="4">
        <v>1765.82109479305</v>
      </c>
      <c r="AX172" s="4">
        <v>1765.82109479305</v>
      </c>
      <c r="AY172" s="4">
        <v>1765.82109479305</v>
      </c>
      <c r="AZ172" s="4">
        <v>1750.31668777918</v>
      </c>
      <c r="BA172" s="4">
        <v>1750.31668777918</v>
      </c>
      <c r="BB172" s="4">
        <v>1750.31668777918</v>
      </c>
      <c r="BC172" s="4">
        <v>1804.6468153291401</v>
      </c>
      <c r="BD172" s="4">
        <v>1804.6468153291401</v>
      </c>
      <c r="BE172" s="4">
        <v>1804.6468153291401</v>
      </c>
      <c r="BF172" s="4">
        <v>1761.34924338377</v>
      </c>
      <c r="BG172" s="4">
        <v>1761.34924338377</v>
      </c>
      <c r="BH172" s="4">
        <v>1761.34924338377</v>
      </c>
      <c r="BI172" s="4">
        <v>1891.7746027507001</v>
      </c>
    </row>
    <row r="173" spans="1:66" s="3" customFormat="1" x14ac:dyDescent="0.2">
      <c r="A173" s="3" t="s">
        <v>59</v>
      </c>
      <c r="B173" s="3">
        <v>4.33168647349449E-2</v>
      </c>
      <c r="C173" s="3">
        <v>4.33168647349449E-2</v>
      </c>
      <c r="D173" s="3">
        <v>4.33168647349449E-2</v>
      </c>
      <c r="E173" s="3">
        <v>5.8549430037997299E-2</v>
      </c>
      <c r="F173" s="3">
        <v>5.8549430037997299E-2</v>
      </c>
      <c r="G173" s="3">
        <v>5.8549430037997299E-2</v>
      </c>
      <c r="H173" s="3">
        <v>4.0726398718116903E-2</v>
      </c>
      <c r="I173" s="3">
        <v>4.0726398718116903E-2</v>
      </c>
      <c r="J173" s="3">
        <v>4.0726398718116903E-2</v>
      </c>
      <c r="K173" s="3">
        <v>5.8405545927212199E-2</v>
      </c>
      <c r="L173" s="3">
        <v>5.8405545927212199E-2</v>
      </c>
      <c r="M173" s="3">
        <v>5.8405545927212199E-2</v>
      </c>
      <c r="N173" s="3">
        <v>7.1504873814928496E-2</v>
      </c>
      <c r="O173" s="3">
        <v>7.1504873814928496E-2</v>
      </c>
      <c r="P173" s="3">
        <v>7.1504873814928496E-2</v>
      </c>
      <c r="Q173" s="3">
        <v>6.8909187891718696E-2</v>
      </c>
      <c r="R173" s="3">
        <v>6.8909187891718696E-2</v>
      </c>
      <c r="S173" s="3">
        <v>6.8909187891718696E-2</v>
      </c>
      <c r="T173" s="3">
        <v>8.0070770463345695E-2</v>
      </c>
      <c r="U173" s="3">
        <v>8.0070770463345695E-2</v>
      </c>
      <c r="V173" s="3">
        <v>8.0070770463345695E-2</v>
      </c>
      <c r="W173" s="3">
        <v>3.9453333333332397E-2</v>
      </c>
      <c r="X173" s="3">
        <v>3.9453333333332397E-2</v>
      </c>
      <c r="Y173" s="3">
        <v>3.9453333333332397E-2</v>
      </c>
      <c r="Z173" s="3">
        <v>7.9898524601107995E-2</v>
      </c>
      <c r="AA173" s="3">
        <v>7.9898524601107995E-2</v>
      </c>
      <c r="AB173" s="3">
        <v>7.9898524601107995E-2</v>
      </c>
      <c r="AC173" s="3">
        <v>7.7318487899193794E-2</v>
      </c>
      <c r="AD173" s="3">
        <v>7.7318487899193794E-2</v>
      </c>
      <c r="AE173" s="3">
        <v>7.7318487899193794E-2</v>
      </c>
      <c r="AF173" s="3">
        <v>6.7921757126644805E-2</v>
      </c>
      <c r="AG173" s="3">
        <v>6.7921757126644805E-2</v>
      </c>
      <c r="AH173" s="3">
        <v>6.7921757126644805E-2</v>
      </c>
      <c r="AI173" s="3">
        <v>4.6303086872458002E-2</v>
      </c>
      <c r="AJ173" s="3">
        <v>4.6303086872458002E-2</v>
      </c>
      <c r="AK173" s="3">
        <v>4.6303086872458002E-2</v>
      </c>
      <c r="AL173" s="3">
        <v>4.2459443220508097E-2</v>
      </c>
      <c r="AM173" s="3">
        <v>4.2459443220508097E-2</v>
      </c>
      <c r="AN173" s="3">
        <v>4.2459443220508097E-2</v>
      </c>
      <c r="AO173" s="3">
        <v>4.3442896193079297E-2</v>
      </c>
      <c r="AP173" s="3">
        <v>4.3442896193079297E-2</v>
      </c>
      <c r="AQ173" s="3">
        <v>4.3442896193079297E-2</v>
      </c>
      <c r="AR173" s="3">
        <v>6.6479738300287902E-2</v>
      </c>
      <c r="AS173" s="3">
        <v>6.6479738300287902E-2</v>
      </c>
      <c r="AT173" s="3">
        <v>6.6479738300287902E-2</v>
      </c>
      <c r="AU173" s="3">
        <v>7.4186883497732406E-2</v>
      </c>
      <c r="AV173" s="3">
        <v>7.4186883497732406E-2</v>
      </c>
      <c r="AW173" s="3">
        <v>7.4186883497732406E-2</v>
      </c>
      <c r="AX173" s="3">
        <v>3.5828769867772697E-2</v>
      </c>
      <c r="AY173" s="3">
        <v>3.5828769867772697E-2</v>
      </c>
      <c r="AZ173" s="3">
        <v>3.5828769867772697E-2</v>
      </c>
      <c r="BA173" s="3">
        <v>3.5828769867772697E-2</v>
      </c>
      <c r="BB173" s="3">
        <v>3.5828769867772697E-2</v>
      </c>
      <c r="BC173" s="3">
        <v>3.5828769867772697E-2</v>
      </c>
      <c r="BD173" s="3">
        <v>3.7300687170591103E-2</v>
      </c>
      <c r="BE173" s="3">
        <v>3.7300687170591103E-2</v>
      </c>
      <c r="BF173" s="3">
        <v>3.7300687170591103E-2</v>
      </c>
      <c r="BG173" s="3">
        <v>7.0343954139449702E-2</v>
      </c>
      <c r="BH173" s="3">
        <v>7.0343954139449702E-2</v>
      </c>
      <c r="BI173" s="3">
        <v>7.0343954139449702E-2</v>
      </c>
    </row>
    <row r="174" spans="1:66" s="3" customFormat="1" x14ac:dyDescent="0.2">
      <c r="A174" s="3" t="s">
        <v>60</v>
      </c>
      <c r="B174" s="3">
        <v>0.195260030709659</v>
      </c>
      <c r="C174" s="3">
        <v>0.195260030709659</v>
      </c>
      <c r="D174" s="3">
        <v>0.14470666666666299</v>
      </c>
      <c r="E174" s="3">
        <v>0.14470666666666299</v>
      </c>
      <c r="F174" s="3">
        <v>0.14470666666666299</v>
      </c>
      <c r="G174" s="3">
        <v>0.119153481540822</v>
      </c>
      <c r="H174" s="3">
        <v>0.119153481540822</v>
      </c>
      <c r="I174" s="3">
        <v>0.119153481540822</v>
      </c>
      <c r="J174" s="3">
        <v>0.15147009800653599</v>
      </c>
      <c r="K174" s="3">
        <v>0.15147009800653599</v>
      </c>
      <c r="L174" s="3">
        <v>0.15147009800653599</v>
      </c>
      <c r="M174" s="3">
        <v>0.129112149532712</v>
      </c>
      <c r="N174" s="3">
        <v>0.129112149532712</v>
      </c>
      <c r="O174" s="3">
        <v>0.129112149532712</v>
      </c>
      <c r="P174" s="3">
        <v>0.13712914194279199</v>
      </c>
      <c r="Q174" s="3">
        <v>0.13712914194279199</v>
      </c>
      <c r="R174" s="3">
        <v>0.13712914194279199</v>
      </c>
      <c r="S174" s="3">
        <v>9.0431995726780998E-2</v>
      </c>
      <c r="T174" s="3">
        <v>9.0431995726780998E-2</v>
      </c>
      <c r="U174" s="3">
        <v>9.0431995726780998E-2</v>
      </c>
      <c r="V174" s="3">
        <v>0.14003333333333401</v>
      </c>
      <c r="W174" s="3">
        <v>0.14003333333333401</v>
      </c>
      <c r="X174" s="3">
        <v>0.14003333333333401</v>
      </c>
      <c r="Y174" s="3">
        <v>0.136032848177326</v>
      </c>
      <c r="Z174" s="3">
        <v>0.136032848177326</v>
      </c>
      <c r="AA174" s="3">
        <v>0.136032848177326</v>
      </c>
      <c r="AB174" s="3">
        <v>9.0927271515232902E-2</v>
      </c>
      <c r="AC174" s="3">
        <v>9.0927271515232902E-2</v>
      </c>
      <c r="AD174" s="3">
        <v>9.0927271515232902E-2</v>
      </c>
      <c r="AE174" s="3">
        <v>0.116737882227264</v>
      </c>
      <c r="AF174" s="3">
        <v>0.116737882227264</v>
      </c>
      <c r="AG174" s="3">
        <v>0.116737882227264</v>
      </c>
      <c r="AH174" s="3">
        <v>0.145073333333334</v>
      </c>
      <c r="AI174" s="3">
        <v>0.145073333333334</v>
      </c>
      <c r="AJ174" s="3">
        <v>0.145073333333334</v>
      </c>
      <c r="AK174" s="3">
        <v>0.133820682288537</v>
      </c>
      <c r="AL174" s="3">
        <v>0.133820682288537</v>
      </c>
      <c r="AM174" s="3">
        <v>0.133820682288537</v>
      </c>
      <c r="AN174" s="3">
        <v>0.12430162010800699</v>
      </c>
      <c r="AO174" s="3">
        <v>0.12430162010800699</v>
      </c>
      <c r="AP174" s="3">
        <v>0.12430162010800699</v>
      </c>
      <c r="AQ174" s="3">
        <v>0.133346685359502</v>
      </c>
      <c r="AR174" s="3">
        <v>0.133346685359502</v>
      </c>
      <c r="AS174" s="3">
        <v>0.133346685359502</v>
      </c>
      <c r="AT174" s="3">
        <v>0.13088872591506101</v>
      </c>
      <c r="AU174" s="3">
        <v>0.13088872591506101</v>
      </c>
      <c r="AV174" s="3">
        <v>0.13088872591506101</v>
      </c>
      <c r="AW174" s="3">
        <v>9.6995994659547002E-2</v>
      </c>
      <c r="AX174" s="3">
        <v>9.6995994659547002E-2</v>
      </c>
      <c r="AY174" s="3">
        <v>9.6995994659547002E-2</v>
      </c>
      <c r="AZ174" s="3">
        <v>0.12473498233215401</v>
      </c>
      <c r="BA174" s="3">
        <v>0.12473498233215401</v>
      </c>
      <c r="BB174" s="3">
        <v>0.12473498233215401</v>
      </c>
      <c r="BC174" s="3">
        <v>0.115255708372278</v>
      </c>
      <c r="BD174" s="3">
        <v>0.115255708372278</v>
      </c>
      <c r="BE174" s="3">
        <v>0.115255708372278</v>
      </c>
      <c r="BF174" s="3">
        <v>0.14159056062929201</v>
      </c>
      <c r="BG174" s="3">
        <v>0.14159056062929201</v>
      </c>
      <c r="BH174" s="3">
        <v>0.14159056062929201</v>
      </c>
      <c r="BI174" s="3">
        <v>0.11657097075711199</v>
      </c>
    </row>
    <row r="175" spans="1:66" s="3" customFormat="1" x14ac:dyDescent="0.2">
      <c r="A175" s="3" t="s">
        <v>61</v>
      </c>
      <c r="B175" s="3">
        <v>0.119188142609162</v>
      </c>
      <c r="C175" s="3">
        <v>0.119188142609162</v>
      </c>
      <c r="D175" s="3">
        <v>0.119188142609162</v>
      </c>
      <c r="E175" s="3">
        <v>0.20733284447703301</v>
      </c>
      <c r="F175" s="3">
        <v>0.20733284447703301</v>
      </c>
      <c r="G175" s="3">
        <v>0.20733284447703301</v>
      </c>
      <c r="H175" s="3">
        <v>0.25754439845105997</v>
      </c>
      <c r="I175" s="3">
        <v>0.25754439845105997</v>
      </c>
      <c r="J175" s="3">
        <v>0.25754439845105997</v>
      </c>
      <c r="K175" s="3">
        <v>0.27291694440741499</v>
      </c>
      <c r="L175" s="3">
        <v>0.27291694440741499</v>
      </c>
      <c r="M175" s="3">
        <v>0.27291694440741499</v>
      </c>
      <c r="N175" s="3">
        <v>0.17109093336893999</v>
      </c>
      <c r="O175" s="3">
        <v>0.17109093336893999</v>
      </c>
      <c r="P175" s="3">
        <v>0.17109093336893999</v>
      </c>
      <c r="Q175" s="3">
        <v>0.188618482464328</v>
      </c>
      <c r="R175" s="3">
        <v>0.188618482464328</v>
      </c>
      <c r="S175" s="3">
        <v>0.188618482464328</v>
      </c>
      <c r="T175" s="3">
        <v>0.213172653224728</v>
      </c>
      <c r="U175" s="3">
        <v>0.213172653224728</v>
      </c>
      <c r="V175" s="3">
        <v>0.213172653224728</v>
      </c>
      <c r="W175" s="3">
        <v>0.44642666666666903</v>
      </c>
      <c r="X175" s="3">
        <v>0.44642666666666903</v>
      </c>
      <c r="Y175" s="3">
        <v>0.44642666666666903</v>
      </c>
      <c r="Z175" s="3">
        <v>1.44535683289922E-2</v>
      </c>
      <c r="AA175" s="3">
        <v>1.44535683289922E-2</v>
      </c>
      <c r="AB175" s="3">
        <v>1.44535683289922E-2</v>
      </c>
      <c r="AC175" s="3">
        <v>0.95195679711980596</v>
      </c>
      <c r="AD175" s="3">
        <v>0.95195679711980596</v>
      </c>
      <c r="AE175" s="3">
        <v>0.95195679711980596</v>
      </c>
      <c r="AF175" s="3">
        <v>1.72574938246868E-2</v>
      </c>
      <c r="AG175" s="3">
        <v>1.72574938246868E-2</v>
      </c>
      <c r="AH175" s="3">
        <v>1.72574938246868E-2</v>
      </c>
      <c r="AI175" s="3">
        <v>0.165244349623305</v>
      </c>
      <c r="AJ175" s="3">
        <v>0.165244349623305</v>
      </c>
      <c r="AK175" s="3">
        <v>0.165244349623305</v>
      </c>
      <c r="AL175" s="3">
        <v>0.13209827091261001</v>
      </c>
      <c r="AM175" s="3">
        <v>0.13209827091261001</v>
      </c>
      <c r="AN175" s="3">
        <v>0.13209827091261001</v>
      </c>
      <c r="AO175" s="3">
        <v>0.21253416894459501</v>
      </c>
      <c r="AP175" s="3">
        <v>0.21253416894459501</v>
      </c>
      <c r="AQ175" s="3">
        <v>0.21253416894459501</v>
      </c>
      <c r="AR175" s="3">
        <v>0.69560718339008398</v>
      </c>
      <c r="AS175" s="3">
        <v>0.69560718339008398</v>
      </c>
      <c r="AT175" s="3">
        <v>0.69560718339008398</v>
      </c>
      <c r="AU175" s="3">
        <v>1.0445881098373699</v>
      </c>
      <c r="AV175" s="3">
        <v>1.0445881098373699</v>
      </c>
      <c r="AW175" s="3">
        <v>1.0445881098373699</v>
      </c>
      <c r="AX175" s="3">
        <v>0.50170963002538305</v>
      </c>
      <c r="AY175" s="3">
        <v>0.50170963002538305</v>
      </c>
      <c r="AZ175" s="3">
        <v>0.50170963002538305</v>
      </c>
      <c r="BA175" s="3">
        <v>0.50170963002538305</v>
      </c>
      <c r="BB175" s="3">
        <v>0.50170963002538305</v>
      </c>
      <c r="BC175" s="3">
        <v>0.50170963002538305</v>
      </c>
      <c r="BD175" s="3">
        <v>0.19022283007538601</v>
      </c>
      <c r="BE175" s="3">
        <v>0.19022283007538601</v>
      </c>
      <c r="BF175" s="3">
        <v>0.19022283007538601</v>
      </c>
      <c r="BG175" s="3">
        <v>0.23045593920809301</v>
      </c>
      <c r="BH175" s="3">
        <v>0.23045593920809301</v>
      </c>
      <c r="BI175" s="3">
        <v>0.23045593920809301</v>
      </c>
    </row>
    <row r="176" spans="1:66" s="3" customFormat="1" x14ac:dyDescent="0.2">
      <c r="A176" s="3" t="s">
        <v>62</v>
      </c>
      <c r="B176" s="3">
        <v>0.62578276253422505</v>
      </c>
      <c r="C176" s="3">
        <v>0.62578276253422505</v>
      </c>
      <c r="D176" s="3">
        <v>0.31861333333332897</v>
      </c>
      <c r="E176" s="3">
        <v>0.31861333333332897</v>
      </c>
      <c r="F176" s="3">
        <v>0.31861333333332897</v>
      </c>
      <c r="G176" s="3">
        <v>0.34301355230657399</v>
      </c>
      <c r="H176" s="3">
        <v>0.34301355230657399</v>
      </c>
      <c r="I176" s="3">
        <v>0.34301355230657399</v>
      </c>
      <c r="J176" s="3">
        <v>0.37733848923260299</v>
      </c>
      <c r="K176" s="3">
        <v>0.37733848923260299</v>
      </c>
      <c r="L176" s="3">
        <v>0.37733848923260299</v>
      </c>
      <c r="M176" s="3">
        <v>1.0528170894526001</v>
      </c>
      <c r="N176" s="3">
        <v>1.0528170894526001</v>
      </c>
      <c r="O176" s="3">
        <v>1.0528170894526001</v>
      </c>
      <c r="P176" s="3">
        <v>0.42841522768184898</v>
      </c>
      <c r="Q176" s="3">
        <v>0.42841522768184898</v>
      </c>
      <c r="R176" s="3">
        <v>0.42841522768184898</v>
      </c>
      <c r="S176" s="3">
        <v>0.56397809975295499</v>
      </c>
      <c r="T176" s="3">
        <v>0.56397809975295499</v>
      </c>
      <c r="U176" s="3">
        <v>0.56397809975295499</v>
      </c>
      <c r="V176" s="3">
        <v>0.284859999999997</v>
      </c>
      <c r="W176" s="3">
        <v>0.284859999999997</v>
      </c>
      <c r="X176" s="3">
        <v>0.284859999999997</v>
      </c>
      <c r="Y176" s="3">
        <v>0.28758846307918201</v>
      </c>
      <c r="Z176" s="3">
        <v>0.28758846307918201</v>
      </c>
      <c r="AA176" s="3">
        <v>0.28758846307918201</v>
      </c>
      <c r="AB176" s="3">
        <v>0.32174521698553799</v>
      </c>
      <c r="AC176" s="3">
        <v>0.32174521698553799</v>
      </c>
      <c r="AD176" s="3">
        <v>0.32174521698553799</v>
      </c>
      <c r="AE176" s="3">
        <v>0.30885966083588801</v>
      </c>
      <c r="AF176" s="3">
        <v>0.30885966083588801</v>
      </c>
      <c r="AG176" s="3">
        <v>0.30885966083588801</v>
      </c>
      <c r="AH176" s="3">
        <v>0.300806666666666</v>
      </c>
      <c r="AI176" s="3">
        <v>0.300806666666666</v>
      </c>
      <c r="AJ176" s="3">
        <v>0.300806666666666</v>
      </c>
      <c r="AK176" s="3">
        <v>0.32799252286534403</v>
      </c>
      <c r="AL176" s="3">
        <v>0.32799252286534403</v>
      </c>
      <c r="AM176" s="3">
        <v>0.32799252286534403</v>
      </c>
      <c r="AN176" s="3">
        <v>0.42475498366557302</v>
      </c>
      <c r="AO176" s="3">
        <v>0.42475498366557302</v>
      </c>
      <c r="AP176" s="3">
        <v>0.42475498366557302</v>
      </c>
      <c r="AQ176" s="3">
        <v>0.33354028973897698</v>
      </c>
      <c r="AR176" s="3">
        <v>0.33354028973897698</v>
      </c>
      <c r="AS176" s="3">
        <v>0.33354028973897698</v>
      </c>
      <c r="AT176" s="3">
        <v>0.36836455763717602</v>
      </c>
      <c r="AU176" s="3">
        <v>0.36836455763717602</v>
      </c>
      <c r="AV176" s="3">
        <v>0.36836455763717602</v>
      </c>
      <c r="AW176" s="3">
        <v>0.29130173564751999</v>
      </c>
      <c r="AX176" s="3">
        <v>0.29130173564751999</v>
      </c>
      <c r="AY176" s="3">
        <v>0.29130173564751999</v>
      </c>
      <c r="AZ176" s="3">
        <v>0.80179345289686599</v>
      </c>
      <c r="BA176" s="3">
        <v>0.80179345289686599</v>
      </c>
      <c r="BB176" s="3">
        <v>0.80179345289686599</v>
      </c>
      <c r="BC176" s="3">
        <v>0.83525170249698599</v>
      </c>
      <c r="BD176" s="3">
        <v>0.83525170249698599</v>
      </c>
      <c r="BE176" s="3">
        <v>0.83525170249698599</v>
      </c>
      <c r="BF176" s="3">
        <v>0.207632824478372</v>
      </c>
      <c r="BG176" s="3">
        <v>0.207632824478372</v>
      </c>
      <c r="BH176" s="3">
        <v>0.207632824478372</v>
      </c>
      <c r="BI176" s="3">
        <v>0.32505007344104597</v>
      </c>
    </row>
    <row r="177" spans="1:66" s="3" customFormat="1" x14ac:dyDescent="0.2">
      <c r="A177" s="3" t="s">
        <v>63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</row>
    <row r="178" spans="1:66" s="3" customFormat="1" x14ac:dyDescent="0.2">
      <c r="A178" s="3" t="s">
        <v>64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</row>
    <row r="179" spans="1:66" s="4" customFormat="1" x14ac:dyDescent="0.2">
      <c r="A179" s="4" t="s">
        <v>65</v>
      </c>
      <c r="B179" s="4">
        <v>5.3411670448284099E-2</v>
      </c>
      <c r="C179" s="4">
        <v>5.3411670448284099E-2</v>
      </c>
      <c r="D179" s="4">
        <v>5.3411670448284099E-2</v>
      </c>
      <c r="E179" s="4">
        <v>0.40663955736248097</v>
      </c>
      <c r="F179" s="4">
        <v>0.40663955736248097</v>
      </c>
      <c r="G179" s="4">
        <v>0.40663955736248097</v>
      </c>
      <c r="H179" s="4">
        <v>-1.28188009079728</v>
      </c>
      <c r="I179" s="4">
        <v>-1.28188009079728</v>
      </c>
      <c r="J179" s="4">
        <v>-1.28188009079728</v>
      </c>
      <c r="K179" s="4">
        <v>1.6131182508984201</v>
      </c>
      <c r="L179" s="4">
        <v>1.6131182508984201</v>
      </c>
      <c r="M179" s="4">
        <v>1.6131182508984201</v>
      </c>
      <c r="N179" s="4">
        <v>0.38723461076196403</v>
      </c>
      <c r="O179" s="4">
        <v>0.38723461076196403</v>
      </c>
      <c r="P179" s="4">
        <v>0.38723461076196403</v>
      </c>
      <c r="Q179" s="4">
        <v>-0.28003733831154398</v>
      </c>
      <c r="R179" s="4">
        <v>-0.28003733831154398</v>
      </c>
      <c r="S179" s="4">
        <v>-0.28003733831154398</v>
      </c>
      <c r="T179" s="4">
        <v>0.32047002270104402</v>
      </c>
      <c r="U179" s="4">
        <v>0.32047002270104402</v>
      </c>
      <c r="V179" s="4">
        <v>0.32047002270104402</v>
      </c>
      <c r="W179" s="4">
        <v>0.79999999999927196</v>
      </c>
      <c r="X179" s="4">
        <v>0.79999999999927196</v>
      </c>
      <c r="Y179" s="4">
        <v>0.79999999999927196</v>
      </c>
      <c r="Z179" s="4">
        <v>-1.1415982375331399</v>
      </c>
      <c r="AA179" s="4">
        <v>-1.1415982375331399</v>
      </c>
      <c r="AB179" s="4">
        <v>-1.1415982375331399</v>
      </c>
      <c r="AC179" s="4">
        <v>6.0004000268136702E-2</v>
      </c>
      <c r="AD179" s="4">
        <v>6.0004000268136702E-2</v>
      </c>
      <c r="AE179" s="4">
        <v>6.0004000268136702E-2</v>
      </c>
      <c r="AF179" s="4">
        <v>-0.60751719073479604</v>
      </c>
      <c r="AG179" s="4">
        <v>-0.60751719073479604</v>
      </c>
      <c r="AH179" s="4">
        <v>-0.60751719073479604</v>
      </c>
      <c r="AI179" s="4">
        <v>-0.87339155943801905</v>
      </c>
      <c r="AJ179" s="4">
        <v>-0.87339155943801905</v>
      </c>
      <c r="AK179" s="4">
        <v>-0.87339155943801905</v>
      </c>
      <c r="AL179" s="4">
        <v>-0.67427732158307596</v>
      </c>
      <c r="AM179" s="4">
        <v>-0.67427732158307596</v>
      </c>
      <c r="AN179" s="4">
        <v>-0.67427732158307596</v>
      </c>
      <c r="AO179" s="4">
        <v>-0.67337822521440605</v>
      </c>
      <c r="AP179" s="4">
        <v>-0.67337822521440605</v>
      </c>
      <c r="AQ179" s="4">
        <v>-0.67337822521440605</v>
      </c>
      <c r="AR179" s="4">
        <v>3.0642900060085299</v>
      </c>
      <c r="AS179" s="4">
        <v>3.0642900060085299</v>
      </c>
      <c r="AT179" s="4">
        <v>3.0642900060085299</v>
      </c>
      <c r="AU179" s="4">
        <v>-44.028259130899201</v>
      </c>
      <c r="AV179" s="4">
        <v>-44.028259130899201</v>
      </c>
      <c r="AW179" s="4">
        <v>-44.028259130899201</v>
      </c>
      <c r="AX179" s="4">
        <v>-2.1771069854395999</v>
      </c>
      <c r="AY179" s="4">
        <v>-2.1771069854395999</v>
      </c>
      <c r="AZ179" s="4">
        <v>-2.1771069854395999</v>
      </c>
      <c r="BA179" s="4">
        <v>-2.1771069854395999</v>
      </c>
      <c r="BB179" s="4">
        <v>-2.1771069854395999</v>
      </c>
      <c r="BC179" s="4">
        <v>-2.1771069854395999</v>
      </c>
      <c r="BD179" s="4">
        <v>17.873106945091902</v>
      </c>
      <c r="BE179" s="4">
        <v>17.873106945091902</v>
      </c>
      <c r="BF179" s="4">
        <v>17.873106945091902</v>
      </c>
      <c r="BG179" s="4">
        <v>-0.31995733901963702</v>
      </c>
      <c r="BH179" s="4">
        <v>-0.31995733901963702</v>
      </c>
      <c r="BI179" s="4">
        <v>-0.31995733901963702</v>
      </c>
      <c r="BJ179" s="4">
        <f>MEDIAN($B179:$BI179,$B184:$BI185,$B202:$BI210,$B190:$BI191,$B196:$BI197)</f>
        <v>0.13017779853942751</v>
      </c>
      <c r="BK179" s="4">
        <f>AVERAGE($B179:$BI179,$B184:$BI185,$B202:$BI210,$B190:$BI191,$B196:$BI197)</f>
        <v>-0.56533773663778186</v>
      </c>
      <c r="BL179" s="4">
        <f>MIN($B179:$BI179,$B184:$BI185,$B202:$BI210,$B190:$BI191,$B196:$BI197)</f>
        <v>-45.027992535322298</v>
      </c>
      <c r="BM179" s="4">
        <f>MAX($B179:$BI179,$B184:$BI185,$B202:$BI210,$B190:$BI191,$B196:$BI197)</f>
        <v>17.973180332244599</v>
      </c>
      <c r="BN179" s="4">
        <f>STDEV($B179:$BI179,$B184:$BI185,$B202:$BI210,$B190:$BI191,$B196:$BI197)</f>
        <v>7.6806769961133066</v>
      </c>
    </row>
    <row r="180" spans="1:66" s="3" customFormat="1" x14ac:dyDescent="0.2">
      <c r="A180" s="3" t="s">
        <v>66</v>
      </c>
      <c r="B180" s="3">
        <v>0.52076378688681702</v>
      </c>
      <c r="C180" s="3">
        <v>0.52076378688681702</v>
      </c>
      <c r="D180" s="3">
        <v>0.52076378688681702</v>
      </c>
      <c r="E180" s="3">
        <v>0.73995066995314496</v>
      </c>
      <c r="F180" s="3">
        <v>0.73995066995314496</v>
      </c>
      <c r="G180" s="3">
        <v>0.73995066995314496</v>
      </c>
      <c r="H180" s="3">
        <v>-0.48741403485162399</v>
      </c>
      <c r="I180" s="3">
        <v>-0.48741403485162399</v>
      </c>
      <c r="J180" s="3">
        <v>-0.48741403485162399</v>
      </c>
      <c r="K180" s="3">
        <v>1.2798293560862199</v>
      </c>
      <c r="L180" s="3">
        <v>1.2798293560862199</v>
      </c>
      <c r="M180" s="3">
        <v>1.2798293560862199</v>
      </c>
      <c r="N180" s="3">
        <v>0.51412165320097303</v>
      </c>
      <c r="O180" s="3">
        <v>0.51412165320097303</v>
      </c>
      <c r="P180" s="3">
        <v>0.51412165320097303</v>
      </c>
      <c r="Q180" s="3">
        <v>0.39999999999963598</v>
      </c>
      <c r="R180" s="3">
        <v>0.39999999999963598</v>
      </c>
      <c r="S180" s="3">
        <v>0.39999999999963598</v>
      </c>
      <c r="T180" s="3">
        <v>0.53404539385787997</v>
      </c>
      <c r="U180" s="3">
        <v>0.53404539385787997</v>
      </c>
      <c r="V180" s="3">
        <v>0.53404539385787997</v>
      </c>
      <c r="W180" s="3">
        <v>0.58674489932087603</v>
      </c>
      <c r="X180" s="3">
        <v>0.58674489932087603</v>
      </c>
      <c r="Y180" s="3">
        <v>0.58674489932087603</v>
      </c>
      <c r="Z180" s="3">
        <v>6.0084117763167903E-2</v>
      </c>
      <c r="AA180" s="3">
        <v>6.0084117763167903E-2</v>
      </c>
      <c r="AB180" s="3">
        <v>6.0084117763167903E-2</v>
      </c>
      <c r="AC180" s="3">
        <v>0.72671511434181402</v>
      </c>
      <c r="AD180" s="3">
        <v>0.72671511434181402</v>
      </c>
      <c r="AE180" s="3">
        <v>0.72671511434181402</v>
      </c>
      <c r="AF180" s="3">
        <v>0.46064490286497001</v>
      </c>
      <c r="AG180" s="3">
        <v>0.46064490286497001</v>
      </c>
      <c r="AH180" s="3">
        <v>0.46064490286497001</v>
      </c>
      <c r="AI180" s="3">
        <v>0.60662622491930995</v>
      </c>
      <c r="AJ180" s="3">
        <v>0.60662622491930995</v>
      </c>
      <c r="AK180" s="3">
        <v>0.60662622491930995</v>
      </c>
      <c r="AL180" s="3">
        <v>0.84796688255082098</v>
      </c>
      <c r="AM180" s="3">
        <v>0.84796688255082098</v>
      </c>
      <c r="AN180" s="3">
        <v>0.84796688255082098</v>
      </c>
      <c r="AO180" s="3">
        <v>0.53333333333588895</v>
      </c>
      <c r="AP180" s="3">
        <v>0.53333333333588895</v>
      </c>
      <c r="AQ180" s="3">
        <v>0.53333333333588895</v>
      </c>
      <c r="AR180" s="3">
        <v>0.120176258512245</v>
      </c>
      <c r="AS180" s="3">
        <v>0.120176258512245</v>
      </c>
      <c r="AT180" s="3">
        <v>0.120176258512245</v>
      </c>
      <c r="AU180" s="3">
        <v>0.66666666666606</v>
      </c>
      <c r="AV180" s="3">
        <v>0.66666666666606</v>
      </c>
      <c r="AW180" s="3">
        <v>0.66666666666606</v>
      </c>
      <c r="AX180" s="3">
        <v>0.38723461076196403</v>
      </c>
      <c r="AY180" s="3">
        <v>0.38723461076196403</v>
      </c>
      <c r="AZ180" s="3">
        <v>0.38723461076196403</v>
      </c>
      <c r="BA180" s="3">
        <v>0.33333333333455001</v>
      </c>
      <c r="BB180" s="3">
        <v>0.33333333333455001</v>
      </c>
      <c r="BC180" s="3">
        <v>0.33333333333455001</v>
      </c>
      <c r="BD180" s="3">
        <v>0.19360437946275499</v>
      </c>
      <c r="BE180" s="3">
        <v>0.19360437946275499</v>
      </c>
      <c r="BF180" s="3">
        <v>0.19360437946275499</v>
      </c>
      <c r="BG180" s="3">
        <v>0.260017334488722</v>
      </c>
      <c r="BH180" s="3">
        <v>0.260017334488722</v>
      </c>
      <c r="BI180" s="3">
        <v>0.260017334488722</v>
      </c>
      <c r="BJ180" s="3">
        <f>MEDIAN($B180:$BI183,$B186:$BI189,$B198:$BI201,$B192:$BI195)</f>
        <v>0.59045063323892999</v>
      </c>
      <c r="BK180" s="3">
        <f>AVERAGE($B180:$BI183,$B186:$BI189,$B198:$BI201,$B192:$BI195)</f>
        <v>0.59215835480195733</v>
      </c>
      <c r="BL180" s="3">
        <f>MIN($B180:$BI183,$B186:$BI189,$B198:$BI201,$B192:$BI195)</f>
        <v>-0.66755674232564299</v>
      </c>
      <c r="BM180" s="3">
        <f>MAX($B180:$BI183,$B186:$BI189,$B198:$BI201,$B192:$BI195)</f>
        <v>1.99346623108328</v>
      </c>
      <c r="BN180" s="3">
        <f>STDEV($B180:$BI183,$B186:$BI189,$B198:$BI201,$B192:$BI195)</f>
        <v>0.34957751420142313</v>
      </c>
    </row>
    <row r="181" spans="1:66" x14ac:dyDescent="0.2">
      <c r="A181" t="s">
        <v>67</v>
      </c>
      <c r="B181">
        <v>0.52740503371324998</v>
      </c>
      <c r="C181">
        <v>0.26666666666642402</v>
      </c>
      <c r="D181">
        <v>0.26666666666642402</v>
      </c>
      <c r="E181">
        <v>0.26666666666642402</v>
      </c>
      <c r="F181">
        <v>0.52076378688681702</v>
      </c>
      <c r="G181">
        <v>0.52076378688681702</v>
      </c>
      <c r="H181">
        <v>0.52076378688681702</v>
      </c>
      <c r="I181">
        <v>0.67990934542304104</v>
      </c>
      <c r="J181">
        <v>0.67990934542304104</v>
      </c>
      <c r="K181">
        <v>0.67990934542304104</v>
      </c>
      <c r="L181">
        <v>-0.28710689724536498</v>
      </c>
      <c r="M181">
        <v>-0.28710689724536498</v>
      </c>
      <c r="N181">
        <v>-0.28710689724536498</v>
      </c>
      <c r="O181">
        <v>1.33333333333514</v>
      </c>
      <c r="P181">
        <v>1.33333333333514</v>
      </c>
      <c r="Q181">
        <v>1.33333333333514</v>
      </c>
      <c r="R181">
        <v>0.79444555711243903</v>
      </c>
      <c r="S181">
        <v>0.79444555711243903</v>
      </c>
      <c r="T181">
        <v>0.79444555711243903</v>
      </c>
      <c r="U181">
        <v>0.120016002133496</v>
      </c>
      <c r="V181">
        <v>0.120016002133496</v>
      </c>
      <c r="W181">
        <v>0.120016002133496</v>
      </c>
      <c r="X181">
        <v>0.98811590332536503</v>
      </c>
      <c r="Y181">
        <v>0.98811590332536503</v>
      </c>
      <c r="Z181">
        <v>0.98811590332536503</v>
      </c>
      <c r="AA181">
        <v>0.60662622491930995</v>
      </c>
      <c r="AB181">
        <v>0.60662622491930995</v>
      </c>
      <c r="AC181">
        <v>0.60662622491930995</v>
      </c>
      <c r="AD181">
        <v>0.91473592842261497</v>
      </c>
      <c r="AE181">
        <v>0.91473592842261497</v>
      </c>
      <c r="AF181">
        <v>0.91473592842261497</v>
      </c>
      <c r="AG181">
        <v>0.93993733750997399</v>
      </c>
      <c r="AH181">
        <v>0.93993733750997399</v>
      </c>
      <c r="AI181">
        <v>0.93993733750997399</v>
      </c>
      <c r="AJ181">
        <v>0.58752837495077803</v>
      </c>
      <c r="AK181">
        <v>0.58752837495077803</v>
      </c>
      <c r="AL181">
        <v>0.58752837495077803</v>
      </c>
      <c r="AM181">
        <v>0.53333333333284805</v>
      </c>
      <c r="AN181">
        <v>0.53333333333284805</v>
      </c>
      <c r="AO181">
        <v>0.53333333333284805</v>
      </c>
      <c r="AP181">
        <v>0.52076378688681702</v>
      </c>
      <c r="AQ181">
        <v>0.52076378688681702</v>
      </c>
      <c r="AR181">
        <v>0.52076378688681702</v>
      </c>
      <c r="AS181">
        <v>0.46666666666776202</v>
      </c>
      <c r="AT181">
        <v>0.46666666666776202</v>
      </c>
      <c r="AU181">
        <v>0.46666666666776202</v>
      </c>
      <c r="AV181">
        <v>0.53404539385787997</v>
      </c>
      <c r="AW181">
        <v>0.53404539385787997</v>
      </c>
      <c r="AX181">
        <v>0.53404539385787997</v>
      </c>
      <c r="AY181">
        <v>0.78677156954188299</v>
      </c>
      <c r="AZ181">
        <v>0.78677156954188299</v>
      </c>
      <c r="BA181">
        <v>0.78677156954188299</v>
      </c>
      <c r="BB181">
        <v>0.60080106809164102</v>
      </c>
      <c r="BC181">
        <v>0.60080106809164102</v>
      </c>
      <c r="BD181">
        <v>0.60080106809164102</v>
      </c>
      <c r="BE181">
        <v>0.386718229096842</v>
      </c>
      <c r="BF181">
        <v>0.386718229096842</v>
      </c>
      <c r="BG181">
        <v>0.386718229096842</v>
      </c>
      <c r="BH181">
        <v>0.39388477201366301</v>
      </c>
      <c r="BI181">
        <v>0.39388477201366301</v>
      </c>
    </row>
    <row r="182" spans="1:66" x14ac:dyDescent="0.2">
      <c r="A182" t="s">
        <v>68</v>
      </c>
      <c r="B182">
        <v>1.04827402016316</v>
      </c>
      <c r="C182">
        <v>0.40663955736248097</v>
      </c>
      <c r="D182">
        <v>0.40663955736248097</v>
      </c>
      <c r="E182">
        <v>0.40663955736248097</v>
      </c>
      <c r="F182">
        <v>0.38058356146042599</v>
      </c>
      <c r="G182">
        <v>0.38058356146042599</v>
      </c>
      <c r="H182">
        <v>0.38058356146042599</v>
      </c>
      <c r="I182">
        <v>0.200000000001338</v>
      </c>
      <c r="J182">
        <v>0.200000000001338</v>
      </c>
      <c r="K182">
        <v>0.200000000001338</v>
      </c>
      <c r="L182">
        <v>0.80106809078687002</v>
      </c>
      <c r="M182">
        <v>0.80106809078687002</v>
      </c>
      <c r="N182">
        <v>0.80106809078687002</v>
      </c>
      <c r="O182">
        <v>1.1201493532475799</v>
      </c>
      <c r="P182">
        <v>1.1201493532475799</v>
      </c>
      <c r="Q182">
        <v>1.1201493532475799</v>
      </c>
      <c r="R182">
        <v>0.58752837495077803</v>
      </c>
      <c r="S182">
        <v>0.58752837495077803</v>
      </c>
      <c r="T182">
        <v>0.58752837495077803</v>
      </c>
      <c r="U182">
        <v>0.60662622491930995</v>
      </c>
      <c r="V182">
        <v>0.60662622491930995</v>
      </c>
      <c r="W182">
        <v>0.60662622491930995</v>
      </c>
      <c r="X182">
        <v>0.67418730391756299</v>
      </c>
      <c r="Y182">
        <v>0.67418730391756299</v>
      </c>
      <c r="Z182">
        <v>0.67418730391756299</v>
      </c>
      <c r="AA182">
        <v>0.313396012534013</v>
      </c>
      <c r="AB182">
        <v>0.313396012534013</v>
      </c>
      <c r="AC182">
        <v>0.313396012534013</v>
      </c>
      <c r="AD182">
        <v>0.32712464116538298</v>
      </c>
      <c r="AE182">
        <v>0.32712464116538298</v>
      </c>
      <c r="AF182">
        <v>0.32712464116538298</v>
      </c>
      <c r="AG182">
        <v>0.59337289152708195</v>
      </c>
      <c r="AH182">
        <v>0.59337289152708195</v>
      </c>
      <c r="AI182">
        <v>0.59337289152708195</v>
      </c>
      <c r="AJ182">
        <v>0.66092529541283795</v>
      </c>
      <c r="AK182">
        <v>0.66092529541283795</v>
      </c>
      <c r="AL182">
        <v>0.66092529541283795</v>
      </c>
      <c r="AM182">
        <v>0.79999999999927196</v>
      </c>
      <c r="AN182">
        <v>0.79999999999927196</v>
      </c>
      <c r="AO182">
        <v>0.79999999999927196</v>
      </c>
      <c r="AP182">
        <v>0.59416516456455704</v>
      </c>
      <c r="AQ182">
        <v>0.59416516456455704</v>
      </c>
      <c r="AR182">
        <v>0.59416516456455704</v>
      </c>
      <c r="AS182">
        <v>0.66004400293291998</v>
      </c>
      <c r="AT182">
        <v>0.66004400293291998</v>
      </c>
      <c r="AU182">
        <v>0.66004400293291998</v>
      </c>
      <c r="AV182">
        <v>0.60080106809164102</v>
      </c>
      <c r="AW182">
        <v>0.60080106809164102</v>
      </c>
      <c r="AX182">
        <v>0.60080106809164102</v>
      </c>
      <c r="AY182">
        <v>0.24671600986839301</v>
      </c>
      <c r="AZ182">
        <v>0.24671600986839301</v>
      </c>
      <c r="BA182">
        <v>0.24671600986839301</v>
      </c>
      <c r="BB182">
        <v>0.48057669203139097</v>
      </c>
      <c r="BC182">
        <v>0.48057669203139097</v>
      </c>
      <c r="BD182">
        <v>0.48057669203139097</v>
      </c>
      <c r="BE182">
        <v>0.78677156954188299</v>
      </c>
      <c r="BF182">
        <v>0.78677156954188299</v>
      </c>
      <c r="BG182">
        <v>0.78677156954188299</v>
      </c>
      <c r="BH182">
        <v>0.65429296301169804</v>
      </c>
      <c r="BI182">
        <v>0.65429296301169804</v>
      </c>
    </row>
    <row r="183" spans="1:66" x14ac:dyDescent="0.2">
      <c r="A183" t="s">
        <v>69</v>
      </c>
      <c r="B183">
        <v>0.52740503371324998</v>
      </c>
      <c r="C183">
        <v>0.52740503371324998</v>
      </c>
      <c r="D183">
        <v>0.86005733715653299</v>
      </c>
      <c r="E183">
        <v>0.86005733715653299</v>
      </c>
      <c r="F183">
        <v>0.86005733715653299</v>
      </c>
      <c r="G183">
        <v>-0.26702269692910302</v>
      </c>
      <c r="H183">
        <v>-0.26702269692910302</v>
      </c>
      <c r="I183">
        <v>-0.26702269692910302</v>
      </c>
      <c r="J183">
        <v>1.3934262284154699</v>
      </c>
      <c r="K183">
        <v>1.3934262284154699</v>
      </c>
      <c r="L183">
        <v>1.3934262284154699</v>
      </c>
      <c r="M183">
        <v>0.52740503371324998</v>
      </c>
      <c r="N183">
        <v>0.52740503371324998</v>
      </c>
      <c r="O183">
        <v>0.52740503371324998</v>
      </c>
      <c r="P183">
        <v>0.72671511434181402</v>
      </c>
      <c r="Q183">
        <v>0.72671511434181402</v>
      </c>
      <c r="R183">
        <v>0.72671511434181402</v>
      </c>
      <c r="S183">
        <v>0.453999198825911</v>
      </c>
      <c r="T183">
        <v>0.453999198825911</v>
      </c>
      <c r="U183">
        <v>0.453999198825911</v>
      </c>
      <c r="V183">
        <v>0.59999999999793296</v>
      </c>
      <c r="W183">
        <v>0.59999999999793296</v>
      </c>
      <c r="X183">
        <v>0.59999999999793296</v>
      </c>
      <c r="Y183">
        <v>0.19360437946579601</v>
      </c>
      <c r="Z183">
        <v>0.19360437946579601</v>
      </c>
      <c r="AA183">
        <v>0.19360437946579601</v>
      </c>
      <c r="AB183">
        <v>0.393359557303469</v>
      </c>
      <c r="AC183">
        <v>0.393359557303469</v>
      </c>
      <c r="AD183">
        <v>0.393359557303469</v>
      </c>
      <c r="AE183">
        <v>0.12684424861447399</v>
      </c>
      <c r="AF183">
        <v>0.12684424861447399</v>
      </c>
      <c r="AG183">
        <v>0.12684424861447399</v>
      </c>
      <c r="AH183">
        <v>0.9267284485624</v>
      </c>
      <c r="AI183">
        <v>0.9267284485624</v>
      </c>
      <c r="AJ183">
        <v>0.9267284485624</v>
      </c>
      <c r="AK183">
        <v>0.33377837116263698</v>
      </c>
      <c r="AL183">
        <v>0.33377837116263698</v>
      </c>
      <c r="AM183">
        <v>0.33377837116263698</v>
      </c>
      <c r="AN183">
        <v>0.45339378583919598</v>
      </c>
      <c r="AO183">
        <v>0.45339378583919598</v>
      </c>
      <c r="AP183">
        <v>0.45339378583919598</v>
      </c>
      <c r="AQ183">
        <v>0.59416516456153001</v>
      </c>
      <c r="AR183">
        <v>0.59416516456153001</v>
      </c>
      <c r="AS183">
        <v>0.59416516456153001</v>
      </c>
      <c r="AT183">
        <v>0.53333333333284805</v>
      </c>
      <c r="AU183">
        <v>0.53333333333284805</v>
      </c>
      <c r="AV183">
        <v>0.53333333333284805</v>
      </c>
      <c r="AW183">
        <v>0.59416516456455704</v>
      </c>
      <c r="AX183">
        <v>0.59416516456455704</v>
      </c>
      <c r="AY183">
        <v>0.59416516456455704</v>
      </c>
      <c r="AZ183">
        <v>0.72671511434181402</v>
      </c>
      <c r="BA183">
        <v>0.72671511434181402</v>
      </c>
      <c r="BB183">
        <v>0.72671511434181402</v>
      </c>
      <c r="BC183">
        <v>0.14017755824019601</v>
      </c>
      <c r="BD183">
        <v>0.14017755824019601</v>
      </c>
      <c r="BE183">
        <v>0.14017755824019601</v>
      </c>
      <c r="BF183">
        <v>0.520069342578523</v>
      </c>
      <c r="BG183">
        <v>0.520069342578523</v>
      </c>
      <c r="BH183">
        <v>0.520069342578523</v>
      </c>
      <c r="BI183">
        <v>0.32047002270104402</v>
      </c>
    </row>
    <row r="184" spans="1:66" s="4" customFormat="1" x14ac:dyDescent="0.2">
      <c r="A184" s="4" t="s">
        <v>70</v>
      </c>
      <c r="B184" s="4">
        <v>0.19360437946579601</v>
      </c>
      <c r="C184" s="4">
        <v>0.19360437946579601</v>
      </c>
      <c r="D184" s="4">
        <v>0.86666666666435699</v>
      </c>
      <c r="E184" s="4">
        <v>0.86666666666435699</v>
      </c>
      <c r="F184" s="4">
        <v>0.86666666666435699</v>
      </c>
      <c r="G184" s="4">
        <v>0.52740503371629099</v>
      </c>
      <c r="H184" s="4">
        <v>0.52740503371629099</v>
      </c>
      <c r="I184" s="4">
        <v>0.52740503371629099</v>
      </c>
      <c r="J184" s="4">
        <v>-1.5401026735116801</v>
      </c>
      <c r="K184" s="4">
        <v>-1.5401026735116801</v>
      </c>
      <c r="L184" s="4">
        <v>-1.5401026735116801</v>
      </c>
      <c r="M184" s="4">
        <v>2.2696929238963399</v>
      </c>
      <c r="N184" s="4">
        <v>2.2696929238963399</v>
      </c>
      <c r="O184" s="4">
        <v>2.2696929238963399</v>
      </c>
      <c r="P184" s="4">
        <v>0.19334622308288299</v>
      </c>
      <c r="Q184" s="4">
        <v>0.19334622308288299</v>
      </c>
      <c r="R184" s="4">
        <v>0.19334622308288299</v>
      </c>
      <c r="S184" s="4">
        <v>0.44735260733221999</v>
      </c>
      <c r="T184" s="4">
        <v>0.44735260733221999</v>
      </c>
      <c r="U184" s="4">
        <v>0.44735260733221999</v>
      </c>
      <c r="V184" s="4">
        <v>1.13333333333078</v>
      </c>
      <c r="W184" s="4">
        <v>1.13333333333078</v>
      </c>
      <c r="X184" s="4">
        <v>1.13333333333078</v>
      </c>
      <c r="Y184" s="4">
        <v>-0.34717585792324701</v>
      </c>
      <c r="Z184" s="4">
        <v>-0.34717585792324701</v>
      </c>
      <c r="AA184" s="4">
        <v>-0.34717585792324701</v>
      </c>
      <c r="AB184" s="4">
        <v>0.93993733750997399</v>
      </c>
      <c r="AC184" s="4">
        <v>0.93993733750997399</v>
      </c>
      <c r="AD184" s="4">
        <v>0.93993733750997399</v>
      </c>
      <c r="AE184" s="4">
        <v>-0.61423421017299495</v>
      </c>
      <c r="AF184" s="4">
        <v>-0.61423421017299495</v>
      </c>
      <c r="AG184" s="4">
        <v>-0.61423421017299495</v>
      </c>
      <c r="AH184" s="4">
        <v>0.59999999999793296</v>
      </c>
      <c r="AI184" s="4">
        <v>0.59999999999793296</v>
      </c>
      <c r="AJ184" s="4">
        <v>0.59999999999793296</v>
      </c>
      <c r="AK184" s="4">
        <v>0.79444555711243903</v>
      </c>
      <c r="AL184" s="4">
        <v>0.79444555711243903</v>
      </c>
      <c r="AM184" s="4">
        <v>0.79444555711243903</v>
      </c>
      <c r="AN184" s="4">
        <v>-7.3338222546581705E-2</v>
      </c>
      <c r="AO184" s="4">
        <v>-7.3338222546581705E-2</v>
      </c>
      <c r="AP184" s="4">
        <v>-7.3338222546581705E-2</v>
      </c>
      <c r="AQ184" s="4">
        <v>0.79444555711243903</v>
      </c>
      <c r="AR184" s="4">
        <v>0.79444555711243903</v>
      </c>
      <c r="AS184" s="4">
        <v>0.79444555711243903</v>
      </c>
      <c r="AT184" s="4">
        <v>0.92672844856542702</v>
      </c>
      <c r="AU184" s="4">
        <v>0.92672844856542702</v>
      </c>
      <c r="AV184" s="4">
        <v>0.92672844856542702</v>
      </c>
      <c r="AW184" s="5">
        <v>-1.13686837721616E-13</v>
      </c>
      <c r="AX184" s="5">
        <v>-1.13686837721616E-13</v>
      </c>
      <c r="AY184" s="5">
        <v>-1.13686837721616E-13</v>
      </c>
      <c r="AZ184" s="4">
        <v>1.19341289419185</v>
      </c>
      <c r="BA184" s="4">
        <v>1.19341289419185</v>
      </c>
      <c r="BB184" s="4">
        <v>1.19341289419185</v>
      </c>
      <c r="BC184" s="4">
        <v>-0.480705034051155</v>
      </c>
      <c r="BD184" s="4">
        <v>-0.480705034051155</v>
      </c>
      <c r="BE184" s="4">
        <v>-0.480705034051155</v>
      </c>
      <c r="BF184" s="4">
        <v>0.67328844743926197</v>
      </c>
      <c r="BG184" s="4">
        <v>0.67328844743926197</v>
      </c>
      <c r="BH184" s="4">
        <v>0.67328844743926197</v>
      </c>
      <c r="BI184" s="4">
        <v>0.85458672719745699</v>
      </c>
    </row>
    <row r="185" spans="1:66" s="4" customFormat="1" x14ac:dyDescent="0.2">
      <c r="A185" s="4" t="s">
        <v>71</v>
      </c>
      <c r="B185" s="4">
        <v>-1.33529176126216E-2</v>
      </c>
      <c r="C185" s="4">
        <v>-1.33529176126216E-2</v>
      </c>
      <c r="D185" s="4">
        <v>-1.33529176126216E-2</v>
      </c>
      <c r="E185" s="4">
        <v>0.53996400240238496</v>
      </c>
      <c r="F185" s="4">
        <v>0.53996400240238496</v>
      </c>
      <c r="G185" s="4">
        <v>0.53996400240238496</v>
      </c>
      <c r="H185" s="4">
        <v>-1.0148217385506</v>
      </c>
      <c r="I185" s="4">
        <v>-1.0148217385506</v>
      </c>
      <c r="J185" s="4">
        <v>-1.0148217385506</v>
      </c>
      <c r="K185" s="4">
        <v>1.5464604719371999</v>
      </c>
      <c r="L185" s="4">
        <v>1.5464604719371999</v>
      </c>
      <c r="M185" s="4">
        <v>1.5464604719371999</v>
      </c>
      <c r="N185" s="4">
        <v>0.38723461076196403</v>
      </c>
      <c r="O185" s="4">
        <v>0.38723461076196403</v>
      </c>
      <c r="P185" s="4">
        <v>0.38723461076196403</v>
      </c>
      <c r="Q185" s="4">
        <v>0.25336711561516201</v>
      </c>
      <c r="R185" s="4">
        <v>0.25336711561516201</v>
      </c>
      <c r="S185" s="4">
        <v>0.25336711561516201</v>
      </c>
      <c r="T185" s="4">
        <v>0.25370543463709699</v>
      </c>
      <c r="U185" s="4">
        <v>0.25370543463709699</v>
      </c>
      <c r="V185" s="4">
        <v>0.25370543463709699</v>
      </c>
      <c r="W185" s="4">
        <v>0.46666666666776202</v>
      </c>
      <c r="X185" s="4">
        <v>0.46666666666776202</v>
      </c>
      <c r="Y185" s="4">
        <v>0.46666666666776202</v>
      </c>
      <c r="Z185" s="4">
        <v>-1.1415982375331399</v>
      </c>
      <c r="AA185" s="4">
        <v>-1.1415982375331399</v>
      </c>
      <c r="AB185" s="4">
        <v>-1.1415982375331399</v>
      </c>
      <c r="AC185" s="4">
        <v>-0.60670711380853903</v>
      </c>
      <c r="AD185" s="4">
        <v>-0.60670711380853903</v>
      </c>
      <c r="AE185" s="4">
        <v>-0.60670711380853903</v>
      </c>
      <c r="AF185" s="4">
        <v>-0.741037452431342</v>
      </c>
      <c r="AG185" s="4">
        <v>-0.741037452431342</v>
      </c>
      <c r="AH185" s="4">
        <v>-0.741037452431342</v>
      </c>
      <c r="AI185" s="4">
        <v>-0.80672044803216603</v>
      </c>
      <c r="AJ185" s="4">
        <v>-0.80672044803216603</v>
      </c>
      <c r="AK185" s="4">
        <v>-0.80672044803216603</v>
      </c>
      <c r="AL185" s="4">
        <v>-0.741037452431342</v>
      </c>
      <c r="AM185" s="4">
        <v>-0.741037452431342</v>
      </c>
      <c r="AN185" s="4">
        <v>-0.741037452431342</v>
      </c>
      <c r="AO185" s="4">
        <v>-0.806720448029139</v>
      </c>
      <c r="AP185" s="4">
        <v>-0.806720448029139</v>
      </c>
      <c r="AQ185" s="4">
        <v>-0.806720448029139</v>
      </c>
      <c r="AR185" s="4">
        <v>3.7986514453547602</v>
      </c>
      <c r="AS185" s="4">
        <v>3.7986514453547602</v>
      </c>
      <c r="AT185" s="4">
        <v>3.7986514453547602</v>
      </c>
      <c r="AU185" s="4">
        <v>-45.027992535322298</v>
      </c>
      <c r="AV185" s="4">
        <v>-45.027992535322298</v>
      </c>
      <c r="AW185" s="4">
        <v>-45.027992535322298</v>
      </c>
      <c r="AX185" s="4">
        <v>-2.1771069854426401</v>
      </c>
      <c r="AY185" s="4">
        <v>-2.1771069854426401</v>
      </c>
      <c r="AZ185" s="4">
        <v>-2.1771069854426401</v>
      </c>
      <c r="BA185" s="4">
        <v>-2.1771069854426401</v>
      </c>
      <c r="BB185" s="4">
        <v>-2.1771069854426401</v>
      </c>
      <c r="BC185" s="4">
        <v>-2.1771069854426401</v>
      </c>
      <c r="BD185" s="4">
        <v>17.873106945093401</v>
      </c>
      <c r="BE185" s="4">
        <v>17.873106945093401</v>
      </c>
      <c r="BF185" s="4">
        <v>17.873106945093401</v>
      </c>
      <c r="BG185" s="4">
        <v>-0.65324623383486302</v>
      </c>
      <c r="BH185" s="4">
        <v>-0.65324623383486302</v>
      </c>
      <c r="BI185" s="4">
        <v>-0.65324623383486302</v>
      </c>
    </row>
    <row r="186" spans="1:66" x14ac:dyDescent="0.2">
      <c r="A186" t="s">
        <v>72</v>
      </c>
      <c r="B186">
        <v>0.72105755107563096</v>
      </c>
      <c r="C186">
        <v>0.72105755107563096</v>
      </c>
      <c r="D186">
        <v>0.72105755107563096</v>
      </c>
      <c r="E186">
        <v>0.53996400239935805</v>
      </c>
      <c r="F186">
        <v>0.53996400239935805</v>
      </c>
      <c r="G186">
        <v>0.53996400239935805</v>
      </c>
      <c r="H186">
        <v>-0.15356880550176299</v>
      </c>
      <c r="I186">
        <v>-0.15356880550176299</v>
      </c>
      <c r="J186">
        <v>-0.15356880550176299</v>
      </c>
      <c r="K186">
        <v>1.3464871350474501</v>
      </c>
      <c r="L186">
        <v>1.3464871350474501</v>
      </c>
      <c r="M186">
        <v>1.3464871350474501</v>
      </c>
      <c r="N186">
        <v>0.847966882553848</v>
      </c>
      <c r="O186">
        <v>0.847966882553848</v>
      </c>
      <c r="P186">
        <v>0.847966882553848</v>
      </c>
      <c r="Q186">
        <v>0.60000000000095999</v>
      </c>
      <c r="R186">
        <v>0.60000000000095999</v>
      </c>
      <c r="S186">
        <v>0.60000000000095999</v>
      </c>
      <c r="T186">
        <v>0.73431241655310897</v>
      </c>
      <c r="U186">
        <v>0.73431241655310897</v>
      </c>
      <c r="V186">
        <v>0.73431241655310897</v>
      </c>
      <c r="W186">
        <v>0.65342045606322996</v>
      </c>
      <c r="X186">
        <v>0.65342045606322996</v>
      </c>
      <c r="Y186">
        <v>0.65342045606322996</v>
      </c>
      <c r="Z186">
        <v>0.72768542626113197</v>
      </c>
      <c r="AA186">
        <v>0.72768542626113197</v>
      </c>
      <c r="AB186">
        <v>0.72768542626113197</v>
      </c>
      <c r="AC186">
        <v>0.59337289152708195</v>
      </c>
      <c r="AD186">
        <v>0.59337289152708195</v>
      </c>
      <c r="AE186">
        <v>0.59337289152708195</v>
      </c>
      <c r="AF186">
        <v>0.39388477201366301</v>
      </c>
      <c r="AG186">
        <v>0.39388477201366301</v>
      </c>
      <c r="AH186">
        <v>0.39388477201366301</v>
      </c>
      <c r="AI186">
        <v>0.67328844743621996</v>
      </c>
      <c r="AJ186">
        <v>0.67328844743621996</v>
      </c>
      <c r="AK186">
        <v>0.67328844743621996</v>
      </c>
      <c r="AL186">
        <v>0.64765974494454703</v>
      </c>
      <c r="AM186">
        <v>0.64765974494454703</v>
      </c>
      <c r="AN186">
        <v>0.64765974494454703</v>
      </c>
      <c r="AO186">
        <v>1.1999999999988999</v>
      </c>
      <c r="AP186">
        <v>1.1999999999988999</v>
      </c>
      <c r="AQ186">
        <v>1.1999999999988999</v>
      </c>
      <c r="AR186">
        <v>0.854586727200498</v>
      </c>
      <c r="AS186">
        <v>0.854586727200498</v>
      </c>
      <c r="AT186">
        <v>0.854586727200498</v>
      </c>
      <c r="AU186">
        <v>0.60000000000095999</v>
      </c>
      <c r="AV186">
        <v>0.60000000000095999</v>
      </c>
      <c r="AW186">
        <v>0.60000000000095999</v>
      </c>
      <c r="AX186">
        <v>0.52076378688681702</v>
      </c>
      <c r="AY186">
        <v>0.52076378688681702</v>
      </c>
      <c r="AZ186">
        <v>0.52076378688681702</v>
      </c>
      <c r="BA186">
        <v>0.79999999999927196</v>
      </c>
      <c r="BB186">
        <v>0.79999999999927196</v>
      </c>
      <c r="BC186">
        <v>0.79999999999927196</v>
      </c>
      <c r="BD186">
        <v>0.59416516456455704</v>
      </c>
      <c r="BE186">
        <v>0.59416516456455704</v>
      </c>
      <c r="BF186">
        <v>0.59416516456455704</v>
      </c>
      <c r="BG186">
        <v>0.86005733715350596</v>
      </c>
      <c r="BH186">
        <v>0.86005733715350596</v>
      </c>
      <c r="BI186">
        <v>0.86005733715350596</v>
      </c>
    </row>
    <row r="187" spans="1:66" x14ac:dyDescent="0.2">
      <c r="A187" t="s">
        <v>73</v>
      </c>
      <c r="B187">
        <v>0.39388477201366301</v>
      </c>
      <c r="C187">
        <v>0.400000000002663</v>
      </c>
      <c r="D187">
        <v>0.400000000002663</v>
      </c>
      <c r="E187">
        <v>0.400000000002663</v>
      </c>
      <c r="F187">
        <v>0.45399919882286999</v>
      </c>
      <c r="G187">
        <v>0.45399919882286999</v>
      </c>
      <c r="H187">
        <v>0.45399919882286999</v>
      </c>
      <c r="I187">
        <v>0.346620450607801</v>
      </c>
      <c r="J187">
        <v>0.346620450607801</v>
      </c>
      <c r="K187">
        <v>0.346620450607801</v>
      </c>
      <c r="L187">
        <v>-0.35387594311411802</v>
      </c>
      <c r="M187">
        <v>-0.35387594311411802</v>
      </c>
      <c r="N187">
        <v>-0.35387594311411802</v>
      </c>
      <c r="O187">
        <v>1.13333333333382</v>
      </c>
      <c r="P187">
        <v>1.13333333333382</v>
      </c>
      <c r="Q187">
        <v>1.13333333333382</v>
      </c>
      <c r="R187">
        <v>0.46064490286497001</v>
      </c>
      <c r="S187">
        <v>0.46064490286497001</v>
      </c>
      <c r="T187">
        <v>0.46064490286497001</v>
      </c>
      <c r="U187">
        <v>0.72009601280255697</v>
      </c>
      <c r="V187">
        <v>0.72009601280255697</v>
      </c>
      <c r="W187">
        <v>0.72009601280255697</v>
      </c>
      <c r="X187">
        <v>1.4554680197608501</v>
      </c>
      <c r="Y187">
        <v>1.4554680197608501</v>
      </c>
      <c r="Z187">
        <v>1.4554680197608501</v>
      </c>
      <c r="AA187">
        <v>0.80661289247309698</v>
      </c>
      <c r="AB187">
        <v>0.80661289247309698</v>
      </c>
      <c r="AC187">
        <v>0.80661289247309698</v>
      </c>
      <c r="AD187">
        <v>0.44735260733221999</v>
      </c>
      <c r="AE187">
        <v>0.44735260733221999</v>
      </c>
      <c r="AF187">
        <v>0.44735260733221999</v>
      </c>
      <c r="AG187">
        <v>0.873275114993049</v>
      </c>
      <c r="AH187">
        <v>0.873275114993049</v>
      </c>
      <c r="AI187">
        <v>0.873275114993049</v>
      </c>
      <c r="AJ187">
        <v>0.72105755107260405</v>
      </c>
      <c r="AK187">
        <v>0.72105755107260405</v>
      </c>
      <c r="AL187">
        <v>0.72105755107260405</v>
      </c>
      <c r="AM187">
        <v>0.66666666666908703</v>
      </c>
      <c r="AN187">
        <v>0.66666666666908703</v>
      </c>
      <c r="AO187">
        <v>0.66666666666908703</v>
      </c>
      <c r="AP187">
        <v>0.45399919882286999</v>
      </c>
      <c r="AQ187">
        <v>0.45399919882286999</v>
      </c>
      <c r="AR187">
        <v>0.45399919882286999</v>
      </c>
      <c r="AS187">
        <v>0.66666666666908703</v>
      </c>
      <c r="AT187">
        <v>0.66666666666908703</v>
      </c>
      <c r="AU187">
        <v>0.66666666666908703</v>
      </c>
      <c r="AV187">
        <v>0.73431241655310897</v>
      </c>
      <c r="AW187">
        <v>0.73431241655310897</v>
      </c>
      <c r="AX187">
        <v>0.73431241655310897</v>
      </c>
      <c r="AY187">
        <v>0.520069342578523</v>
      </c>
      <c r="AZ187">
        <v>0.520069342578523</v>
      </c>
      <c r="BA187">
        <v>0.520069342578523</v>
      </c>
      <c r="BB187">
        <v>0.53404539386090699</v>
      </c>
      <c r="BC187">
        <v>0.53404539386090699</v>
      </c>
      <c r="BD187">
        <v>0.53404539386090699</v>
      </c>
      <c r="BE187">
        <v>0.386718229096842</v>
      </c>
      <c r="BF187">
        <v>0.386718229096842</v>
      </c>
      <c r="BG187">
        <v>0.386718229096842</v>
      </c>
      <c r="BH187">
        <v>0.52740503371324998</v>
      </c>
      <c r="BI187">
        <v>0.52740503371324998</v>
      </c>
    </row>
    <row r="188" spans="1:66" x14ac:dyDescent="0.2">
      <c r="A188" t="s">
        <v>74</v>
      </c>
      <c r="B188">
        <v>0.38058356146042599</v>
      </c>
      <c r="C188">
        <v>0.873275114993049</v>
      </c>
      <c r="D188">
        <v>0.873275114993049</v>
      </c>
      <c r="E188">
        <v>0.873275114993049</v>
      </c>
      <c r="F188">
        <v>0.847966882553848</v>
      </c>
      <c r="G188">
        <v>0.847966882553848</v>
      </c>
      <c r="H188">
        <v>0.847966882553848</v>
      </c>
      <c r="I188">
        <v>0.46666666666472101</v>
      </c>
      <c r="J188">
        <v>0.46666666666472101</v>
      </c>
      <c r="K188">
        <v>0.46666666666472101</v>
      </c>
      <c r="L188">
        <v>0.93457943925440601</v>
      </c>
      <c r="M188">
        <v>0.93457943925440601</v>
      </c>
      <c r="N188">
        <v>0.93457943925440601</v>
      </c>
      <c r="O188">
        <v>1.1201493532445399</v>
      </c>
      <c r="P188">
        <v>1.1201493532445399</v>
      </c>
      <c r="Q188">
        <v>1.1201493532445399</v>
      </c>
      <c r="R188">
        <v>0.32047002270104402</v>
      </c>
      <c r="S188">
        <v>0.32047002270104402</v>
      </c>
      <c r="T188">
        <v>0.32047002270104402</v>
      </c>
      <c r="U188">
        <v>0.67328844743621996</v>
      </c>
      <c r="V188">
        <v>0.67328844743621996</v>
      </c>
      <c r="W188">
        <v>0.67328844743621996</v>
      </c>
      <c r="X188">
        <v>0.674187303920604</v>
      </c>
      <c r="Y188">
        <v>0.674187303920604</v>
      </c>
      <c r="Z188">
        <v>0.674187303920604</v>
      </c>
      <c r="AA188">
        <v>0.84683603387112705</v>
      </c>
      <c r="AB188">
        <v>0.84683603387112705</v>
      </c>
      <c r="AC188">
        <v>0.84683603387112705</v>
      </c>
      <c r="AD188">
        <v>0.727685426264159</v>
      </c>
      <c r="AE188">
        <v>0.727685426264159</v>
      </c>
      <c r="AF188">
        <v>0.727685426264159</v>
      </c>
      <c r="AG188">
        <v>0.86005733715653299</v>
      </c>
      <c r="AH188">
        <v>0.86005733715653299</v>
      </c>
      <c r="AI188">
        <v>0.86005733715653299</v>
      </c>
      <c r="AJ188">
        <v>0.52740503371324998</v>
      </c>
      <c r="AK188">
        <v>0.52740503371324998</v>
      </c>
      <c r="AL188">
        <v>0.52740503371324998</v>
      </c>
      <c r="AM188">
        <v>0.66666666666606</v>
      </c>
      <c r="AN188">
        <v>0.66666666666606</v>
      </c>
      <c r="AO188">
        <v>0.66666666666606</v>
      </c>
      <c r="AP188">
        <v>0.79444555711548004</v>
      </c>
      <c r="AQ188">
        <v>0.79444555711548004</v>
      </c>
      <c r="AR188">
        <v>0.79444555711548004</v>
      </c>
      <c r="AS188">
        <v>0.46003066870930798</v>
      </c>
      <c r="AT188">
        <v>0.46003066870930798</v>
      </c>
      <c r="AU188">
        <v>0.46003066870930798</v>
      </c>
      <c r="AV188">
        <v>0.60080106809164102</v>
      </c>
      <c r="AW188">
        <v>0.60080106809164102</v>
      </c>
      <c r="AX188">
        <v>0.60080106809164102</v>
      </c>
      <c r="AY188">
        <v>0.58011602320561895</v>
      </c>
      <c r="AZ188">
        <v>0.58011602320561895</v>
      </c>
      <c r="BA188">
        <v>0.58011602320561895</v>
      </c>
      <c r="BB188">
        <v>0.68081698037572302</v>
      </c>
      <c r="BC188">
        <v>0.68081698037572302</v>
      </c>
      <c r="BD188">
        <v>0.68081698037572302</v>
      </c>
      <c r="BE188">
        <v>0.58674489931784901</v>
      </c>
      <c r="BF188">
        <v>0.58674489931784901</v>
      </c>
      <c r="BG188">
        <v>0.58674489931784901</v>
      </c>
      <c r="BH188">
        <v>0.65429296301472495</v>
      </c>
      <c r="BI188">
        <v>0.65429296301472495</v>
      </c>
    </row>
    <row r="189" spans="1:66" x14ac:dyDescent="0.2">
      <c r="A189" t="s">
        <v>75</v>
      </c>
      <c r="B189">
        <v>0.52740503371324998</v>
      </c>
      <c r="C189">
        <v>0.52740503371324998</v>
      </c>
      <c r="D189">
        <v>0.52670178012122904</v>
      </c>
      <c r="E189">
        <v>0.52670178012122904</v>
      </c>
      <c r="F189">
        <v>0.52670178012122904</v>
      </c>
      <c r="G189">
        <v>-0.66755674232564299</v>
      </c>
      <c r="H189">
        <v>-0.66755674232564299</v>
      </c>
      <c r="I189">
        <v>-0.66755674232564299</v>
      </c>
      <c r="J189">
        <v>1.59343956263909</v>
      </c>
      <c r="K189">
        <v>1.59343956263909</v>
      </c>
      <c r="L189">
        <v>1.59343956263909</v>
      </c>
      <c r="M189">
        <v>0.26036451031407598</v>
      </c>
      <c r="N189">
        <v>0.26036451031407598</v>
      </c>
      <c r="O189">
        <v>0.26036451031407598</v>
      </c>
      <c r="P189">
        <v>0.72671511434181402</v>
      </c>
      <c r="Q189">
        <v>0.72671511434181402</v>
      </c>
      <c r="R189">
        <v>0.72671511434181402</v>
      </c>
      <c r="S189">
        <v>0.38723461076196403</v>
      </c>
      <c r="T189">
        <v>0.38723461076196403</v>
      </c>
      <c r="U189">
        <v>0.38723461076196403</v>
      </c>
      <c r="V189">
        <v>0.53333333333284805</v>
      </c>
      <c r="W189">
        <v>0.53333333333284805</v>
      </c>
      <c r="X189">
        <v>0.53333333333284805</v>
      </c>
      <c r="Y189">
        <v>0.46064490286497001</v>
      </c>
      <c r="Z189">
        <v>0.46064490286497001</v>
      </c>
      <c r="AA189">
        <v>0.46064490286497001</v>
      </c>
      <c r="AB189">
        <v>0.79338622574766704</v>
      </c>
      <c r="AC189">
        <v>0.79338622574766704</v>
      </c>
      <c r="AD189">
        <v>0.79338622574766704</v>
      </c>
      <c r="AE189">
        <v>0.26036451031407598</v>
      </c>
      <c r="AF189">
        <v>0.26036451031407598</v>
      </c>
      <c r="AG189">
        <v>0.26036451031407598</v>
      </c>
      <c r="AH189">
        <v>1.3267551170065901</v>
      </c>
      <c r="AI189">
        <v>1.3267551170065901</v>
      </c>
      <c r="AJ189">
        <v>1.3267551170065901</v>
      </c>
      <c r="AK189">
        <v>0.46728971962714599</v>
      </c>
      <c r="AL189">
        <v>0.46728971962714599</v>
      </c>
      <c r="AM189">
        <v>0.46728971962714599</v>
      </c>
      <c r="AN189">
        <v>0.78677156954188299</v>
      </c>
      <c r="AO189">
        <v>0.78677156954188299</v>
      </c>
      <c r="AP189">
        <v>0.78677156954188299</v>
      </c>
      <c r="AQ189">
        <v>0.727685426264159</v>
      </c>
      <c r="AR189">
        <v>0.727685426264159</v>
      </c>
      <c r="AS189">
        <v>0.727685426264159</v>
      </c>
      <c r="AT189">
        <v>0.46666666666776202</v>
      </c>
      <c r="AU189">
        <v>0.46666666666776202</v>
      </c>
      <c r="AV189">
        <v>0.46666666666776202</v>
      </c>
      <c r="AW189">
        <v>0.59416516456455704</v>
      </c>
      <c r="AX189">
        <v>0.59416516456455704</v>
      </c>
      <c r="AY189">
        <v>0.59416516456455704</v>
      </c>
      <c r="AZ189">
        <v>0.66004400293291998</v>
      </c>
      <c r="BA189">
        <v>0.66004400293291998</v>
      </c>
      <c r="BB189">
        <v>0.66004400293291998</v>
      </c>
      <c r="BC189">
        <v>0.27367999465953102</v>
      </c>
      <c r="BD189">
        <v>0.27367999465953102</v>
      </c>
      <c r="BE189">
        <v>0.27367999465953102</v>
      </c>
      <c r="BF189">
        <v>0.85344712628422303</v>
      </c>
      <c r="BG189">
        <v>0.85344712628422303</v>
      </c>
      <c r="BH189">
        <v>0.85344712628422303</v>
      </c>
      <c r="BI189">
        <v>0.98811590332232402</v>
      </c>
    </row>
    <row r="190" spans="1:66" s="4" customFormat="1" x14ac:dyDescent="0.2">
      <c r="A190" s="4" t="s">
        <v>76</v>
      </c>
      <c r="B190" s="4">
        <v>0.12684424861447399</v>
      </c>
      <c r="C190" s="4">
        <v>0.12684424861447399</v>
      </c>
      <c r="D190" s="4">
        <v>0.93333333333248403</v>
      </c>
      <c r="E190" s="4">
        <v>0.93333333333248403</v>
      </c>
      <c r="F190" s="4">
        <v>0.93333333333248403</v>
      </c>
      <c r="G190" s="4">
        <v>1.1950063422142401</v>
      </c>
      <c r="H190" s="4">
        <v>1.1950063422142401</v>
      </c>
      <c r="I190" s="4">
        <v>1.1950063422142401</v>
      </c>
      <c r="J190" s="4">
        <v>-0.80672044803216603</v>
      </c>
      <c r="K190" s="4">
        <v>-0.80672044803216603</v>
      </c>
      <c r="L190" s="4">
        <v>-0.80672044803216603</v>
      </c>
      <c r="M190" s="4">
        <v>1.93591455273966</v>
      </c>
      <c r="N190" s="4">
        <v>1.93591455273966</v>
      </c>
      <c r="O190" s="4">
        <v>1.93591455273966</v>
      </c>
      <c r="P190" s="4">
        <v>-6.6671111407430299E-3</v>
      </c>
      <c r="Q190" s="4">
        <v>-6.6671111407430299E-3</v>
      </c>
      <c r="R190" s="4">
        <v>-6.6671111407430299E-3</v>
      </c>
      <c r="S190" s="4">
        <v>0.38058356146042599</v>
      </c>
      <c r="T190" s="4">
        <v>0.38058356146042599</v>
      </c>
      <c r="U190" s="4">
        <v>0.38058356146042599</v>
      </c>
      <c r="V190" s="4">
        <v>0.79999999999927196</v>
      </c>
      <c r="W190" s="4">
        <v>0.79999999999927196</v>
      </c>
      <c r="X190" s="4">
        <v>0.79999999999927196</v>
      </c>
      <c r="Y190" s="4">
        <v>-0.34717585792630201</v>
      </c>
      <c r="Z190" s="4">
        <v>-0.34717585792630201</v>
      </c>
      <c r="AA190" s="4">
        <v>-0.34717585792630201</v>
      </c>
      <c r="AB190" s="4">
        <v>1.3399106726236401</v>
      </c>
      <c r="AC190" s="4">
        <v>1.3399106726236401</v>
      </c>
      <c r="AD190" s="4">
        <v>1.3399106726236401</v>
      </c>
      <c r="AE190" s="4">
        <v>-0.21364668180143501</v>
      </c>
      <c r="AF190" s="4">
        <v>-0.21364668180143501</v>
      </c>
      <c r="AG190" s="4">
        <v>-0.21364668180143501</v>
      </c>
      <c r="AH190" s="4">
        <v>0.46666666666776202</v>
      </c>
      <c r="AI190" s="4">
        <v>0.46666666666776202</v>
      </c>
      <c r="AJ190" s="4">
        <v>0.46666666666776202</v>
      </c>
      <c r="AK190" s="4">
        <v>0.79444555711243903</v>
      </c>
      <c r="AL190" s="4">
        <v>0.79444555711243903</v>
      </c>
      <c r="AM190" s="4">
        <v>0.79444555711243903</v>
      </c>
      <c r="AN190" s="4">
        <v>-0.34002266817606103</v>
      </c>
      <c r="AO190" s="4">
        <v>-0.34002266817606103</v>
      </c>
      <c r="AP190" s="4">
        <v>-0.34002266817606103</v>
      </c>
      <c r="AQ190" s="4">
        <v>0.46064490286194298</v>
      </c>
      <c r="AR190" s="4">
        <v>0.46064490286194298</v>
      </c>
      <c r="AS190" s="4">
        <v>0.46064490286194298</v>
      </c>
      <c r="AT190" s="4">
        <v>0.59337289152708195</v>
      </c>
      <c r="AU190" s="4">
        <v>0.59337289152708195</v>
      </c>
      <c r="AV190" s="4">
        <v>0.59337289152708195</v>
      </c>
      <c r="AW190" s="4">
        <v>-0.26702269692910302</v>
      </c>
      <c r="AX190" s="4">
        <v>-0.26702269692910302</v>
      </c>
      <c r="AY190" s="4">
        <v>-0.26702269692910302</v>
      </c>
      <c r="AZ190" s="4">
        <v>1.2600840056007301</v>
      </c>
      <c r="BA190" s="4">
        <v>1.2600840056007301</v>
      </c>
      <c r="BB190" s="4">
        <v>1.2600840056007301</v>
      </c>
      <c r="BC190" s="4">
        <v>-0.21364668180143501</v>
      </c>
      <c r="BD190" s="4">
        <v>-0.21364668180143501</v>
      </c>
      <c r="BE190" s="4">
        <v>-0.21364668180143501</v>
      </c>
      <c r="BF190" s="4">
        <v>0.47330177988243299</v>
      </c>
      <c r="BG190" s="4">
        <v>0.47330177988243299</v>
      </c>
      <c r="BH190" s="4">
        <v>0.47330177988243299</v>
      </c>
      <c r="BI190" s="4">
        <v>0.98811590332536503</v>
      </c>
    </row>
    <row r="191" spans="1:66" s="4" customFormat="1" x14ac:dyDescent="0.2">
      <c r="A191" s="4" t="s">
        <v>77</v>
      </c>
      <c r="B191" s="4">
        <v>-1.33529176126216E-2</v>
      </c>
      <c r="C191" s="4">
        <v>-1.33529176126216E-2</v>
      </c>
      <c r="D191" s="4">
        <v>-1.33529176126216E-2</v>
      </c>
      <c r="E191" s="4">
        <v>0.53996400239935805</v>
      </c>
      <c r="F191" s="4">
        <v>0.53996400239935805</v>
      </c>
      <c r="G191" s="4">
        <v>0.53996400239935805</v>
      </c>
      <c r="H191" s="4">
        <v>-1.2818800908003201</v>
      </c>
      <c r="I191" s="4">
        <v>-1.2818800908003201</v>
      </c>
      <c r="J191" s="4">
        <v>-1.2818800908003201</v>
      </c>
      <c r="K191" s="4">
        <v>1.5464604719371999</v>
      </c>
      <c r="L191" s="4">
        <v>1.5464604719371999</v>
      </c>
      <c r="M191" s="4">
        <v>1.5464604719371999</v>
      </c>
      <c r="N191" s="4">
        <v>0.38723461076196403</v>
      </c>
      <c r="O191" s="4">
        <v>0.38723461076196403</v>
      </c>
      <c r="P191" s="4">
        <v>0.38723461076196403</v>
      </c>
      <c r="Q191" s="4">
        <v>-0.21336178156919</v>
      </c>
      <c r="R191" s="4">
        <v>-0.21336178156919</v>
      </c>
      <c r="S191" s="4">
        <v>-0.21336178156919</v>
      </c>
      <c r="T191" s="4">
        <v>0.320470022698017</v>
      </c>
      <c r="U191" s="4">
        <v>0.320470022698017</v>
      </c>
      <c r="V191" s="4">
        <v>0.320470022698017</v>
      </c>
      <c r="W191" s="4">
        <v>0.866666666667399</v>
      </c>
      <c r="X191" s="4">
        <v>0.866666666667399</v>
      </c>
      <c r="Y191" s="4">
        <v>0.866666666667399</v>
      </c>
      <c r="Z191" s="4">
        <v>-1.0080779758335701</v>
      </c>
      <c r="AA191" s="4">
        <v>-1.0080779758335701</v>
      </c>
      <c r="AB191" s="4">
        <v>-1.0080779758335701</v>
      </c>
      <c r="AC191" s="4">
        <v>-0.47336489099079399</v>
      </c>
      <c r="AD191" s="4">
        <v>-0.47336489099079399</v>
      </c>
      <c r="AE191" s="4">
        <v>-0.47336489099079399</v>
      </c>
      <c r="AF191" s="4">
        <v>-0.67427732158611697</v>
      </c>
      <c r="AG191" s="4">
        <v>-0.67427732158611697</v>
      </c>
      <c r="AH191" s="4">
        <v>-0.67427732158611697</v>
      </c>
      <c r="AI191" s="4">
        <v>-0.74004933662025896</v>
      </c>
      <c r="AJ191" s="4">
        <v>-0.74004933662025896</v>
      </c>
      <c r="AK191" s="4">
        <v>-0.74004933662025896</v>
      </c>
      <c r="AL191" s="4">
        <v>-0.67427732158611697</v>
      </c>
      <c r="AM191" s="4">
        <v>-0.67427732158611697</v>
      </c>
      <c r="AN191" s="4">
        <v>-0.67427732158611697</v>
      </c>
      <c r="AO191" s="4">
        <v>-0.67337822521440605</v>
      </c>
      <c r="AP191" s="4">
        <v>-0.67337822521440605</v>
      </c>
      <c r="AQ191" s="4">
        <v>-0.67337822521440605</v>
      </c>
      <c r="AR191" s="4">
        <v>3.13105013685984</v>
      </c>
      <c r="AS191" s="4">
        <v>3.13105013685984</v>
      </c>
      <c r="AT191" s="4">
        <v>3.13105013685984</v>
      </c>
      <c r="AU191" s="4">
        <v>-44.894694748068702</v>
      </c>
      <c r="AV191" s="4">
        <v>-44.894694748068702</v>
      </c>
      <c r="AW191" s="4">
        <v>-44.894694748068702</v>
      </c>
      <c r="AX191" s="4">
        <v>-2.0435421397071201</v>
      </c>
      <c r="AY191" s="4">
        <v>-2.0435421397071201</v>
      </c>
      <c r="AZ191" s="4">
        <v>-2.0435421397071201</v>
      </c>
      <c r="BA191" s="4">
        <v>-2.0435421397071201</v>
      </c>
      <c r="BB191" s="4">
        <v>-2.0435421397071201</v>
      </c>
      <c r="BC191" s="4">
        <v>-2.0435421397071201</v>
      </c>
      <c r="BD191" s="4">
        <v>17.806391353658199</v>
      </c>
      <c r="BE191" s="4">
        <v>17.806391353658199</v>
      </c>
      <c r="BF191" s="4">
        <v>17.806391353658199</v>
      </c>
      <c r="BG191" s="4">
        <v>-0.31995733901963702</v>
      </c>
      <c r="BH191" s="4">
        <v>-0.31995733901963702</v>
      </c>
      <c r="BI191" s="4">
        <v>-0.31995733901963702</v>
      </c>
    </row>
    <row r="192" spans="1:66" x14ac:dyDescent="0.2">
      <c r="A192" t="s">
        <v>78</v>
      </c>
      <c r="B192">
        <v>0.45399919882286999</v>
      </c>
      <c r="C192">
        <v>0.45399919882286999</v>
      </c>
      <c r="D192">
        <v>0.45399919882286999</v>
      </c>
      <c r="E192">
        <v>0.406639557365508</v>
      </c>
      <c r="F192">
        <v>0.406639557365508</v>
      </c>
      <c r="G192">
        <v>0.406639557365508</v>
      </c>
      <c r="H192">
        <v>-0.22033785137355699</v>
      </c>
      <c r="I192">
        <v>-0.22033785137355699</v>
      </c>
      <c r="J192">
        <v>-0.22033785137355699</v>
      </c>
      <c r="K192">
        <v>1.67977602986269</v>
      </c>
      <c r="L192">
        <v>1.67977602986269</v>
      </c>
      <c r="M192">
        <v>1.67977602986269</v>
      </c>
      <c r="N192">
        <v>0.44735260733221999</v>
      </c>
      <c r="O192">
        <v>0.44735260733221999</v>
      </c>
      <c r="P192">
        <v>0.44735260733221999</v>
      </c>
      <c r="Q192">
        <v>0.73333333333116002</v>
      </c>
      <c r="R192">
        <v>0.73333333333116002</v>
      </c>
      <c r="S192">
        <v>0.73333333333116002</v>
      </c>
      <c r="T192">
        <v>0.33377837116263698</v>
      </c>
      <c r="U192">
        <v>0.33377837116263698</v>
      </c>
      <c r="V192">
        <v>0.33377837116263698</v>
      </c>
      <c r="W192">
        <v>0.520069342578523</v>
      </c>
      <c r="X192">
        <v>0.520069342578523</v>
      </c>
      <c r="Y192">
        <v>0.520069342578523</v>
      </c>
      <c r="Z192">
        <v>0.66092529541587897</v>
      </c>
      <c r="AA192">
        <v>0.66092529541587897</v>
      </c>
      <c r="AB192">
        <v>0.66092529541587897</v>
      </c>
      <c r="AC192">
        <v>0.9267284485624</v>
      </c>
      <c r="AD192">
        <v>0.9267284485624</v>
      </c>
      <c r="AE192">
        <v>0.9267284485624</v>
      </c>
      <c r="AF192">
        <v>0.52740503371324998</v>
      </c>
      <c r="AG192">
        <v>0.52740503371324998</v>
      </c>
      <c r="AH192">
        <v>0.52740503371324998</v>
      </c>
      <c r="AI192">
        <v>0.873275114993049</v>
      </c>
      <c r="AJ192">
        <v>0.873275114993049</v>
      </c>
      <c r="AK192">
        <v>0.873275114993049</v>
      </c>
      <c r="AL192">
        <v>-8.6799759633009899E-2</v>
      </c>
      <c r="AM192">
        <v>-8.6799759633009899E-2</v>
      </c>
      <c r="AN192">
        <v>-8.6799759633009899E-2</v>
      </c>
      <c r="AO192">
        <v>0.53333333333284805</v>
      </c>
      <c r="AP192">
        <v>0.53333333333284805</v>
      </c>
      <c r="AQ192">
        <v>0.53333333333284805</v>
      </c>
      <c r="AR192">
        <v>0.58752837495077803</v>
      </c>
      <c r="AS192">
        <v>0.58752837495077803</v>
      </c>
      <c r="AT192">
        <v>0.58752837495077803</v>
      </c>
      <c r="AU192">
        <v>0.53333333333284805</v>
      </c>
      <c r="AV192">
        <v>0.53333333333284805</v>
      </c>
      <c r="AW192">
        <v>0.53333333333284805</v>
      </c>
      <c r="AX192">
        <v>0.38723461076196403</v>
      </c>
      <c r="AY192">
        <v>0.38723461076196403</v>
      </c>
      <c r="AZ192">
        <v>0.38723461076196403</v>
      </c>
      <c r="BA192">
        <v>0.866666666667399</v>
      </c>
      <c r="BB192">
        <v>0.866666666667399</v>
      </c>
      <c r="BC192">
        <v>0.866666666667399</v>
      </c>
      <c r="BD192">
        <v>0.39388477201366301</v>
      </c>
      <c r="BE192">
        <v>0.39388477201366301</v>
      </c>
      <c r="BF192">
        <v>0.39388477201366301</v>
      </c>
      <c r="BG192">
        <v>0.79338622575069395</v>
      </c>
      <c r="BH192">
        <v>0.79338622575069395</v>
      </c>
      <c r="BI192">
        <v>0.79338622575069395</v>
      </c>
    </row>
    <row r="193" spans="1:61" x14ac:dyDescent="0.2">
      <c r="A193" t="s">
        <v>79</v>
      </c>
      <c r="B193">
        <v>0.39388477201366301</v>
      </c>
      <c r="C193">
        <v>0.93333333333248403</v>
      </c>
      <c r="D193">
        <v>0.93333333333248403</v>
      </c>
      <c r="E193">
        <v>0.93333333333248403</v>
      </c>
      <c r="F193">
        <v>0.52076378688681702</v>
      </c>
      <c r="G193">
        <v>0.52076378688681702</v>
      </c>
      <c r="H193">
        <v>0.52076378688681702</v>
      </c>
      <c r="I193">
        <v>0.54659378749451504</v>
      </c>
      <c r="J193">
        <v>0.54659378749451504</v>
      </c>
      <c r="K193">
        <v>0.54659378749451504</v>
      </c>
      <c r="L193">
        <v>-0.35387594311106302</v>
      </c>
      <c r="M193">
        <v>-0.35387594311106302</v>
      </c>
      <c r="N193">
        <v>-0.35387594311106302</v>
      </c>
      <c r="O193">
        <v>1.4666666666653301</v>
      </c>
      <c r="P193">
        <v>1.4666666666653301</v>
      </c>
      <c r="Q193">
        <v>1.4666666666653301</v>
      </c>
      <c r="R193">
        <v>0.79444555711548004</v>
      </c>
      <c r="S193">
        <v>0.79444555711548004</v>
      </c>
      <c r="T193">
        <v>0.79444555711548004</v>
      </c>
      <c r="U193">
        <v>0.78677156954188299</v>
      </c>
      <c r="V193">
        <v>0.78677156954188299</v>
      </c>
      <c r="W193">
        <v>0.78677156954188299</v>
      </c>
      <c r="X193">
        <v>0.78782213913655097</v>
      </c>
      <c r="Y193">
        <v>0.78782213913655097</v>
      </c>
      <c r="Z193">
        <v>0.78782213913655097</v>
      </c>
      <c r="AA193">
        <v>0.80661289247309698</v>
      </c>
      <c r="AB193">
        <v>0.80661289247309698</v>
      </c>
      <c r="AC193">
        <v>0.80661289247309698</v>
      </c>
      <c r="AD193">
        <v>0.313814515591673</v>
      </c>
      <c r="AE193">
        <v>0.313814515591673</v>
      </c>
      <c r="AF193">
        <v>0.313814515591673</v>
      </c>
      <c r="AG193">
        <v>0.873275114993049</v>
      </c>
      <c r="AH193">
        <v>0.873275114993049</v>
      </c>
      <c r="AI193">
        <v>0.873275114993049</v>
      </c>
      <c r="AJ193">
        <v>0.58752837494773702</v>
      </c>
      <c r="AK193">
        <v>0.58752837494773702</v>
      </c>
      <c r="AL193">
        <v>0.58752837494773702</v>
      </c>
      <c r="AM193">
        <v>0.866666666667399</v>
      </c>
      <c r="AN193">
        <v>0.866666666667399</v>
      </c>
      <c r="AO193">
        <v>0.866666666667399</v>
      </c>
      <c r="AP193">
        <v>0.32047002270104402</v>
      </c>
      <c r="AQ193">
        <v>0.32047002270104402</v>
      </c>
      <c r="AR193">
        <v>0.32047002270104402</v>
      </c>
      <c r="AS193">
        <v>0.333333333331509</v>
      </c>
      <c r="AT193">
        <v>0.333333333331509</v>
      </c>
      <c r="AU193">
        <v>0.333333333331509</v>
      </c>
      <c r="AV193">
        <v>0.80106809078989705</v>
      </c>
      <c r="AW193">
        <v>0.80106809078989705</v>
      </c>
      <c r="AX193">
        <v>0.80106809078989705</v>
      </c>
      <c r="AY193">
        <v>0.65342045606018895</v>
      </c>
      <c r="AZ193">
        <v>0.65342045606018895</v>
      </c>
      <c r="BA193">
        <v>0.65342045606018895</v>
      </c>
      <c r="BB193">
        <v>0.33377837116263698</v>
      </c>
      <c r="BC193">
        <v>0.33377837116263698</v>
      </c>
      <c r="BD193">
        <v>0.33377837116263698</v>
      </c>
      <c r="BE193">
        <v>0.98679823976287595</v>
      </c>
      <c r="BF193">
        <v>0.98679823976287595</v>
      </c>
      <c r="BG193">
        <v>0.98679823976287595</v>
      </c>
      <c r="BH193">
        <v>0.52740503371629099</v>
      </c>
      <c r="BI193">
        <v>0.52740503371629099</v>
      </c>
    </row>
    <row r="194" spans="1:61" x14ac:dyDescent="0.2">
      <c r="A194" t="s">
        <v>80</v>
      </c>
      <c r="B194">
        <v>0.38058356146042599</v>
      </c>
      <c r="C194">
        <v>0.67328844743621996</v>
      </c>
      <c r="D194">
        <v>0.67328844743621996</v>
      </c>
      <c r="E194">
        <v>0.67328844743621996</v>
      </c>
      <c r="F194">
        <v>0.58089069907276702</v>
      </c>
      <c r="G194">
        <v>0.58089069907276702</v>
      </c>
      <c r="H194">
        <v>0.58089069907276702</v>
      </c>
      <c r="I194">
        <v>0.26666666666642402</v>
      </c>
      <c r="J194">
        <v>0.26666666666642402</v>
      </c>
      <c r="K194">
        <v>0.26666666666642402</v>
      </c>
      <c r="L194">
        <v>0.60080106809164102</v>
      </c>
      <c r="M194">
        <v>0.60080106809164102</v>
      </c>
      <c r="N194">
        <v>0.60080106809164102</v>
      </c>
      <c r="O194">
        <v>0.58674489931784901</v>
      </c>
      <c r="P194">
        <v>0.58674489931784901</v>
      </c>
      <c r="Q194">
        <v>0.58674489931784901</v>
      </c>
      <c r="R194">
        <v>0.453999198825911</v>
      </c>
      <c r="S194">
        <v>0.453999198825911</v>
      </c>
      <c r="T194">
        <v>0.453999198825911</v>
      </c>
      <c r="U194">
        <v>0.33997733484555598</v>
      </c>
      <c r="V194">
        <v>0.33997733484555598</v>
      </c>
      <c r="W194">
        <v>0.33997733484555598</v>
      </c>
      <c r="X194">
        <v>0.14017755824019601</v>
      </c>
      <c r="Y194">
        <v>0.14017755824019601</v>
      </c>
      <c r="Z194">
        <v>0.14017755824019601</v>
      </c>
      <c r="AA194">
        <v>0.78015603120550703</v>
      </c>
      <c r="AB194">
        <v>0.78015603120550703</v>
      </c>
      <c r="AC194">
        <v>0.78015603120550703</v>
      </c>
      <c r="AD194">
        <v>0.727685426264159</v>
      </c>
      <c r="AE194">
        <v>0.727685426264159</v>
      </c>
      <c r="AF194">
        <v>0.727685426264159</v>
      </c>
      <c r="AG194">
        <v>0.52670178011818702</v>
      </c>
      <c r="AH194">
        <v>0.52670178011818702</v>
      </c>
      <c r="AI194">
        <v>0.52670178011818702</v>
      </c>
      <c r="AJ194">
        <v>0.46064490286194298</v>
      </c>
      <c r="AK194">
        <v>0.46064490286194298</v>
      </c>
      <c r="AL194">
        <v>0.46064490286194298</v>
      </c>
      <c r="AM194">
        <v>0.53333333333588895</v>
      </c>
      <c r="AN194">
        <v>0.53333333333588895</v>
      </c>
      <c r="AO194">
        <v>0.53333333333588895</v>
      </c>
      <c r="AP194">
        <v>0.79444555711243903</v>
      </c>
      <c r="AQ194">
        <v>0.79444555711243903</v>
      </c>
      <c r="AR194">
        <v>0.79444555711243903</v>
      </c>
      <c r="AS194">
        <v>0.72671511434181402</v>
      </c>
      <c r="AT194">
        <v>0.72671511434181402</v>
      </c>
      <c r="AU194">
        <v>0.72671511434181402</v>
      </c>
      <c r="AV194">
        <v>0.53404539385787997</v>
      </c>
      <c r="AW194">
        <v>0.53404539385787997</v>
      </c>
      <c r="AX194">
        <v>0.53404539385787997</v>
      </c>
      <c r="AY194">
        <v>0.78015603120550703</v>
      </c>
      <c r="AZ194">
        <v>0.78015603120550703</v>
      </c>
      <c r="BA194">
        <v>0.78015603120550703</v>
      </c>
      <c r="BB194">
        <v>0.28033640368405999</v>
      </c>
      <c r="BC194">
        <v>0.28033640368405999</v>
      </c>
      <c r="BD194">
        <v>0.28033640368405999</v>
      </c>
      <c r="BE194">
        <v>0.78677156954188299</v>
      </c>
      <c r="BF194">
        <v>0.78677156954188299</v>
      </c>
      <c r="BG194">
        <v>0.78677156954188299</v>
      </c>
      <c r="BH194">
        <v>0.38723461076499099</v>
      </c>
      <c r="BI194">
        <v>0.38723461076499099</v>
      </c>
    </row>
    <row r="195" spans="1:61" x14ac:dyDescent="0.2">
      <c r="A195" t="s">
        <v>81</v>
      </c>
      <c r="B195">
        <v>0.39388477201366301</v>
      </c>
      <c r="C195">
        <v>0.39388477201366301</v>
      </c>
      <c r="D195">
        <v>0.99339955997128004</v>
      </c>
      <c r="E195">
        <v>0.99339955997128004</v>
      </c>
      <c r="F195">
        <v>0.99339955997128004</v>
      </c>
      <c r="G195">
        <v>-0.66755674232261697</v>
      </c>
      <c r="H195">
        <v>-0.66755674232261697</v>
      </c>
      <c r="I195">
        <v>-0.66755674232261697</v>
      </c>
      <c r="J195">
        <v>1.7934528968596699</v>
      </c>
      <c r="K195">
        <v>1.7934528968596699</v>
      </c>
      <c r="L195">
        <v>1.7934528968596699</v>
      </c>
      <c r="M195">
        <v>0.46064490286497001</v>
      </c>
      <c r="N195">
        <v>0.46064490286497001</v>
      </c>
      <c r="O195">
        <v>0.46064490286497001</v>
      </c>
      <c r="P195">
        <v>0.79338622574766704</v>
      </c>
      <c r="Q195">
        <v>0.79338622574766704</v>
      </c>
      <c r="R195">
        <v>0.79338622574766704</v>
      </c>
      <c r="S195">
        <v>0.854586727200498</v>
      </c>
      <c r="T195">
        <v>0.854586727200498</v>
      </c>
      <c r="U195">
        <v>0.854586727200498</v>
      </c>
      <c r="V195">
        <v>0.86666666666435699</v>
      </c>
      <c r="W195">
        <v>0.86666666666435699</v>
      </c>
      <c r="X195">
        <v>0.86666666666435699</v>
      </c>
      <c r="Y195">
        <v>0.79444555711548004</v>
      </c>
      <c r="Z195">
        <v>0.79444555711548004</v>
      </c>
      <c r="AA195">
        <v>0.79444555711548004</v>
      </c>
      <c r="AB195">
        <v>0.86005733715653299</v>
      </c>
      <c r="AC195">
        <v>0.86005733715653299</v>
      </c>
      <c r="AD195">
        <v>0.86005733715653299</v>
      </c>
      <c r="AE195">
        <v>0.39388477201366301</v>
      </c>
      <c r="AF195">
        <v>0.39388477201366301</v>
      </c>
      <c r="AG195">
        <v>0.39388477201366301</v>
      </c>
      <c r="AH195">
        <v>1.2600840056007301</v>
      </c>
      <c r="AI195">
        <v>1.2600840056007301</v>
      </c>
      <c r="AJ195">
        <v>1.2600840056007301</v>
      </c>
      <c r="AK195">
        <v>0.86782376501760405</v>
      </c>
      <c r="AL195">
        <v>0.86782376501760405</v>
      </c>
      <c r="AM195">
        <v>0.86782376501760405</v>
      </c>
      <c r="AN195">
        <v>0.78677156954491001</v>
      </c>
      <c r="AO195">
        <v>0.78677156954491001</v>
      </c>
      <c r="AP195">
        <v>0.78677156954491001</v>
      </c>
      <c r="AQ195">
        <v>0.59416516456153001</v>
      </c>
      <c r="AR195">
        <v>0.59416516456153001</v>
      </c>
      <c r="AS195">
        <v>0.59416516456153001</v>
      </c>
      <c r="AT195">
        <v>0.46666666666776202</v>
      </c>
      <c r="AU195">
        <v>0.46666666666776202</v>
      </c>
      <c r="AV195">
        <v>0.46666666666776202</v>
      </c>
      <c r="AW195">
        <v>0.727685426264159</v>
      </c>
      <c r="AX195">
        <v>0.727685426264159</v>
      </c>
      <c r="AY195">
        <v>0.727685426264159</v>
      </c>
      <c r="AZ195">
        <v>0.99339955997128004</v>
      </c>
      <c r="BA195">
        <v>0.99339955997128004</v>
      </c>
      <c r="BB195">
        <v>0.99339955997128004</v>
      </c>
      <c r="BC195">
        <v>0.14017755824019601</v>
      </c>
      <c r="BD195">
        <v>0.14017755824019601</v>
      </c>
      <c r="BE195">
        <v>0.14017755824019601</v>
      </c>
      <c r="BF195">
        <v>0.98679823976287595</v>
      </c>
      <c r="BG195">
        <v>0.98679823976287595</v>
      </c>
      <c r="BH195">
        <v>0.98679823976287595</v>
      </c>
      <c r="BI195">
        <v>0.120176258512245</v>
      </c>
    </row>
    <row r="196" spans="1:61" s="4" customFormat="1" x14ac:dyDescent="0.2">
      <c r="A196" s="4" t="s">
        <v>82</v>
      </c>
      <c r="B196" s="4">
        <v>-0.27371653648428601</v>
      </c>
      <c r="C196" s="4">
        <v>-0.27371653648428601</v>
      </c>
      <c r="D196" s="4">
        <v>0.53333333333284805</v>
      </c>
      <c r="E196" s="4">
        <v>0.53333333333284805</v>
      </c>
      <c r="F196" s="4">
        <v>0.53333333333284805</v>
      </c>
      <c r="G196" s="4">
        <v>0.46064490286497001</v>
      </c>
      <c r="H196" s="4">
        <v>0.46064490286497001</v>
      </c>
      <c r="I196" s="4">
        <v>0.46064490286497001</v>
      </c>
      <c r="J196" s="4">
        <v>-1.4734315621028</v>
      </c>
      <c r="K196" s="4">
        <v>-1.4734315621028</v>
      </c>
      <c r="L196" s="4">
        <v>-1.4734315621028</v>
      </c>
      <c r="M196" s="4">
        <v>2.2029372496656001</v>
      </c>
      <c r="N196" s="4">
        <v>2.2029372496656001</v>
      </c>
      <c r="O196" s="4">
        <v>2.2029372496656001</v>
      </c>
      <c r="P196" s="4">
        <v>-6.6671111407430299E-3</v>
      </c>
      <c r="Q196" s="4">
        <v>-6.6671111407430299E-3</v>
      </c>
      <c r="R196" s="4">
        <v>-6.6671111407430299E-3</v>
      </c>
      <c r="S196" s="4">
        <v>0.91473592842261497</v>
      </c>
      <c r="T196" s="4">
        <v>0.91473592842261497</v>
      </c>
      <c r="U196" s="4">
        <v>0.91473592842261497</v>
      </c>
      <c r="V196" s="4">
        <v>0.73333333333418604</v>
      </c>
      <c r="W196" s="4">
        <v>0.73333333333418604</v>
      </c>
      <c r="X196" s="4">
        <v>0.73333333333418604</v>
      </c>
      <c r="Y196" s="4">
        <v>-0.28041126986234099</v>
      </c>
      <c r="Z196" s="4">
        <v>-0.28041126986234099</v>
      </c>
      <c r="AA196" s="4">
        <v>-0.28041126986234099</v>
      </c>
      <c r="AB196" s="4">
        <v>0.93993733750997399</v>
      </c>
      <c r="AC196" s="4">
        <v>0.93993733750997399</v>
      </c>
      <c r="AD196" s="4">
        <v>0.93993733750997399</v>
      </c>
      <c r="AE196" s="4">
        <v>-0.48070503404811399</v>
      </c>
      <c r="AF196" s="4">
        <v>-0.48070503404811399</v>
      </c>
      <c r="AG196" s="4">
        <v>-0.48070503404811399</v>
      </c>
      <c r="AH196" s="4">
        <v>0.66666666666606</v>
      </c>
      <c r="AI196" s="4">
        <v>0.66666666666606</v>
      </c>
      <c r="AJ196" s="4">
        <v>0.66666666666606</v>
      </c>
      <c r="AK196" s="4">
        <v>0.66092529541283795</v>
      </c>
      <c r="AL196" s="4">
        <v>0.66092529541283795</v>
      </c>
      <c r="AM196" s="4">
        <v>0.66092529541283795</v>
      </c>
      <c r="AN196" s="4">
        <v>-6.6671111407430299E-3</v>
      </c>
      <c r="AO196" s="4">
        <v>-6.6671111407430299E-3</v>
      </c>
      <c r="AP196" s="4">
        <v>-6.6671111407430299E-3</v>
      </c>
      <c r="AQ196" s="4">
        <v>0.52740503371324998</v>
      </c>
      <c r="AR196" s="4">
        <v>0.52740503371324998</v>
      </c>
      <c r="AS196" s="4">
        <v>0.52740503371324998</v>
      </c>
      <c r="AT196" s="4">
        <v>0.79338622574766704</v>
      </c>
      <c r="AU196" s="4">
        <v>0.79338622574766704</v>
      </c>
      <c r="AV196" s="4">
        <v>0.79338622574766704</v>
      </c>
      <c r="AW196" s="4">
        <v>-0.13351134846462201</v>
      </c>
      <c r="AX196" s="4">
        <v>-0.13351134846462201</v>
      </c>
      <c r="AY196" s="4">
        <v>-0.13351134846462201</v>
      </c>
      <c r="AZ196" s="4">
        <v>0.86005733715653299</v>
      </c>
      <c r="BA196" s="4">
        <v>0.86005733715653299</v>
      </c>
      <c r="BB196" s="4">
        <v>0.86005733715653299</v>
      </c>
      <c r="BC196" s="4">
        <v>-0.48070503404811399</v>
      </c>
      <c r="BD196" s="4">
        <v>-0.48070503404811399</v>
      </c>
      <c r="BE196" s="4">
        <v>-0.48070503404811399</v>
      </c>
      <c r="BF196" s="4">
        <v>0.47330177987939198</v>
      </c>
      <c r="BG196" s="4">
        <v>0.47330177987939198</v>
      </c>
      <c r="BH196" s="4">
        <v>0.47330177987939198</v>
      </c>
      <c r="BI196" s="4">
        <v>0.78782213913655097</v>
      </c>
    </row>
    <row r="197" spans="1:61" s="4" customFormat="1" x14ac:dyDescent="0.2">
      <c r="A197" s="4" t="s">
        <v>83</v>
      </c>
      <c r="B197" s="4">
        <v>-0.21364668180143501</v>
      </c>
      <c r="C197" s="4">
        <v>-0.21364668180143501</v>
      </c>
      <c r="D197" s="4">
        <v>-0.21364668180143501</v>
      </c>
      <c r="E197" s="4">
        <v>0.47330177988243299</v>
      </c>
      <c r="F197" s="4">
        <v>0.47330177988243299</v>
      </c>
      <c r="G197" s="4">
        <v>0.47330177988243299</v>
      </c>
      <c r="H197" s="4">
        <v>-1.4154092669251801</v>
      </c>
      <c r="I197" s="4">
        <v>-1.4154092669251801</v>
      </c>
      <c r="J197" s="4">
        <v>-1.4154092669251801</v>
      </c>
      <c r="K197" s="4">
        <v>1.8797493667494001</v>
      </c>
      <c r="L197" s="4">
        <v>1.8797493667494001</v>
      </c>
      <c r="M197" s="4">
        <v>1.8797493667494001</v>
      </c>
      <c r="N197" s="4">
        <v>0.32047002270104402</v>
      </c>
      <c r="O197" s="4">
        <v>0.32047002270104402</v>
      </c>
      <c r="P197" s="4">
        <v>0.32047002270104402</v>
      </c>
      <c r="Q197" s="4">
        <v>-0.146686224829849</v>
      </c>
      <c r="R197" s="4">
        <v>-0.146686224829849</v>
      </c>
      <c r="S197" s="4">
        <v>-0.146686224829849</v>
      </c>
      <c r="T197" s="4">
        <v>0.38723461076196403</v>
      </c>
      <c r="U197" s="4">
        <v>0.38723461076196403</v>
      </c>
      <c r="V197" s="4">
        <v>0.38723461076196403</v>
      </c>
      <c r="W197" s="4">
        <v>0.46666666666776202</v>
      </c>
      <c r="X197" s="4">
        <v>0.46666666666776202</v>
      </c>
      <c r="Y197" s="4">
        <v>0.46666666666776202</v>
      </c>
      <c r="Z197" s="4">
        <v>-1.07483810668185</v>
      </c>
      <c r="AA197" s="4">
        <v>-1.07483810668185</v>
      </c>
      <c r="AB197" s="4">
        <v>-1.07483810668185</v>
      </c>
      <c r="AC197" s="4">
        <v>-0.60670711380853903</v>
      </c>
      <c r="AD197" s="4">
        <v>-0.60670711380853903</v>
      </c>
      <c r="AE197" s="4">
        <v>-0.60670711380853903</v>
      </c>
      <c r="AF197" s="4">
        <v>-0.60751719073479604</v>
      </c>
      <c r="AG197" s="4">
        <v>-0.60751719073479604</v>
      </c>
      <c r="AH197" s="4">
        <v>-0.60751719073479604</v>
      </c>
      <c r="AI197" s="4">
        <v>-0.606707113805526</v>
      </c>
      <c r="AJ197" s="4">
        <v>-0.606707113805526</v>
      </c>
      <c r="AK197" s="4">
        <v>-0.606707113805526</v>
      </c>
      <c r="AL197" s="4">
        <v>-0.74103745243438301</v>
      </c>
      <c r="AM197" s="4">
        <v>-0.74103745243438301</v>
      </c>
      <c r="AN197" s="4">
        <v>-0.74103745243438301</v>
      </c>
      <c r="AO197" s="4">
        <v>-0.67337822521440605</v>
      </c>
      <c r="AP197" s="4">
        <v>-0.67337822521440605</v>
      </c>
      <c r="AQ197" s="4">
        <v>-0.67337822521440605</v>
      </c>
      <c r="AR197" s="4">
        <v>3.0642900060085299</v>
      </c>
      <c r="AS197" s="4">
        <v>3.0642900060085299</v>
      </c>
      <c r="AT197" s="4">
        <v>3.0642900060085299</v>
      </c>
      <c r="AU197" s="4">
        <v>-44.9613436416955</v>
      </c>
      <c r="AV197" s="4">
        <v>-44.9613436416955</v>
      </c>
      <c r="AW197" s="4">
        <v>-44.9613436416955</v>
      </c>
      <c r="AX197" s="4">
        <v>-2.1103245625748799</v>
      </c>
      <c r="AY197" s="4">
        <v>-2.1103245625748799</v>
      </c>
      <c r="AZ197" s="4">
        <v>-2.1103245625748799</v>
      </c>
      <c r="BA197" s="4">
        <v>-2.1103245625748799</v>
      </c>
      <c r="BB197" s="4">
        <v>-2.1103245625748799</v>
      </c>
      <c r="BC197" s="4">
        <v>-2.1103245625748799</v>
      </c>
      <c r="BD197" s="4">
        <v>17.839749149375798</v>
      </c>
      <c r="BE197" s="4">
        <v>17.839749149375798</v>
      </c>
      <c r="BF197" s="4">
        <v>17.839749149375798</v>
      </c>
      <c r="BG197" s="4">
        <v>-0.71990401279913296</v>
      </c>
      <c r="BH197" s="4">
        <v>-0.71990401279913296</v>
      </c>
      <c r="BI197" s="4">
        <v>-0.71990401279913296</v>
      </c>
    </row>
    <row r="198" spans="1:61" x14ac:dyDescent="0.2">
      <c r="A198" t="s">
        <v>84</v>
      </c>
      <c r="B198">
        <v>0.72105755107563096</v>
      </c>
      <c r="C198">
        <v>0.72105755107563096</v>
      </c>
      <c r="D198">
        <v>0.72105755107563096</v>
      </c>
      <c r="E198">
        <v>0.80661289247309698</v>
      </c>
      <c r="F198">
        <v>0.80661289247309698</v>
      </c>
      <c r="G198">
        <v>0.80661289247309698</v>
      </c>
      <c r="H198">
        <v>-0.22033785137051601</v>
      </c>
      <c r="I198">
        <v>-0.22033785137051601</v>
      </c>
      <c r="J198">
        <v>-0.22033785137051601</v>
      </c>
      <c r="K198">
        <v>1.47980269297293</v>
      </c>
      <c r="L198">
        <v>1.47980269297293</v>
      </c>
      <c r="M198">
        <v>1.47980269297293</v>
      </c>
      <c r="N198">
        <v>0.58089069907276702</v>
      </c>
      <c r="O198">
        <v>0.58089069907276702</v>
      </c>
      <c r="P198">
        <v>0.58089069907276702</v>
      </c>
      <c r="Q198">
        <v>0.73333333333418604</v>
      </c>
      <c r="R198">
        <v>0.73333333333418604</v>
      </c>
      <c r="S198">
        <v>0.73333333333418604</v>
      </c>
      <c r="T198">
        <v>0.600801068088614</v>
      </c>
      <c r="U198">
        <v>0.600801068088614</v>
      </c>
      <c r="V198">
        <v>0.600801068088614</v>
      </c>
      <c r="W198">
        <v>0.78677156954491001</v>
      </c>
      <c r="X198">
        <v>0.78677156954491001</v>
      </c>
      <c r="Y198">
        <v>0.78677156954491001</v>
      </c>
      <c r="Z198">
        <v>0.46064490286194298</v>
      </c>
      <c r="AA198">
        <v>0.46064490286194298</v>
      </c>
      <c r="AB198">
        <v>0.46064490286194298</v>
      </c>
      <c r="AC198">
        <v>0.59337289152708195</v>
      </c>
      <c r="AD198">
        <v>0.59337289152708195</v>
      </c>
      <c r="AE198">
        <v>0.59337289152708195</v>
      </c>
      <c r="AF198">
        <v>0.32712464116538298</v>
      </c>
      <c r="AG198">
        <v>0.32712464116538298</v>
      </c>
      <c r="AH198">
        <v>0.32712464116538298</v>
      </c>
      <c r="AI198">
        <v>0.87327511499002197</v>
      </c>
      <c r="AJ198">
        <v>0.87327511499002197</v>
      </c>
      <c r="AK198">
        <v>0.87327511499002197</v>
      </c>
      <c r="AL198">
        <v>0.58089069907276702</v>
      </c>
      <c r="AM198">
        <v>0.58089069907276702</v>
      </c>
      <c r="AN198">
        <v>0.58089069907276702</v>
      </c>
      <c r="AO198">
        <v>0.866666666667399</v>
      </c>
      <c r="AP198">
        <v>0.866666666667399</v>
      </c>
      <c r="AQ198">
        <v>0.866666666667399</v>
      </c>
      <c r="AR198">
        <v>0.65429296301169804</v>
      </c>
      <c r="AS198">
        <v>0.65429296301169804</v>
      </c>
      <c r="AT198">
        <v>0.65429296301169804</v>
      </c>
      <c r="AU198">
        <v>0.79999999999927196</v>
      </c>
      <c r="AV198">
        <v>0.79999999999927196</v>
      </c>
      <c r="AW198">
        <v>0.79999999999927196</v>
      </c>
      <c r="AX198">
        <v>0.65429296301169804</v>
      </c>
      <c r="AY198">
        <v>0.65429296301169804</v>
      </c>
      <c r="AZ198">
        <v>0.65429296301169804</v>
      </c>
      <c r="BA198">
        <v>0.53333333333588895</v>
      </c>
      <c r="BB198">
        <v>0.53333333333588895</v>
      </c>
      <c r="BC198">
        <v>0.53333333333588895</v>
      </c>
      <c r="BD198">
        <v>0.52740503371324998</v>
      </c>
      <c r="BE198">
        <v>0.52740503371324998</v>
      </c>
      <c r="BF198">
        <v>0.52740503371324998</v>
      </c>
      <c r="BG198">
        <v>0.79338622574766704</v>
      </c>
      <c r="BH198">
        <v>0.79338622574766704</v>
      </c>
      <c r="BI198">
        <v>0.79338622574766704</v>
      </c>
    </row>
    <row r="199" spans="1:61" x14ac:dyDescent="0.2">
      <c r="A199" t="s">
        <v>85</v>
      </c>
      <c r="B199">
        <v>0.52740503371324998</v>
      </c>
      <c r="C199">
        <v>0.73333333333418604</v>
      </c>
      <c r="D199">
        <v>0.73333333333418604</v>
      </c>
      <c r="E199">
        <v>0.73333333333418604</v>
      </c>
      <c r="F199">
        <v>0.854586727200498</v>
      </c>
      <c r="G199">
        <v>0.854586727200498</v>
      </c>
      <c r="H199">
        <v>0.854586727200498</v>
      </c>
      <c r="I199">
        <v>0.67990934542000003</v>
      </c>
      <c r="J199">
        <v>0.67990934542000003</v>
      </c>
      <c r="K199">
        <v>0.67990934542000003</v>
      </c>
      <c r="L199">
        <v>4.6738332110578498E-2</v>
      </c>
      <c r="M199">
        <v>4.6738332110578498E-2</v>
      </c>
      <c r="N199">
        <v>4.6738332110578498E-2</v>
      </c>
      <c r="O199">
        <v>1.6666666666666701</v>
      </c>
      <c r="P199">
        <v>1.6666666666666701</v>
      </c>
      <c r="Q199">
        <v>1.6666666666666701</v>
      </c>
      <c r="R199">
        <v>0.72768542626113197</v>
      </c>
      <c r="S199">
        <v>0.72768542626113197</v>
      </c>
      <c r="T199">
        <v>0.72768542626113197</v>
      </c>
      <c r="U199">
        <v>0.58674489932087603</v>
      </c>
      <c r="V199">
        <v>0.58674489932087603</v>
      </c>
      <c r="W199">
        <v>0.58674489932087603</v>
      </c>
      <c r="X199">
        <v>0.58752837495077803</v>
      </c>
      <c r="Y199">
        <v>0.58752837495077803</v>
      </c>
      <c r="Z199">
        <v>0.58752837495077803</v>
      </c>
      <c r="AA199">
        <v>6.6662222518516501E-3</v>
      </c>
      <c r="AB199">
        <v>6.6662222518516501E-3</v>
      </c>
      <c r="AC199">
        <v>6.6662222518516501E-3</v>
      </c>
      <c r="AD199">
        <v>-8.6799759633009899E-2</v>
      </c>
      <c r="AE199">
        <v>-8.6799759633009899E-2</v>
      </c>
      <c r="AF199">
        <v>-8.6799759633009899E-2</v>
      </c>
      <c r="AG199">
        <v>0.139990667288728</v>
      </c>
      <c r="AH199">
        <v>0.139990667288728</v>
      </c>
      <c r="AI199">
        <v>0.139990667288728</v>
      </c>
      <c r="AJ199">
        <v>-1.33529176126216E-2</v>
      </c>
      <c r="AK199">
        <v>-1.33529176126216E-2</v>
      </c>
      <c r="AL199">
        <v>-1.33529176126216E-2</v>
      </c>
      <c r="AM199">
        <v>0.60000000000095999</v>
      </c>
      <c r="AN199">
        <v>0.60000000000095999</v>
      </c>
      <c r="AO199">
        <v>0.60000000000095999</v>
      </c>
      <c r="AP199">
        <v>0.72105755107563096</v>
      </c>
      <c r="AQ199">
        <v>0.72105755107563096</v>
      </c>
      <c r="AR199">
        <v>0.72105755107563096</v>
      </c>
      <c r="AS199">
        <v>1.00000000000061</v>
      </c>
      <c r="AT199">
        <v>1.00000000000061</v>
      </c>
      <c r="AU199">
        <v>1.00000000000061</v>
      </c>
      <c r="AV199">
        <v>0.26702269692887598</v>
      </c>
      <c r="AW199">
        <v>0.26702269692887598</v>
      </c>
      <c r="AX199">
        <v>0.26702269692887598</v>
      </c>
      <c r="AY199">
        <v>0.45339378583616902</v>
      </c>
      <c r="AZ199">
        <v>0.45339378583616902</v>
      </c>
      <c r="BA199">
        <v>0.45339378583616902</v>
      </c>
      <c r="BB199">
        <v>0.86782376502063097</v>
      </c>
      <c r="BC199">
        <v>0.86782376502063097</v>
      </c>
      <c r="BD199">
        <v>0.86782376502063097</v>
      </c>
      <c r="BE199">
        <v>0.58674489932087603</v>
      </c>
      <c r="BF199">
        <v>0.58674489932087603</v>
      </c>
      <c r="BG199">
        <v>0.58674489932087603</v>
      </c>
      <c r="BH199">
        <v>0.79444555711243903</v>
      </c>
      <c r="BI199">
        <v>0.79444555711243903</v>
      </c>
    </row>
    <row r="200" spans="1:61" x14ac:dyDescent="0.2">
      <c r="A200" t="s">
        <v>86</v>
      </c>
      <c r="B200">
        <v>0.113507377979331</v>
      </c>
      <c r="C200">
        <v>0.80661289247309698</v>
      </c>
      <c r="D200">
        <v>0.80661289247309698</v>
      </c>
      <c r="E200">
        <v>0.80661289247309698</v>
      </c>
      <c r="F200">
        <v>0.44735260733221999</v>
      </c>
      <c r="G200">
        <v>0.44735260733221999</v>
      </c>
      <c r="H200">
        <v>0.44735260733221999</v>
      </c>
      <c r="I200">
        <v>0.19999999999829701</v>
      </c>
      <c r="J200">
        <v>0.19999999999829701</v>
      </c>
      <c r="K200">
        <v>0.19999999999829701</v>
      </c>
      <c r="L200">
        <v>0.66755674232540196</v>
      </c>
      <c r="M200">
        <v>0.66755674232540196</v>
      </c>
      <c r="N200">
        <v>0.66755674232540196</v>
      </c>
      <c r="O200">
        <v>0.58674489931784901</v>
      </c>
      <c r="P200">
        <v>0.58674489931784901</v>
      </c>
      <c r="Q200">
        <v>0.58674489931784901</v>
      </c>
      <c r="R200">
        <v>0.453999198825911</v>
      </c>
      <c r="S200">
        <v>0.453999198825911</v>
      </c>
      <c r="T200">
        <v>0.453999198825911</v>
      </c>
      <c r="U200">
        <v>0.93993733750997399</v>
      </c>
      <c r="V200">
        <v>0.93993733750997399</v>
      </c>
      <c r="W200">
        <v>0.93993733750997399</v>
      </c>
      <c r="X200">
        <v>0.40718243107887903</v>
      </c>
      <c r="Y200">
        <v>0.40718243107887903</v>
      </c>
      <c r="Z200">
        <v>0.40718243107887903</v>
      </c>
      <c r="AA200">
        <v>0.58011602320561895</v>
      </c>
      <c r="AB200">
        <v>0.58011602320561895</v>
      </c>
      <c r="AC200">
        <v>0.58011602320561895</v>
      </c>
      <c r="AD200">
        <v>0.52740503371324998</v>
      </c>
      <c r="AE200">
        <v>0.52740503371324998</v>
      </c>
      <c r="AF200">
        <v>0.52740503371324998</v>
      </c>
      <c r="AG200">
        <v>0.52670178012122904</v>
      </c>
      <c r="AH200">
        <v>0.52670178012122904</v>
      </c>
      <c r="AI200">
        <v>0.52670178012122904</v>
      </c>
      <c r="AJ200">
        <v>0.46064490286194298</v>
      </c>
      <c r="AK200">
        <v>0.46064490286194298</v>
      </c>
      <c r="AL200">
        <v>0.46064490286194298</v>
      </c>
      <c r="AM200">
        <v>0.60000000000095999</v>
      </c>
      <c r="AN200">
        <v>0.60000000000095999</v>
      </c>
      <c r="AO200">
        <v>0.60000000000095999</v>
      </c>
      <c r="AP200">
        <v>0.86120568796374597</v>
      </c>
      <c r="AQ200">
        <v>0.86120568796374597</v>
      </c>
      <c r="AR200">
        <v>0.86120568796374597</v>
      </c>
      <c r="AS200">
        <v>0.66004400293291998</v>
      </c>
      <c r="AT200">
        <v>0.66004400293291998</v>
      </c>
      <c r="AU200">
        <v>0.66004400293291998</v>
      </c>
      <c r="AV200">
        <v>0.60080106809164102</v>
      </c>
      <c r="AW200">
        <v>0.60080106809164102</v>
      </c>
      <c r="AX200">
        <v>0.60080106809164102</v>
      </c>
      <c r="AY200">
        <v>0.84683603387112705</v>
      </c>
      <c r="AZ200">
        <v>0.84683603387112705</v>
      </c>
      <c r="BA200">
        <v>0.84683603387112705</v>
      </c>
      <c r="BB200">
        <v>0.547323454814858</v>
      </c>
      <c r="BC200">
        <v>0.547323454814858</v>
      </c>
      <c r="BD200">
        <v>0.547323454814858</v>
      </c>
      <c r="BE200">
        <v>0.58674489931784901</v>
      </c>
      <c r="BF200">
        <v>0.58674489931784901</v>
      </c>
      <c r="BG200">
        <v>0.58674489931784901</v>
      </c>
      <c r="BH200">
        <v>0.453999198825911</v>
      </c>
      <c r="BI200">
        <v>0.453999198825911</v>
      </c>
    </row>
    <row r="201" spans="1:61" x14ac:dyDescent="0.2">
      <c r="A201" t="s">
        <v>87</v>
      </c>
      <c r="B201">
        <v>6.0084117763167903E-2</v>
      </c>
      <c r="C201">
        <v>6.0084117763167903E-2</v>
      </c>
      <c r="D201">
        <v>0.66004400293291998</v>
      </c>
      <c r="E201">
        <v>0.66004400293291998</v>
      </c>
      <c r="F201">
        <v>0.66004400293291998</v>
      </c>
      <c r="G201">
        <v>-0.53404539385810701</v>
      </c>
      <c r="H201">
        <v>-0.53404539385810701</v>
      </c>
      <c r="I201">
        <v>-0.53404539385810701</v>
      </c>
      <c r="J201">
        <v>1.99346623108328</v>
      </c>
      <c r="K201">
        <v>1.99346623108328</v>
      </c>
      <c r="L201">
        <v>1.99346623108328</v>
      </c>
      <c r="M201">
        <v>0.52740503371324998</v>
      </c>
      <c r="N201">
        <v>0.52740503371324998</v>
      </c>
      <c r="O201">
        <v>0.52740503371324998</v>
      </c>
      <c r="P201">
        <v>0.32668844589760199</v>
      </c>
      <c r="Q201">
        <v>0.32668844589760199</v>
      </c>
      <c r="R201">
        <v>0.32668844589760199</v>
      </c>
      <c r="S201">
        <v>0.120176258512245</v>
      </c>
      <c r="T201">
        <v>0.120176258512245</v>
      </c>
      <c r="U201">
        <v>0.120176258512245</v>
      </c>
      <c r="V201">
        <v>0.66666666666606</v>
      </c>
      <c r="W201">
        <v>0.66666666666606</v>
      </c>
      <c r="X201">
        <v>0.66666666666606</v>
      </c>
      <c r="Y201">
        <v>0.39388477201366301</v>
      </c>
      <c r="Z201">
        <v>0.39388477201366301</v>
      </c>
      <c r="AA201">
        <v>0.39388477201366301</v>
      </c>
      <c r="AB201">
        <v>0.79338622574766704</v>
      </c>
      <c r="AC201">
        <v>0.79338622574766704</v>
      </c>
      <c r="AD201">
        <v>0.79338622574766704</v>
      </c>
      <c r="AE201">
        <v>0.19360437946579601</v>
      </c>
      <c r="AF201">
        <v>0.19360437946579601</v>
      </c>
      <c r="AG201">
        <v>0.19360437946579601</v>
      </c>
      <c r="AH201">
        <v>1.19341289419185</v>
      </c>
      <c r="AI201">
        <v>1.19341289419185</v>
      </c>
      <c r="AJ201">
        <v>1.19341289419185</v>
      </c>
      <c r="AK201">
        <v>0.33377837116263698</v>
      </c>
      <c r="AL201">
        <v>0.33377837116263698</v>
      </c>
      <c r="AM201">
        <v>0.33377837116263698</v>
      </c>
      <c r="AN201">
        <v>0.520069342578523</v>
      </c>
      <c r="AO201">
        <v>0.520069342578523</v>
      </c>
      <c r="AP201">
        <v>0.520069342578523</v>
      </c>
      <c r="AQ201">
        <v>0.19360437946579601</v>
      </c>
      <c r="AR201">
        <v>0.19360437946579601</v>
      </c>
      <c r="AS201">
        <v>0.19360437946579601</v>
      </c>
      <c r="AT201">
        <v>0.13333333333321201</v>
      </c>
      <c r="AU201">
        <v>0.13333333333321201</v>
      </c>
      <c r="AV201">
        <v>0.13333333333321201</v>
      </c>
      <c r="AW201">
        <v>0.39388477201366301</v>
      </c>
      <c r="AX201">
        <v>0.39388477201366301</v>
      </c>
      <c r="AY201">
        <v>0.39388477201366301</v>
      </c>
      <c r="AZ201">
        <v>0.393359557303469</v>
      </c>
      <c r="BA201">
        <v>0.393359557303469</v>
      </c>
      <c r="BB201">
        <v>0.393359557303469</v>
      </c>
      <c r="BC201">
        <v>0.54068486749821398</v>
      </c>
      <c r="BD201">
        <v>0.54068486749821398</v>
      </c>
      <c r="BE201">
        <v>0.54068486749821398</v>
      </c>
      <c r="BF201">
        <v>0.85344712628422303</v>
      </c>
      <c r="BG201">
        <v>0.85344712628422303</v>
      </c>
      <c r="BH201">
        <v>0.85344712628422303</v>
      </c>
      <c r="BI201">
        <v>0.854586727200498</v>
      </c>
    </row>
    <row r="202" spans="1:61" s="4" customFormat="1" x14ac:dyDescent="0.2">
      <c r="A202" s="4" t="s">
        <v>88</v>
      </c>
      <c r="B202" s="4">
        <v>-7.3436143936419201E-2</v>
      </c>
      <c r="C202" s="4">
        <v>-7.3436143936419201E-2</v>
      </c>
      <c r="D202" s="4">
        <v>0.53333333333284805</v>
      </c>
      <c r="E202" s="4">
        <v>0.53333333333284805</v>
      </c>
      <c r="F202" s="4">
        <v>0.53333333333284805</v>
      </c>
      <c r="G202" s="4">
        <v>0.39388477201366301</v>
      </c>
      <c r="H202" s="4">
        <v>0.39388477201366301</v>
      </c>
      <c r="I202" s="4">
        <v>0.39388477201366301</v>
      </c>
      <c r="J202" s="4">
        <v>-1.40676045069693</v>
      </c>
      <c r="K202" s="4">
        <v>-1.40676045069693</v>
      </c>
      <c r="L202" s="4">
        <v>-1.40676045069693</v>
      </c>
      <c r="M202" s="4">
        <v>2.6034712950621399</v>
      </c>
      <c r="N202" s="4">
        <v>2.6034712950621399</v>
      </c>
      <c r="O202" s="4">
        <v>2.6034712950621399</v>
      </c>
      <c r="P202" s="4">
        <v>6.0004000265109797E-2</v>
      </c>
      <c r="Q202" s="4">
        <v>6.0004000265109797E-2</v>
      </c>
      <c r="R202" s="4">
        <v>6.0004000265109797E-2</v>
      </c>
      <c r="S202" s="4">
        <v>0.98150497429439498</v>
      </c>
      <c r="T202" s="4">
        <v>0.98150497429439498</v>
      </c>
      <c r="U202" s="4">
        <v>0.98150497429439498</v>
      </c>
      <c r="V202" s="4">
        <v>0.66666666666606</v>
      </c>
      <c r="W202" s="4">
        <v>0.66666666666606</v>
      </c>
      <c r="X202" s="4">
        <v>0.66666666666606</v>
      </c>
      <c r="Y202" s="4">
        <v>-0.48070503404811399</v>
      </c>
      <c r="Z202" s="4">
        <v>-0.48070503404811399</v>
      </c>
      <c r="AA202" s="4">
        <v>-0.48070503404811399</v>
      </c>
      <c r="AB202" s="4">
        <v>1.33991067262061</v>
      </c>
      <c r="AC202" s="4">
        <v>1.33991067262061</v>
      </c>
      <c r="AD202" s="4">
        <v>1.33991067262061</v>
      </c>
      <c r="AE202" s="4">
        <v>-0.34717585792324701</v>
      </c>
      <c r="AF202" s="4">
        <v>-0.34717585792324701</v>
      </c>
      <c r="AG202" s="4">
        <v>-0.34717585792324701</v>
      </c>
      <c r="AH202" s="4">
        <v>0.66666666666606</v>
      </c>
      <c r="AI202" s="4">
        <v>0.66666666666606</v>
      </c>
      <c r="AJ202" s="4">
        <v>0.66666666666606</v>
      </c>
      <c r="AK202" s="4">
        <v>0.59416516456153001</v>
      </c>
      <c r="AL202" s="4">
        <v>0.59416516456153001</v>
      </c>
      <c r="AM202" s="4">
        <v>0.59416516456153001</v>
      </c>
      <c r="AN202" s="4">
        <v>-0.40669377958492697</v>
      </c>
      <c r="AO202" s="4">
        <v>-0.40669377958492697</v>
      </c>
      <c r="AP202" s="4">
        <v>-0.40669377958492697</v>
      </c>
      <c r="AQ202" s="4">
        <v>0.39388477201668998</v>
      </c>
      <c r="AR202" s="4">
        <v>0.39388477201668998</v>
      </c>
      <c r="AS202" s="4">
        <v>0.39388477201668998</v>
      </c>
      <c r="AT202" s="4">
        <v>1.52676845122718</v>
      </c>
      <c r="AU202" s="4">
        <v>1.52676845122718</v>
      </c>
      <c r="AV202" s="4">
        <v>1.52676845122718</v>
      </c>
      <c r="AW202" s="4">
        <v>-0.26702269692910302</v>
      </c>
      <c r="AX202" s="4">
        <v>-0.26702269692910302</v>
      </c>
      <c r="AY202" s="4">
        <v>-0.26702269692910302</v>
      </c>
      <c r="AZ202" s="4">
        <v>1.3267551170096199</v>
      </c>
      <c r="BA202" s="4">
        <v>1.3267551170096199</v>
      </c>
      <c r="BB202" s="4">
        <v>1.3267551170096199</v>
      </c>
      <c r="BC202" s="4">
        <v>-0.14688209373747399</v>
      </c>
      <c r="BD202" s="4">
        <v>-0.14688209373747399</v>
      </c>
      <c r="BE202" s="4">
        <v>-0.14688209373747399</v>
      </c>
      <c r="BF202" s="4">
        <v>0.873275114993049</v>
      </c>
      <c r="BG202" s="4">
        <v>0.873275114993049</v>
      </c>
      <c r="BH202" s="4">
        <v>0.873275114993049</v>
      </c>
      <c r="BI202" s="4">
        <v>0.85458672719745699</v>
      </c>
    </row>
    <row r="203" spans="1:61" s="4" customFormat="1" x14ac:dyDescent="0.2">
      <c r="A203" s="4" t="s">
        <v>89</v>
      </c>
      <c r="B203" s="4">
        <v>-1.33529176126216E-2</v>
      </c>
      <c r="C203" s="4">
        <v>-1.33529176126216E-2</v>
      </c>
      <c r="D203" s="4">
        <v>-1.33529176126216E-2</v>
      </c>
      <c r="E203" s="4">
        <v>0.60662622491930995</v>
      </c>
      <c r="F203" s="4">
        <v>0.60662622491930995</v>
      </c>
      <c r="G203" s="4">
        <v>0.60662622491930995</v>
      </c>
      <c r="H203" s="4">
        <v>-1.2818800908003201</v>
      </c>
      <c r="I203" s="4">
        <v>-1.2818800908003201</v>
      </c>
      <c r="J203" s="4">
        <v>-1.2818800908003201</v>
      </c>
      <c r="K203" s="4">
        <v>1.6131182509014499</v>
      </c>
      <c r="L203" s="4">
        <v>1.6131182509014499</v>
      </c>
      <c r="M203" s="4">
        <v>1.6131182509014499</v>
      </c>
      <c r="N203" s="4">
        <v>0.45399919882286999</v>
      </c>
      <c r="O203" s="4">
        <v>0.45399919882286999</v>
      </c>
      <c r="P203" s="4">
        <v>0.45399919882286999</v>
      </c>
      <c r="Q203" s="4">
        <v>-1.33351113481836E-2</v>
      </c>
      <c r="R203" s="4">
        <v>-1.33351113481836E-2</v>
      </c>
      <c r="S203" s="4">
        <v>-1.33351113481836E-2</v>
      </c>
      <c r="T203" s="4">
        <v>0.78782213913957799</v>
      </c>
      <c r="U203" s="4">
        <v>0.78782213913957799</v>
      </c>
      <c r="V203" s="4">
        <v>0.78782213913957799</v>
      </c>
      <c r="W203" s="4">
        <v>0.59999999999793296</v>
      </c>
      <c r="X203" s="4">
        <v>0.59999999999793296</v>
      </c>
      <c r="Y203" s="4">
        <v>0.59999999999793296</v>
      </c>
      <c r="Z203" s="4">
        <v>-1.07483810668185</v>
      </c>
      <c r="AA203" s="4">
        <v>-1.07483810668185</v>
      </c>
      <c r="AB203" s="4">
        <v>-1.07483810668185</v>
      </c>
      <c r="AC203" s="4">
        <v>-0.54003600239967398</v>
      </c>
      <c r="AD203" s="4">
        <v>-0.54003600239967398</v>
      </c>
      <c r="AE203" s="4">
        <v>-0.54003600239967398</v>
      </c>
      <c r="AF203" s="4">
        <v>-0.74103745243438301</v>
      </c>
      <c r="AG203" s="4">
        <v>-0.74103745243438301</v>
      </c>
      <c r="AH203" s="4">
        <v>-0.74103745243438301</v>
      </c>
      <c r="AI203" s="4">
        <v>-0.806720448029139</v>
      </c>
      <c r="AJ203" s="4">
        <v>-0.806720448029139</v>
      </c>
      <c r="AK203" s="4">
        <v>-0.806720448029139</v>
      </c>
      <c r="AL203" s="4">
        <v>-0.87455771413398498</v>
      </c>
      <c r="AM203" s="4">
        <v>-0.87455771413398498</v>
      </c>
      <c r="AN203" s="4">
        <v>-0.87455771413398498</v>
      </c>
      <c r="AO203" s="4">
        <v>-0.74004933662328598</v>
      </c>
      <c r="AP203" s="4">
        <v>-0.74004933662328598</v>
      </c>
      <c r="AQ203" s="4">
        <v>-0.74004933662328598</v>
      </c>
      <c r="AR203" s="4">
        <v>2.9975298751602502</v>
      </c>
      <c r="AS203" s="4">
        <v>2.9975298751602502</v>
      </c>
      <c r="AT203" s="4">
        <v>2.9975298751602502</v>
      </c>
      <c r="AU203" s="4">
        <v>-44.9613436416955</v>
      </c>
      <c r="AV203" s="4">
        <v>-44.9613436416955</v>
      </c>
      <c r="AW203" s="4">
        <v>-44.9613436416955</v>
      </c>
      <c r="AX203" s="4">
        <v>-1.77641244824519</v>
      </c>
      <c r="AY203" s="4">
        <v>-1.77641244824519</v>
      </c>
      <c r="AZ203" s="4">
        <v>-1.77641244824519</v>
      </c>
      <c r="BA203" s="4">
        <v>-1.77641244824519</v>
      </c>
      <c r="BB203" s="4">
        <v>-1.77641244824519</v>
      </c>
      <c r="BC203" s="4">
        <v>-1.77641244824519</v>
      </c>
      <c r="BD203" s="4">
        <v>17.873106945093401</v>
      </c>
      <c r="BE203" s="4">
        <v>17.873106945093401</v>
      </c>
      <c r="BF203" s="4">
        <v>17.873106945093401</v>
      </c>
      <c r="BG203" s="4">
        <v>-0.51993067590939201</v>
      </c>
      <c r="BH203" s="4">
        <v>-0.51993067590939201</v>
      </c>
      <c r="BI203" s="4">
        <v>-0.51993067590939201</v>
      </c>
    </row>
    <row r="204" spans="1:61" s="4" customFormat="1" x14ac:dyDescent="0.2">
      <c r="A204" s="4" t="s">
        <v>90</v>
      </c>
      <c r="B204" s="4">
        <v>-7.3436143933378106E-2</v>
      </c>
      <c r="C204" s="4">
        <v>-7.3436143933378106E-2</v>
      </c>
      <c r="D204" s="4">
        <v>1.00000000000061</v>
      </c>
      <c r="E204" s="4">
        <v>1.00000000000061</v>
      </c>
      <c r="F204" s="4">
        <v>1.00000000000061</v>
      </c>
      <c r="G204" s="4">
        <v>0.32712464116234202</v>
      </c>
      <c r="H204" s="4">
        <v>0.32712464116234202</v>
      </c>
      <c r="I204" s="4">
        <v>0.32712464116234202</v>
      </c>
      <c r="J204" s="4">
        <v>-1.40676045069693</v>
      </c>
      <c r="K204" s="4">
        <v>-1.40676045069693</v>
      </c>
      <c r="L204" s="4">
        <v>-1.40676045069693</v>
      </c>
      <c r="M204" s="4">
        <v>1.8024032042721201</v>
      </c>
      <c r="N204" s="4">
        <v>1.8024032042721201</v>
      </c>
      <c r="O204" s="4">
        <v>1.8024032042721201</v>
      </c>
      <c r="P204" s="4">
        <v>0.12667511167398901</v>
      </c>
      <c r="Q204" s="4">
        <v>0.12667511167398901</v>
      </c>
      <c r="R204" s="4">
        <v>0.12667511167398901</v>
      </c>
      <c r="S204" s="4">
        <v>0.51412165320400005</v>
      </c>
      <c r="T204" s="4">
        <v>0.51412165320400005</v>
      </c>
      <c r="U204" s="4">
        <v>0.51412165320400005</v>
      </c>
      <c r="V204" s="4">
        <v>0.73333333333116002</v>
      </c>
      <c r="W204" s="4">
        <v>0.73333333333116002</v>
      </c>
      <c r="X204" s="4">
        <v>0.73333333333116002</v>
      </c>
      <c r="Y204" s="4">
        <v>0.38723461076196403</v>
      </c>
      <c r="Z204" s="4">
        <v>0.38723461076196403</v>
      </c>
      <c r="AA204" s="4">
        <v>0.38723461076196403</v>
      </c>
      <c r="AB204" s="4">
        <v>1.00659956002992</v>
      </c>
      <c r="AC204" s="4">
        <v>1.00659956002992</v>
      </c>
      <c r="AD204" s="4">
        <v>1.00659956002992</v>
      </c>
      <c r="AE204" s="4">
        <v>0.120176258512245</v>
      </c>
      <c r="AF204" s="4">
        <v>0.120176258512245</v>
      </c>
      <c r="AG204" s="4">
        <v>0.120176258512245</v>
      </c>
      <c r="AH204" s="4">
        <v>1.13333333333382</v>
      </c>
      <c r="AI204" s="4">
        <v>1.13333333333382</v>
      </c>
      <c r="AJ204" s="4">
        <v>1.13333333333382</v>
      </c>
      <c r="AK204" s="4">
        <v>1.1282462113629299</v>
      </c>
      <c r="AL204" s="4">
        <v>1.1282462113629299</v>
      </c>
      <c r="AM204" s="4">
        <v>1.1282462113629299</v>
      </c>
      <c r="AN204" s="4">
        <v>6.0004000268136702E-2</v>
      </c>
      <c r="AO204" s="4">
        <v>6.0004000268136702E-2</v>
      </c>
      <c r="AP204" s="4">
        <v>6.0004000268136702E-2</v>
      </c>
      <c r="AQ204" s="4">
        <v>0.32712464116234202</v>
      </c>
      <c r="AR204" s="4">
        <v>0.32712464116234202</v>
      </c>
      <c r="AS204" s="4">
        <v>0.32712464116234202</v>
      </c>
      <c r="AT204" s="4">
        <v>0.72671511434181402</v>
      </c>
      <c r="AU204" s="4">
        <v>0.72671511434181402</v>
      </c>
      <c r="AV204" s="4">
        <v>0.72671511434181402</v>
      </c>
      <c r="AW204" s="4">
        <v>0.13351134846438101</v>
      </c>
      <c r="AX204" s="4">
        <v>0.13351134846438101</v>
      </c>
      <c r="AY204" s="4">
        <v>0.13351134846438101</v>
      </c>
      <c r="AZ204" s="4">
        <v>0.86005733715653299</v>
      </c>
      <c r="BA204" s="4">
        <v>0.86005733715653299</v>
      </c>
      <c r="BB204" s="4">
        <v>0.86005733715653299</v>
      </c>
      <c r="BC204" s="4">
        <v>-0.480705034051155</v>
      </c>
      <c r="BD204" s="4">
        <v>-0.480705034051155</v>
      </c>
      <c r="BE204" s="4">
        <v>-0.480705034051155</v>
      </c>
      <c r="BF204" s="4">
        <v>0.60662622491930995</v>
      </c>
      <c r="BG204" s="4">
        <v>0.60662622491930995</v>
      </c>
      <c r="BH204" s="4">
        <v>0.60662622491930995</v>
      </c>
      <c r="BI204" s="4">
        <v>0.98811590332536503</v>
      </c>
    </row>
    <row r="205" spans="1:61" s="4" customFormat="1" x14ac:dyDescent="0.2">
      <c r="A205" s="4" t="s">
        <v>91</v>
      </c>
      <c r="B205" s="4">
        <v>-0.28041126986234099</v>
      </c>
      <c r="C205" s="4">
        <v>-0.28041126986234099</v>
      </c>
      <c r="D205" s="4">
        <v>-0.28041126986234099</v>
      </c>
      <c r="E205" s="4">
        <v>0.40663955736248097</v>
      </c>
      <c r="F205" s="4">
        <v>0.40663955736248097</v>
      </c>
      <c r="G205" s="4">
        <v>0.40663955736248097</v>
      </c>
      <c r="H205" s="4">
        <v>-1.4154092669251801</v>
      </c>
      <c r="I205" s="4">
        <v>-1.4154092669251801</v>
      </c>
      <c r="J205" s="4">
        <v>-1.4154092669251801</v>
      </c>
      <c r="K205" s="4">
        <v>1.5464604719371999</v>
      </c>
      <c r="L205" s="4">
        <v>1.5464604719371999</v>
      </c>
      <c r="M205" s="4">
        <v>1.5464604719371999</v>
      </c>
      <c r="N205" s="4">
        <v>0.38723461076499099</v>
      </c>
      <c r="O205" s="4">
        <v>0.38723461076499099</v>
      </c>
      <c r="P205" s="4">
        <v>0.38723461076499099</v>
      </c>
      <c r="Q205" s="4">
        <v>-0.21336178157220301</v>
      </c>
      <c r="R205" s="4">
        <v>-0.21336178157220301</v>
      </c>
      <c r="S205" s="4">
        <v>-0.21336178157220301</v>
      </c>
      <c r="T205" s="4">
        <v>0.38723461076196403</v>
      </c>
      <c r="U205" s="4">
        <v>0.38723461076196403</v>
      </c>
      <c r="V205" s="4">
        <v>0.38723461076196403</v>
      </c>
      <c r="W205" s="4">
        <v>0.46666666666776202</v>
      </c>
      <c r="X205" s="4">
        <v>0.46666666666776202</v>
      </c>
      <c r="Y205" s="4">
        <v>0.46666666666776202</v>
      </c>
      <c r="Z205" s="4">
        <v>-1.1415982375331399</v>
      </c>
      <c r="AA205" s="4">
        <v>-1.1415982375331399</v>
      </c>
      <c r="AB205" s="4">
        <v>-1.1415982375331399</v>
      </c>
      <c r="AC205" s="4">
        <v>-0.14000933395547499</v>
      </c>
      <c r="AD205" s="4">
        <v>-0.14000933395547499</v>
      </c>
      <c r="AE205" s="4">
        <v>-0.14000933395547499</v>
      </c>
      <c r="AF205" s="4">
        <v>-0.67427732158307596</v>
      </c>
      <c r="AG205" s="4">
        <v>-0.67427732158307596</v>
      </c>
      <c r="AH205" s="4">
        <v>-0.67427732158307596</v>
      </c>
      <c r="AI205" s="4">
        <v>-0.806720448029139</v>
      </c>
      <c r="AJ205" s="4">
        <v>-0.806720448029139</v>
      </c>
      <c r="AK205" s="4">
        <v>-0.806720448029139</v>
      </c>
      <c r="AL205" s="4">
        <v>-0.47399692903520901</v>
      </c>
      <c r="AM205" s="4">
        <v>-0.47399692903520901</v>
      </c>
      <c r="AN205" s="4">
        <v>-0.47399692903520901</v>
      </c>
      <c r="AO205" s="4">
        <v>-0.27335155677019402</v>
      </c>
      <c r="AP205" s="4">
        <v>-0.27335155677019402</v>
      </c>
      <c r="AQ205" s="4">
        <v>-0.27335155677019402</v>
      </c>
      <c r="AR205" s="4">
        <v>3.0642900060085299</v>
      </c>
      <c r="AS205" s="4">
        <v>3.0642900060085299</v>
      </c>
      <c r="AT205" s="4">
        <v>3.0642900060085299</v>
      </c>
      <c r="AU205" s="4">
        <v>-44.894694748068702</v>
      </c>
      <c r="AV205" s="4">
        <v>-44.894694748068702</v>
      </c>
      <c r="AW205" s="4">
        <v>-44.894694748068702</v>
      </c>
      <c r="AX205" s="4">
        <v>-1.7096300253774499</v>
      </c>
      <c r="AY205" s="4">
        <v>-1.7096300253774499</v>
      </c>
      <c r="AZ205" s="4">
        <v>-1.7096300253774499</v>
      </c>
      <c r="BA205" s="4">
        <v>-1.7096300253774499</v>
      </c>
      <c r="BB205" s="4">
        <v>-1.7096300253774499</v>
      </c>
      <c r="BC205" s="4">
        <v>-1.7096300253774499</v>
      </c>
      <c r="BD205" s="4">
        <v>17.873106945093401</v>
      </c>
      <c r="BE205" s="4">
        <v>17.873106945093401</v>
      </c>
      <c r="BF205" s="4">
        <v>17.873106945093401</v>
      </c>
      <c r="BG205" s="4">
        <v>-0.71990401279913296</v>
      </c>
      <c r="BH205" s="4">
        <v>-0.71990401279913296</v>
      </c>
      <c r="BI205" s="4">
        <v>-0.71990401279913296</v>
      </c>
    </row>
    <row r="206" spans="1:61" s="4" customFormat="1" x14ac:dyDescent="0.2">
      <c r="A206" s="4" t="s">
        <v>92</v>
      </c>
      <c r="B206" s="4">
        <v>0.32712464116538298</v>
      </c>
      <c r="C206" s="4">
        <v>0.32712464116538298</v>
      </c>
      <c r="D206" s="4">
        <v>0.60000000000095999</v>
      </c>
      <c r="E206" s="4">
        <v>0.60000000000095999</v>
      </c>
      <c r="F206" s="4">
        <v>0.60000000000095999</v>
      </c>
      <c r="G206" s="4">
        <v>0.52740503371324998</v>
      </c>
      <c r="H206" s="4">
        <v>0.52740503371324998</v>
      </c>
      <c r="I206" s="4">
        <v>0.52740503371324998</v>
      </c>
      <c r="J206" s="4">
        <v>-1.1400760050674901</v>
      </c>
      <c r="K206" s="4">
        <v>-1.1400760050674901</v>
      </c>
      <c r="L206" s="4">
        <v>-1.1400760050674901</v>
      </c>
      <c r="M206" s="4">
        <v>2.4032042723638698</v>
      </c>
      <c r="N206" s="4">
        <v>2.4032042723638698</v>
      </c>
      <c r="O206" s="4">
        <v>2.4032042723638698</v>
      </c>
      <c r="P206" s="4">
        <v>-7.33382225496228E-2</v>
      </c>
      <c r="Q206" s="4">
        <v>-7.33382225496228E-2</v>
      </c>
      <c r="R206" s="4">
        <v>-7.33382225496228E-2</v>
      </c>
      <c r="S206" s="4">
        <v>0.44735260733221999</v>
      </c>
      <c r="T206" s="4">
        <v>0.44735260733221999</v>
      </c>
      <c r="U206" s="4">
        <v>0.44735260733221999</v>
      </c>
      <c r="V206" s="4">
        <v>0.66666666666606</v>
      </c>
      <c r="W206" s="4">
        <v>0.66666666666606</v>
      </c>
      <c r="X206" s="4">
        <v>0.66666666666606</v>
      </c>
      <c r="Y206" s="4">
        <v>-0.28041126986234099</v>
      </c>
      <c r="Z206" s="4">
        <v>-0.28041126986234099</v>
      </c>
      <c r="AA206" s="4">
        <v>-0.28041126986234099</v>
      </c>
      <c r="AB206" s="4">
        <v>0.873275114993049</v>
      </c>
      <c r="AC206" s="4">
        <v>0.873275114993049</v>
      </c>
      <c r="AD206" s="4">
        <v>0.873275114993049</v>
      </c>
      <c r="AE206" s="4">
        <v>-0.61423421017600699</v>
      </c>
      <c r="AF206" s="4">
        <v>-0.61423421017600699</v>
      </c>
      <c r="AG206" s="4">
        <v>-0.61423421017600699</v>
      </c>
      <c r="AH206" s="4">
        <v>0.53333333333284805</v>
      </c>
      <c r="AI206" s="4">
        <v>0.53333333333284805</v>
      </c>
      <c r="AJ206" s="4">
        <v>0.53333333333284805</v>
      </c>
      <c r="AK206" s="4">
        <v>0.59416516456455704</v>
      </c>
      <c r="AL206" s="4">
        <v>0.59416516456455704</v>
      </c>
      <c r="AM206" s="4">
        <v>0.59416516456455704</v>
      </c>
      <c r="AN206" s="4">
        <v>-0.27335155677019402</v>
      </c>
      <c r="AO206" s="4">
        <v>-0.27335155677019402</v>
      </c>
      <c r="AP206" s="4">
        <v>-0.27335155677019402</v>
      </c>
      <c r="AQ206" s="4">
        <v>0.79444555711243903</v>
      </c>
      <c r="AR206" s="4">
        <v>0.79444555711243903</v>
      </c>
      <c r="AS206" s="4">
        <v>0.79444555711243903</v>
      </c>
      <c r="AT206" s="4">
        <v>0.66004400293596099</v>
      </c>
      <c r="AU206" s="4">
        <v>0.66004400293596099</v>
      </c>
      <c r="AV206" s="4">
        <v>0.66004400293596099</v>
      </c>
      <c r="AW206" s="4">
        <v>-0.46728971962737298</v>
      </c>
      <c r="AX206" s="4">
        <v>-0.46728971962737298</v>
      </c>
      <c r="AY206" s="4">
        <v>-0.46728971962737298</v>
      </c>
      <c r="AZ206" s="4">
        <v>0.9267284485624</v>
      </c>
      <c r="BA206" s="4">
        <v>0.9267284485624</v>
      </c>
      <c r="BB206" s="4">
        <v>0.9267284485624</v>
      </c>
      <c r="BC206" s="4">
        <v>-0.34717585792324701</v>
      </c>
      <c r="BD206" s="4">
        <v>-0.34717585792324701</v>
      </c>
      <c r="BE206" s="4">
        <v>-0.34717585792324701</v>
      </c>
      <c r="BF206" s="4">
        <v>0.60662622491626905</v>
      </c>
      <c r="BG206" s="4">
        <v>0.60662622491626905</v>
      </c>
      <c r="BH206" s="4">
        <v>0.60662622491626905</v>
      </c>
      <c r="BI206" s="4">
        <v>0.854586727200498</v>
      </c>
    </row>
    <row r="207" spans="1:61" s="4" customFormat="1" x14ac:dyDescent="0.2">
      <c r="A207" s="4" t="s">
        <v>93</v>
      </c>
      <c r="B207" s="4">
        <v>-0.14688209373747399</v>
      </c>
      <c r="C207" s="4">
        <v>-0.14688209373747399</v>
      </c>
      <c r="D207" s="4">
        <v>-0.14688209373747399</v>
      </c>
      <c r="E207" s="4">
        <v>0.80661289247309698</v>
      </c>
      <c r="F207" s="4">
        <v>0.80661289247309698</v>
      </c>
      <c r="G207" s="4">
        <v>0.80661289247309698</v>
      </c>
      <c r="H207" s="4">
        <v>-1.4154092669251801</v>
      </c>
      <c r="I207" s="4">
        <v>-1.4154092669251801</v>
      </c>
      <c r="J207" s="4">
        <v>-1.4154092669251801</v>
      </c>
      <c r="K207" s="4">
        <v>1.5464604719371999</v>
      </c>
      <c r="L207" s="4">
        <v>1.5464604719371999</v>
      </c>
      <c r="M207" s="4">
        <v>1.5464604719371999</v>
      </c>
      <c r="N207" s="4">
        <v>0.32047002270104402</v>
      </c>
      <c r="O207" s="4">
        <v>0.32047002270104402</v>
      </c>
      <c r="P207" s="4">
        <v>0.32047002270104402</v>
      </c>
      <c r="Q207" s="4">
        <v>-0.21336178157220301</v>
      </c>
      <c r="R207" s="4">
        <v>-0.21336178157220301</v>
      </c>
      <c r="S207" s="4">
        <v>-0.21336178157220301</v>
      </c>
      <c r="T207" s="4">
        <v>0.38723461076196403</v>
      </c>
      <c r="U207" s="4">
        <v>0.38723461076196403</v>
      </c>
      <c r="V207" s="4">
        <v>0.38723461076196403</v>
      </c>
      <c r="W207" s="4">
        <v>0.53333333333588895</v>
      </c>
      <c r="X207" s="4">
        <v>0.53333333333588895</v>
      </c>
      <c r="Y207" s="4">
        <v>0.53333333333588895</v>
      </c>
      <c r="Z207" s="4">
        <v>-0.94131784498527704</v>
      </c>
      <c r="AA207" s="4">
        <v>-0.94131784498527704</v>
      </c>
      <c r="AB207" s="4">
        <v>-0.94131784498527704</v>
      </c>
      <c r="AC207" s="4">
        <v>-0.14000933395547499</v>
      </c>
      <c r="AD207" s="4">
        <v>-0.14000933395547499</v>
      </c>
      <c r="AE207" s="4">
        <v>-0.14000933395547499</v>
      </c>
      <c r="AF207" s="4">
        <v>-0.540757059883475</v>
      </c>
      <c r="AG207" s="4">
        <v>-0.540757059883475</v>
      </c>
      <c r="AH207" s="4">
        <v>-0.540757059883475</v>
      </c>
      <c r="AI207" s="4">
        <v>-0.54003600239967398</v>
      </c>
      <c r="AJ207" s="4">
        <v>-0.54003600239967398</v>
      </c>
      <c r="AK207" s="4">
        <v>-0.54003600239967398</v>
      </c>
      <c r="AL207" s="4">
        <v>-0.80779758328266305</v>
      </c>
      <c r="AM207" s="4">
        <v>-0.80779758328266305</v>
      </c>
      <c r="AN207" s="4">
        <v>-0.80779758328266305</v>
      </c>
      <c r="AO207" s="4">
        <v>-0.67337822521440605</v>
      </c>
      <c r="AP207" s="4">
        <v>-0.67337822521440605</v>
      </c>
      <c r="AQ207" s="4">
        <v>-0.67337822521440605</v>
      </c>
      <c r="AR207" s="4">
        <v>2.9975298751572099</v>
      </c>
      <c r="AS207" s="4">
        <v>2.9975298751572099</v>
      </c>
      <c r="AT207" s="4">
        <v>2.9975298751572099</v>
      </c>
      <c r="AU207" s="4">
        <v>-44.9613436416955</v>
      </c>
      <c r="AV207" s="4">
        <v>-44.9613436416955</v>
      </c>
      <c r="AW207" s="4">
        <v>-44.9613436416955</v>
      </c>
      <c r="AX207" s="4">
        <v>-2.1771069854426401</v>
      </c>
      <c r="AY207" s="4">
        <v>-2.1771069854426401</v>
      </c>
      <c r="AZ207" s="4">
        <v>-2.1771069854426401</v>
      </c>
      <c r="BA207" s="4">
        <v>-2.1771069854426401</v>
      </c>
      <c r="BB207" s="4">
        <v>-2.1771069854426401</v>
      </c>
      <c r="BC207" s="4">
        <v>-2.1771069854426401</v>
      </c>
      <c r="BD207" s="4">
        <v>17.973180332244599</v>
      </c>
      <c r="BE207" s="4">
        <v>17.973180332244599</v>
      </c>
      <c r="BF207" s="4">
        <v>17.973180332244599</v>
      </c>
      <c r="BG207" s="4">
        <v>-0.65324623383486302</v>
      </c>
      <c r="BH207" s="4">
        <v>-0.65324623383486302</v>
      </c>
      <c r="BI207" s="4">
        <v>-0.65324623383486302</v>
      </c>
    </row>
    <row r="208" spans="1:61" s="4" customFormat="1" x14ac:dyDescent="0.2">
      <c r="A208" s="4" t="s">
        <v>94</v>
      </c>
      <c r="B208" s="4">
        <v>-0.20695640563602</v>
      </c>
      <c r="C208" s="4">
        <v>-0.20695640563602</v>
      </c>
      <c r="D208" s="4">
        <v>0.66666666666606</v>
      </c>
      <c r="E208" s="4">
        <v>0.66666666666606</v>
      </c>
      <c r="F208" s="4">
        <v>0.66666666666606</v>
      </c>
      <c r="G208" s="4">
        <v>0.52740503371629099</v>
      </c>
      <c r="H208" s="4">
        <v>0.52740503371629099</v>
      </c>
      <c r="I208" s="4">
        <v>0.52740503371629099</v>
      </c>
      <c r="J208" s="4">
        <v>-1.47343156210584</v>
      </c>
      <c r="K208" s="4">
        <v>-1.47343156210584</v>
      </c>
      <c r="L208" s="4">
        <v>-1.47343156210584</v>
      </c>
      <c r="M208" s="4">
        <v>1.93591455273661</v>
      </c>
      <c r="N208" s="4">
        <v>1.93591455273661</v>
      </c>
      <c r="O208" s="4">
        <v>1.93591455273661</v>
      </c>
      <c r="P208" s="4">
        <v>-7.3338222546581705E-2</v>
      </c>
      <c r="Q208" s="4">
        <v>-7.3338222546581705E-2</v>
      </c>
      <c r="R208" s="4">
        <v>-7.3338222546581705E-2</v>
      </c>
      <c r="S208" s="4">
        <v>0.58089069906972601</v>
      </c>
      <c r="T208" s="4">
        <v>0.58089069906972601</v>
      </c>
      <c r="U208" s="4">
        <v>0.58089069906972601</v>
      </c>
      <c r="V208" s="4">
        <v>0.73333333333418604</v>
      </c>
      <c r="W208" s="4">
        <v>0.73333333333418604</v>
      </c>
      <c r="X208" s="4">
        <v>0.73333333333418604</v>
      </c>
      <c r="Y208" s="4">
        <v>-0.41394044598720803</v>
      </c>
      <c r="Z208" s="4">
        <v>-0.41394044598720803</v>
      </c>
      <c r="AA208" s="4">
        <v>-0.41394044598720803</v>
      </c>
      <c r="AB208" s="4">
        <v>1.07326178254685</v>
      </c>
      <c r="AC208" s="4">
        <v>1.07326178254685</v>
      </c>
      <c r="AD208" s="4">
        <v>1.07326178254685</v>
      </c>
      <c r="AE208" s="4">
        <v>-0.48070503404811399</v>
      </c>
      <c r="AF208" s="4">
        <v>-0.48070503404811399</v>
      </c>
      <c r="AG208" s="4">
        <v>-0.48070503404811399</v>
      </c>
      <c r="AH208" s="4">
        <v>0.66666666666606</v>
      </c>
      <c r="AI208" s="4">
        <v>0.66666666666606</v>
      </c>
      <c r="AJ208" s="4">
        <v>0.66666666666606</v>
      </c>
      <c r="AK208" s="4">
        <v>0.66092529541283795</v>
      </c>
      <c r="AL208" s="4">
        <v>0.66092529541283795</v>
      </c>
      <c r="AM208" s="4">
        <v>0.66092529541283795</v>
      </c>
      <c r="AN208" s="4">
        <v>-0.34002266817606103</v>
      </c>
      <c r="AO208" s="4">
        <v>-0.34002266817606103</v>
      </c>
      <c r="AP208" s="4">
        <v>-0.34002266817606103</v>
      </c>
      <c r="AQ208" s="4">
        <v>0.66092529541283795</v>
      </c>
      <c r="AR208" s="4">
        <v>0.66092529541283795</v>
      </c>
      <c r="AS208" s="4">
        <v>0.66092529541283795</v>
      </c>
      <c r="AT208" s="4">
        <v>0.86005733715653299</v>
      </c>
      <c r="AU208" s="4">
        <v>0.86005733715653299</v>
      </c>
      <c r="AV208" s="4">
        <v>0.86005733715653299</v>
      </c>
      <c r="AW208" s="4">
        <v>-0.26702269692910302</v>
      </c>
      <c r="AX208" s="4">
        <v>-0.26702269692910302</v>
      </c>
      <c r="AY208" s="4">
        <v>-0.26702269692910302</v>
      </c>
      <c r="AZ208" s="4">
        <v>0.99339955996823903</v>
      </c>
      <c r="BA208" s="4">
        <v>0.99339955996823903</v>
      </c>
      <c r="BB208" s="4">
        <v>0.99339955996823903</v>
      </c>
      <c r="BC208" s="4">
        <v>-0.34717585792324701</v>
      </c>
      <c r="BD208" s="4">
        <v>-0.34717585792324701</v>
      </c>
      <c r="BE208" s="4">
        <v>-0.34717585792324701</v>
      </c>
      <c r="BF208" s="4">
        <v>0.67328844743621996</v>
      </c>
      <c r="BG208" s="4">
        <v>0.67328844743621996</v>
      </c>
      <c r="BH208" s="4">
        <v>0.67328844743621996</v>
      </c>
      <c r="BI208" s="4">
        <v>0.78782213913655097</v>
      </c>
    </row>
    <row r="209" spans="1:66" s="4" customFormat="1" x14ac:dyDescent="0.2">
      <c r="A209" s="4" t="s">
        <v>95</v>
      </c>
      <c r="B209" s="4">
        <v>-0.14688209373747399</v>
      </c>
      <c r="C209" s="4">
        <v>-0.14688209373747399</v>
      </c>
      <c r="D209" s="4">
        <v>-0.14688209373747399</v>
      </c>
      <c r="E209" s="4">
        <v>0.40663955736248097</v>
      </c>
      <c r="F209" s="4">
        <v>0.40663955736248097</v>
      </c>
      <c r="G209" s="4">
        <v>0.40663955736248097</v>
      </c>
      <c r="H209" s="4">
        <v>-1.4154092669251801</v>
      </c>
      <c r="I209" s="4">
        <v>-1.4154092669251801</v>
      </c>
      <c r="J209" s="4">
        <v>-1.4154092669251801</v>
      </c>
      <c r="K209" s="4">
        <v>1.47980269297598</v>
      </c>
      <c r="L209" s="4">
        <v>1.47980269297598</v>
      </c>
      <c r="M209" s="4">
        <v>1.47980269297598</v>
      </c>
      <c r="N209" s="4">
        <v>0.72105755107260405</v>
      </c>
      <c r="O209" s="4">
        <v>0.72105755107260405</v>
      </c>
      <c r="P209" s="4">
        <v>0.72105755107260405</v>
      </c>
      <c r="Q209" s="4">
        <v>-0.21336178156919</v>
      </c>
      <c r="R209" s="4">
        <v>-0.21336178156919</v>
      </c>
      <c r="S209" s="4">
        <v>-0.21336178156919</v>
      </c>
      <c r="T209" s="4">
        <v>0.32047002270104402</v>
      </c>
      <c r="U209" s="4">
        <v>0.32047002270104402</v>
      </c>
      <c r="V209" s="4">
        <v>0.32047002270104402</v>
      </c>
      <c r="W209" s="4">
        <v>0.46666666666472101</v>
      </c>
      <c r="X209" s="4">
        <v>0.46666666666472101</v>
      </c>
      <c r="Y209" s="4">
        <v>0.46666666666472101</v>
      </c>
      <c r="Z209" s="4">
        <v>-1.0080779758335701</v>
      </c>
      <c r="AA209" s="4">
        <v>-1.0080779758335701</v>
      </c>
      <c r="AB209" s="4">
        <v>-1.0080779758335701</v>
      </c>
      <c r="AC209" s="4">
        <v>-0.40669377958492697</v>
      </c>
      <c r="AD209" s="4">
        <v>-0.40669377958492697</v>
      </c>
      <c r="AE209" s="4">
        <v>-0.40669377958492697</v>
      </c>
      <c r="AF209" s="4">
        <v>-0.67427732158307596</v>
      </c>
      <c r="AG209" s="4">
        <v>-0.67427732158307596</v>
      </c>
      <c r="AH209" s="4">
        <v>-0.67427732158307596</v>
      </c>
      <c r="AI209" s="4">
        <v>-0.806720448029139</v>
      </c>
      <c r="AJ209" s="4">
        <v>-0.806720448029139</v>
      </c>
      <c r="AK209" s="4">
        <v>-0.806720448029139</v>
      </c>
      <c r="AL209" s="4">
        <v>-0.80779758328266305</v>
      </c>
      <c r="AM209" s="4">
        <v>-0.80779758328266305</v>
      </c>
      <c r="AN209" s="4">
        <v>-0.80779758328266305</v>
      </c>
      <c r="AO209" s="4">
        <v>-0.74004933662328598</v>
      </c>
      <c r="AP209" s="4">
        <v>-0.74004933662328598</v>
      </c>
      <c r="AQ209" s="4">
        <v>-0.74004933662328598</v>
      </c>
      <c r="AR209" s="4">
        <v>3.2645703985594201</v>
      </c>
      <c r="AS209" s="4">
        <v>3.2645703985594201</v>
      </c>
      <c r="AT209" s="4">
        <v>3.2645703985594201</v>
      </c>
      <c r="AU209" s="4">
        <v>-44.7613969608121</v>
      </c>
      <c r="AV209" s="4">
        <v>-44.7613969608121</v>
      </c>
      <c r="AW209" s="4">
        <v>-44.7613969608121</v>
      </c>
      <c r="AX209" s="4">
        <v>-2.1771069854426401</v>
      </c>
      <c r="AY209" s="4">
        <v>-2.1771069854426401</v>
      </c>
      <c r="AZ209" s="4">
        <v>-2.1771069854426401</v>
      </c>
      <c r="BA209" s="4">
        <v>-2.1771069854426401</v>
      </c>
      <c r="BB209" s="4">
        <v>-2.1771069854426401</v>
      </c>
      <c r="BC209" s="4">
        <v>-2.1771069854426401</v>
      </c>
      <c r="BD209" s="4">
        <v>17.973180332244599</v>
      </c>
      <c r="BE209" s="4">
        <v>17.973180332244599</v>
      </c>
      <c r="BF209" s="4">
        <v>17.973180332244599</v>
      </c>
      <c r="BG209" s="4">
        <v>-0.71990401279913296</v>
      </c>
      <c r="BH209" s="4">
        <v>-0.71990401279913296</v>
      </c>
      <c r="BI209" s="4">
        <v>-0.71990401279913296</v>
      </c>
    </row>
    <row r="210" spans="1:66" s="4" customFormat="1" x14ac:dyDescent="0.2">
      <c r="A210" s="4" t="s">
        <v>96</v>
      </c>
      <c r="B210" s="4">
        <v>-0.14019627478469901</v>
      </c>
      <c r="C210" s="4">
        <v>-0.14019627478469901</v>
      </c>
      <c r="D210" s="4">
        <v>0.66666666666606</v>
      </c>
      <c r="E210" s="4">
        <v>0.66666666666606</v>
      </c>
      <c r="F210" s="4">
        <v>0.66666666666606</v>
      </c>
      <c r="G210" s="4">
        <v>0.32712464116234202</v>
      </c>
      <c r="H210" s="4">
        <v>0.32712464116234202</v>
      </c>
      <c r="I210" s="4">
        <v>0.32712464116234202</v>
      </c>
      <c r="J210" s="4">
        <v>-1.5401026735116801</v>
      </c>
      <c r="K210" s="4">
        <v>-1.5401026735116801</v>
      </c>
      <c r="L210" s="4">
        <v>-1.5401026735116801</v>
      </c>
      <c r="M210" s="4">
        <v>1.8691588785058899</v>
      </c>
      <c r="N210" s="4">
        <v>1.8691588785058899</v>
      </c>
      <c r="O210" s="4">
        <v>1.8691588785058899</v>
      </c>
      <c r="P210" s="4">
        <v>0.12667511167398901</v>
      </c>
      <c r="Q210" s="4">
        <v>0.12667511167398901</v>
      </c>
      <c r="R210" s="4">
        <v>0.12667511167398901</v>
      </c>
      <c r="S210" s="4">
        <v>0.64765974494152001</v>
      </c>
      <c r="T210" s="4">
        <v>0.64765974494152001</v>
      </c>
      <c r="U210" s="4">
        <v>0.64765974494152001</v>
      </c>
      <c r="V210" s="4">
        <v>0.73333333333418604</v>
      </c>
      <c r="W210" s="4">
        <v>0.73333333333418604</v>
      </c>
      <c r="X210" s="4">
        <v>0.73333333333418604</v>
      </c>
      <c r="Y210" s="4">
        <v>-0.41394044598720803</v>
      </c>
      <c r="Z210" s="4">
        <v>-0.41394044598720803</v>
      </c>
      <c r="AA210" s="4">
        <v>-0.41394044598720803</v>
      </c>
      <c r="AB210" s="4">
        <v>0.80661289247309698</v>
      </c>
      <c r="AC210" s="4">
        <v>0.80661289247309698</v>
      </c>
      <c r="AD210" s="4">
        <v>0.80661289247309698</v>
      </c>
      <c r="AE210" s="4">
        <v>-0.41394044598720803</v>
      </c>
      <c r="AF210" s="4">
        <v>-0.41394044598720803</v>
      </c>
      <c r="AG210" s="4">
        <v>-0.41394044598720803</v>
      </c>
      <c r="AH210" s="4">
        <v>0.93333333333248403</v>
      </c>
      <c r="AI210" s="4">
        <v>0.93333333333248403</v>
      </c>
      <c r="AJ210" s="4">
        <v>0.93333333333248403</v>
      </c>
      <c r="AK210" s="4">
        <v>0.99472594966334704</v>
      </c>
      <c r="AL210" s="4">
        <v>0.99472594966334704</v>
      </c>
      <c r="AM210" s="4">
        <v>0.99472594966334704</v>
      </c>
      <c r="AN210" s="4">
        <v>-0.206680445361314</v>
      </c>
      <c r="AO210" s="4">
        <v>-0.206680445361314</v>
      </c>
      <c r="AP210" s="4">
        <v>-0.206680445361314</v>
      </c>
      <c r="AQ210" s="4">
        <v>0.39388477201366301</v>
      </c>
      <c r="AR210" s="4">
        <v>0.39388477201366301</v>
      </c>
      <c r="AS210" s="4">
        <v>0.39388477201366301</v>
      </c>
      <c r="AT210" s="4">
        <v>0.79338622574766704</v>
      </c>
      <c r="AU210" s="4">
        <v>0.79338622574766704</v>
      </c>
      <c r="AV210" s="4">
        <v>0.79338622574766704</v>
      </c>
      <c r="AW210" s="4">
        <v>-0.26702269692910302</v>
      </c>
      <c r="AX210" s="4">
        <v>-0.26702269692910302</v>
      </c>
      <c r="AY210" s="4">
        <v>-0.26702269692910302</v>
      </c>
      <c r="AZ210" s="4">
        <v>1.06007067137711</v>
      </c>
      <c r="BA210" s="4">
        <v>1.06007067137711</v>
      </c>
      <c r="BB210" s="4">
        <v>1.06007067137711</v>
      </c>
      <c r="BC210" s="4">
        <v>-1.33529176126216E-2</v>
      </c>
      <c r="BD210" s="4">
        <v>-1.33529176126216E-2</v>
      </c>
      <c r="BE210" s="4">
        <v>-1.33529176126216E-2</v>
      </c>
      <c r="BF210" s="4">
        <v>0.67328844743926197</v>
      </c>
      <c r="BG210" s="4">
        <v>0.67328844743926197</v>
      </c>
      <c r="BH210" s="4">
        <v>0.67328844743926197</v>
      </c>
      <c r="BI210" s="4">
        <v>1.32193884363599</v>
      </c>
    </row>
    <row r="213" spans="1:66" x14ac:dyDescent="0.2">
      <c r="A213" t="s">
        <v>0</v>
      </c>
      <c r="B213">
        <v>1618473979.4059999</v>
      </c>
      <c r="C213">
        <v>1618473984.4059999</v>
      </c>
      <c r="D213">
        <v>1618473989.4059999</v>
      </c>
      <c r="E213">
        <v>1618473994.4059999</v>
      </c>
      <c r="F213">
        <v>1618473999.4059999</v>
      </c>
      <c r="G213">
        <v>1618474004.4059999</v>
      </c>
      <c r="H213">
        <v>1618474009.4059999</v>
      </c>
      <c r="I213">
        <v>1618474014.4059999</v>
      </c>
      <c r="J213">
        <v>1618474019.4059999</v>
      </c>
      <c r="K213">
        <v>1618474024.4059999</v>
      </c>
      <c r="L213">
        <v>1618474029.4059999</v>
      </c>
      <c r="M213">
        <v>1618474034.4059999</v>
      </c>
      <c r="N213">
        <v>1618474039.4059999</v>
      </c>
      <c r="O213">
        <v>1618474044.4059999</v>
      </c>
      <c r="P213">
        <v>1618474049.4059999</v>
      </c>
      <c r="Q213">
        <v>1618474054.4059999</v>
      </c>
      <c r="R213">
        <v>1618474059.4059999</v>
      </c>
      <c r="S213">
        <v>1618474064.4059999</v>
      </c>
      <c r="T213">
        <v>1618474069.4059999</v>
      </c>
      <c r="U213">
        <v>1618474074.4059999</v>
      </c>
      <c r="V213">
        <v>1618474079.4059999</v>
      </c>
      <c r="W213">
        <v>1618474084.4059999</v>
      </c>
      <c r="X213">
        <v>1618474089.4059999</v>
      </c>
      <c r="Y213">
        <v>1618474094.4059999</v>
      </c>
      <c r="Z213">
        <v>1618474099.4059999</v>
      </c>
      <c r="AA213">
        <v>1618474104.4059999</v>
      </c>
      <c r="AB213">
        <v>1618474109.4059999</v>
      </c>
      <c r="AC213">
        <v>1618474114.4059999</v>
      </c>
      <c r="AD213">
        <v>1618474119.4059999</v>
      </c>
      <c r="AE213">
        <v>1618474124.4059999</v>
      </c>
      <c r="AF213">
        <v>1618474129.4059999</v>
      </c>
      <c r="AG213">
        <v>1618474134.4059999</v>
      </c>
      <c r="AH213">
        <v>1618474139.4059999</v>
      </c>
      <c r="AI213">
        <v>1618474144.4059999</v>
      </c>
      <c r="AJ213">
        <v>1618474149.4059999</v>
      </c>
      <c r="AK213">
        <v>1618474154.4059999</v>
      </c>
      <c r="AL213">
        <v>1618474159.4059999</v>
      </c>
      <c r="AM213">
        <v>1618474164.4059999</v>
      </c>
      <c r="AN213">
        <v>1618474169.4059999</v>
      </c>
      <c r="AO213">
        <v>1618474174.4059999</v>
      </c>
      <c r="AP213">
        <v>1618474179.4059999</v>
      </c>
      <c r="AQ213">
        <v>1618474184.4059999</v>
      </c>
      <c r="AR213">
        <v>1618474189.4059999</v>
      </c>
      <c r="AS213">
        <v>1618474194.4059999</v>
      </c>
      <c r="AT213">
        <v>1618474199.4059999</v>
      </c>
      <c r="AU213">
        <v>1618474204.4059999</v>
      </c>
      <c r="AV213">
        <v>1618474209.4059999</v>
      </c>
      <c r="AW213">
        <v>1618474214.4059999</v>
      </c>
      <c r="AX213">
        <v>1618474219.4059999</v>
      </c>
      <c r="AY213">
        <v>1618474224.4059999</v>
      </c>
      <c r="AZ213">
        <v>1618474229.4059999</v>
      </c>
      <c r="BA213">
        <v>1618474234.4059999</v>
      </c>
      <c r="BB213">
        <v>1618474239.4059999</v>
      </c>
      <c r="BC213">
        <v>1618474244.4059999</v>
      </c>
      <c r="BD213">
        <v>1618474249.4059999</v>
      </c>
      <c r="BE213">
        <v>1618474254.4059999</v>
      </c>
      <c r="BF213">
        <v>1618474259.4059999</v>
      </c>
      <c r="BG213">
        <v>1618474264.4059999</v>
      </c>
      <c r="BH213">
        <v>1618474269.4059999</v>
      </c>
      <c r="BI213">
        <v>1618474274.4059999</v>
      </c>
    </row>
    <row r="214" spans="1:66" x14ac:dyDescent="0.2">
      <c r="A214" t="s">
        <v>29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5461.3333333333303</v>
      </c>
      <c r="W214">
        <v>5461.3333333333303</v>
      </c>
      <c r="X214">
        <v>5461.3333333333303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f>MEDIAN($B214:$BI217)</f>
        <v>0</v>
      </c>
      <c r="BK214" s="3">
        <f>AVERAGE($B214:$BI217)</f>
        <v>244.74361784462928</v>
      </c>
      <c r="BL214" s="3">
        <f>MIN($B214:$BI217)</f>
        <v>0</v>
      </c>
      <c r="BM214" s="3">
        <f>MAX($B214:$BI217)</f>
        <v>5461.3333333333303</v>
      </c>
      <c r="BN214" s="3">
        <f>STDEV($B214:$BI217)</f>
        <v>916.23814140317268</v>
      </c>
    </row>
    <row r="215" spans="1:66" x14ac:dyDescent="0.2">
      <c r="A215" t="s">
        <v>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3555.0807851515501</v>
      </c>
      <c r="AO215">
        <v>3555.0807851515501</v>
      </c>
      <c r="AP215">
        <v>3555.0807851515501</v>
      </c>
      <c r="AQ215">
        <v>546.09692687154097</v>
      </c>
      <c r="AR215">
        <v>546.09692687154097</v>
      </c>
      <c r="AS215">
        <v>546.09692687154097</v>
      </c>
      <c r="AT215">
        <v>3008.3461307337898</v>
      </c>
      <c r="AU215">
        <v>3008.3461307337898</v>
      </c>
      <c r="AV215">
        <v>3008.3461307337898</v>
      </c>
      <c r="AW215">
        <v>3549.6300246650198</v>
      </c>
      <c r="AX215">
        <v>3549.6300246650198</v>
      </c>
      <c r="AY215">
        <v>3549.6300246650198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6" x14ac:dyDescent="0.2">
      <c r="A216" t="s">
        <v>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1092.3394892992801</v>
      </c>
      <c r="BD216">
        <v>1092.3394892992801</v>
      </c>
      <c r="BE216">
        <v>1092.3394892992801</v>
      </c>
      <c r="BF216">
        <v>0</v>
      </c>
      <c r="BG216">
        <v>0</v>
      </c>
      <c r="BH216">
        <v>0</v>
      </c>
      <c r="BI216">
        <v>3823.1882125474999</v>
      </c>
    </row>
    <row r="217" spans="1:66" x14ac:dyDescent="0.2">
      <c r="A217" t="s">
        <v>32</v>
      </c>
      <c r="B217">
        <v>1092.2666666666601</v>
      </c>
      <c r="C217">
        <v>1092.2666666666601</v>
      </c>
      <c r="D217">
        <v>1092.2666666666601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6" s="4" customFormat="1" x14ac:dyDescent="0.2">
      <c r="A218" s="4" t="s">
        <v>33</v>
      </c>
      <c r="B218" s="4">
        <v>1093.87101081586</v>
      </c>
      <c r="C218" s="4">
        <v>0</v>
      </c>
      <c r="D218" s="4">
        <v>0</v>
      </c>
      <c r="E218" s="4">
        <v>0</v>
      </c>
      <c r="F218" s="4">
        <v>273.48601188488999</v>
      </c>
      <c r="G218" s="4">
        <v>273.48601188488999</v>
      </c>
      <c r="H218" s="4">
        <v>273.48601188488999</v>
      </c>
      <c r="I218" s="4">
        <v>0</v>
      </c>
      <c r="J218" s="4">
        <v>0</v>
      </c>
      <c r="K218" s="4">
        <v>0</v>
      </c>
      <c r="L218" s="4">
        <v>5468.9899192202402</v>
      </c>
      <c r="M218" s="4">
        <v>5468.9899192202402</v>
      </c>
      <c r="N218" s="4">
        <v>5468.9899192202402</v>
      </c>
      <c r="O218" s="4">
        <v>2730.8487232482098</v>
      </c>
      <c r="P218" s="4">
        <v>2730.8487232482098</v>
      </c>
      <c r="Q218" s="4">
        <v>2730.8487232482098</v>
      </c>
      <c r="R218" s="4">
        <v>70818.691588785005</v>
      </c>
      <c r="S218" s="4">
        <v>70818.691588785005</v>
      </c>
      <c r="T218" s="4">
        <v>70818.691588785005</v>
      </c>
      <c r="U218" s="4">
        <v>2184.82464328577</v>
      </c>
      <c r="V218" s="4">
        <v>2184.82464328577</v>
      </c>
      <c r="W218" s="4">
        <v>2184.82464328577</v>
      </c>
      <c r="X218" s="4">
        <v>0</v>
      </c>
      <c r="Y218" s="4">
        <v>0</v>
      </c>
      <c r="Z218" s="4">
        <v>0</v>
      </c>
      <c r="AA218" s="4">
        <v>3276.8</v>
      </c>
      <c r="AB218" s="4">
        <v>3276.8</v>
      </c>
      <c r="AC218" s="4">
        <v>3276.8</v>
      </c>
      <c r="AD218" s="4">
        <v>8750.9680865269002</v>
      </c>
      <c r="AE218" s="4">
        <v>8750.9680865269002</v>
      </c>
      <c r="AF218" s="4">
        <v>8750.9680865269002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4922.0909272982099</v>
      </c>
      <c r="AQ218" s="4">
        <v>4922.0909272982099</v>
      </c>
      <c r="AR218" s="4">
        <v>4922.0909272982099</v>
      </c>
      <c r="AS218" s="4">
        <v>0</v>
      </c>
      <c r="AT218" s="4">
        <v>0</v>
      </c>
      <c r="AU218" s="4">
        <v>0</v>
      </c>
      <c r="AV218" s="4">
        <v>1913.8909285094401</v>
      </c>
      <c r="AW218" s="4">
        <v>1913.8909285094401</v>
      </c>
      <c r="AX218" s="4">
        <v>1913.8909285094401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f>MEDIAN($B218:$BI219)</f>
        <v>0</v>
      </c>
      <c r="BK218" s="4">
        <f>AVERAGE($B218:$BI219)</f>
        <v>3323.6975601083182</v>
      </c>
      <c r="BL218" s="4">
        <f>MIN($B218:$BI219)</f>
        <v>0</v>
      </c>
      <c r="BM218" s="4">
        <f>MAX($B218:$BI219)</f>
        <v>70818.691588785005</v>
      </c>
      <c r="BN218" s="4">
        <f>STDEV($B218:$BI219)</f>
        <v>11279.703027486668</v>
      </c>
    </row>
    <row r="219" spans="1:66" s="4" customFormat="1" x14ac:dyDescent="0.2">
      <c r="A219" s="4" t="s">
        <v>34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6015.8889111422604</v>
      </c>
      <c r="L219" s="4">
        <v>6015.8889111422604</v>
      </c>
      <c r="M219" s="4">
        <v>6015.8889111422604</v>
      </c>
      <c r="N219" s="4">
        <v>2184.5333333333301</v>
      </c>
      <c r="O219" s="4">
        <v>2184.5333333333301</v>
      </c>
      <c r="P219" s="4">
        <v>2184.5333333333301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2461.37410696401</v>
      </c>
      <c r="BB219" s="4">
        <v>2461.37410696401</v>
      </c>
      <c r="BC219" s="4">
        <v>2461.37410696401</v>
      </c>
      <c r="BD219" s="4">
        <v>15017.665488967399</v>
      </c>
      <c r="BE219" s="4">
        <v>15017.665488967399</v>
      </c>
      <c r="BF219" s="4">
        <v>15017.665488967399</v>
      </c>
      <c r="BG219" s="4">
        <v>6563.2260648951797</v>
      </c>
      <c r="BH219" s="4">
        <v>6563.2260648951797</v>
      </c>
      <c r="BI219" s="4">
        <v>6563.2260648951797</v>
      </c>
    </row>
    <row r="220" spans="1:66" x14ac:dyDescent="0.2">
      <c r="A220" t="s">
        <v>35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3">
        <f>MEDIAN($B220:$BI223)</f>
        <v>0</v>
      </c>
      <c r="BK220" s="3">
        <f>AVERAGE($B220:$BI223)</f>
        <v>0</v>
      </c>
      <c r="BL220" s="3">
        <f>MIN($B220:$BI223)</f>
        <v>0</v>
      </c>
      <c r="BM220" s="3">
        <f>MAX($B220:$BI223)</f>
        <v>0</v>
      </c>
      <c r="BN220" s="3">
        <f>STDEV($B220:$BI223)</f>
        <v>0</v>
      </c>
    </row>
    <row r="221" spans="1:66" x14ac:dyDescent="0.2">
      <c r="A221" t="s">
        <v>36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6" x14ac:dyDescent="0.2">
      <c r="A222" t="s">
        <v>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6" x14ac:dyDescent="0.2">
      <c r="A223" t="s">
        <v>38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6" s="4" customFormat="1" x14ac:dyDescent="0.2">
      <c r="A224" s="4" t="s">
        <v>39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f>MEDIAN($B224:$BI225)</f>
        <v>0</v>
      </c>
      <c r="BK224" s="4">
        <f>AVERAGE($B224:$BI225)</f>
        <v>0</v>
      </c>
      <c r="BL224" s="4">
        <f>MIN($B224:$BI225)</f>
        <v>0</v>
      </c>
      <c r="BM224" s="4">
        <f>MAX($B224:$BI225)</f>
        <v>0</v>
      </c>
      <c r="BN224" s="4">
        <f>STDEV($B224:$BI225)</f>
        <v>0</v>
      </c>
    </row>
    <row r="225" spans="1:66" s="4" customFormat="1" x14ac:dyDescent="0.2">
      <c r="A225" s="4" t="s">
        <v>40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</row>
    <row r="226" spans="1:66" s="4" customFormat="1" x14ac:dyDescent="0.2">
      <c r="A226" s="4" t="s">
        <v>41</v>
      </c>
      <c r="B226" s="4">
        <v>91.522690313607697</v>
      </c>
      <c r="C226" s="4">
        <v>91.522690313607697</v>
      </c>
      <c r="D226" s="4">
        <v>91.522690313607697</v>
      </c>
      <c r="E226" s="4">
        <v>91.522690313607697</v>
      </c>
      <c r="F226" s="4">
        <v>91.521145520492297</v>
      </c>
      <c r="G226" s="4">
        <v>91.521145520492297</v>
      </c>
      <c r="H226" s="4">
        <v>91.521145520492297</v>
      </c>
      <c r="I226" s="4">
        <v>91.521145520492297</v>
      </c>
      <c r="J226" s="4">
        <v>91.521145520492297</v>
      </c>
      <c r="K226" s="4">
        <v>91.521145520492297</v>
      </c>
      <c r="L226" s="4">
        <v>91.515260594338301</v>
      </c>
      <c r="M226" s="4">
        <v>91.515260594338301</v>
      </c>
      <c r="N226" s="4">
        <v>91.515260594338301</v>
      </c>
      <c r="O226" s="4">
        <v>91.519796891582004</v>
      </c>
      <c r="P226" s="4">
        <v>91.519796891582004</v>
      </c>
      <c r="Q226" s="4">
        <v>91.519796891582004</v>
      </c>
      <c r="R226" s="4">
        <v>91.519796891582004</v>
      </c>
      <c r="S226" s="4">
        <v>91.519796891582004</v>
      </c>
      <c r="T226" s="4">
        <v>91.519796891582004</v>
      </c>
      <c r="U226" s="4">
        <v>91.519796891582004</v>
      </c>
      <c r="V226" s="4">
        <v>91.519796891582004</v>
      </c>
      <c r="W226" s="4">
        <v>91.519796891582004</v>
      </c>
      <c r="X226" s="4">
        <v>91.521979218364095</v>
      </c>
      <c r="Y226" s="4">
        <v>91.521979218364095</v>
      </c>
      <c r="Z226" s="4">
        <v>91.521979218364095</v>
      </c>
      <c r="AA226" s="4">
        <v>91.521979218364095</v>
      </c>
      <c r="AB226" s="4">
        <v>91.521979218364095</v>
      </c>
      <c r="AC226" s="4">
        <v>91.521979218364095</v>
      </c>
      <c r="AD226" s="4">
        <v>91.521979218364095</v>
      </c>
      <c r="AE226" s="4">
        <v>91.521979218364095</v>
      </c>
      <c r="AF226" s="4">
        <v>91.521979218364095</v>
      </c>
      <c r="AG226" s="4">
        <v>91.521979218364095</v>
      </c>
      <c r="AH226" s="4">
        <v>91.521979218364095</v>
      </c>
      <c r="AI226" s="4">
        <v>91.521979218364095</v>
      </c>
      <c r="AJ226" s="4">
        <v>91.521930177312797</v>
      </c>
      <c r="AK226" s="4">
        <v>91.521930177312797</v>
      </c>
      <c r="AL226" s="4">
        <v>91.521930177312797</v>
      </c>
      <c r="AM226" s="4">
        <v>91.521930177312797</v>
      </c>
      <c r="AN226" s="4">
        <v>91.521930177312797</v>
      </c>
      <c r="AO226" s="4">
        <v>91.521930177312797</v>
      </c>
      <c r="AP226" s="4">
        <v>91.521930177312797</v>
      </c>
      <c r="AQ226" s="4">
        <v>91.521930177312797</v>
      </c>
      <c r="AR226" s="4">
        <v>91.521930177312797</v>
      </c>
      <c r="AS226" s="4">
        <v>91.521930177312797</v>
      </c>
      <c r="AT226" s="4">
        <v>91.521930177312797</v>
      </c>
      <c r="AU226" s="4">
        <v>91.521930177312797</v>
      </c>
      <c r="AV226" s="4">
        <v>91.5202873020948</v>
      </c>
      <c r="AW226" s="4">
        <v>91.5202873020948</v>
      </c>
      <c r="AX226" s="4">
        <v>91.5202873020948</v>
      </c>
      <c r="AY226" s="4">
        <v>91.5202873020948</v>
      </c>
      <c r="AZ226" s="4">
        <v>91.5202873020948</v>
      </c>
      <c r="BA226" s="4">
        <v>91.5202873020948</v>
      </c>
      <c r="BB226" s="4">
        <v>91.5202873020948</v>
      </c>
      <c r="BC226" s="4">
        <v>91.5202873020948</v>
      </c>
      <c r="BD226" s="4">
        <v>91.5202873020948</v>
      </c>
      <c r="BE226" s="4">
        <v>91.5202873020948</v>
      </c>
      <c r="BF226" s="4">
        <v>91.5202873020948</v>
      </c>
      <c r="BG226" s="4">
        <v>91.5202873020948</v>
      </c>
      <c r="BH226" s="4">
        <v>91.5202873020948</v>
      </c>
      <c r="BI226" s="4">
        <v>91.5202873020948</v>
      </c>
      <c r="BJ226" s="4">
        <f>MEDIAN($B226:$BI226,$B231:$BI231)</f>
        <v>91.554310738623059</v>
      </c>
      <c r="BK226" s="4">
        <f>AVERAGE($B226:$BI226,$B231:$BI231)</f>
        <v>91.554735616036581</v>
      </c>
      <c r="BL226" s="4">
        <f>MIN($B226:$BI226,$B231:$BI231)</f>
        <v>91.515260594338301</v>
      </c>
      <c r="BM226" s="4">
        <f>MAX($B226:$BI226,$B231:$BI231)</f>
        <v>91.590590985598894</v>
      </c>
      <c r="BN226" s="4">
        <f>STDEV($B226:$BI226,$B231:$BI231)</f>
        <v>3.4032101527141791E-2</v>
      </c>
    </row>
    <row r="227" spans="1:66" x14ac:dyDescent="0.2">
      <c r="A227" t="s">
        <v>42</v>
      </c>
      <c r="B227">
        <v>86.834927123758405</v>
      </c>
      <c r="C227">
        <v>86.834927123758405</v>
      </c>
      <c r="D227">
        <v>86.835131216012201</v>
      </c>
      <c r="E227">
        <v>86.835131216012201</v>
      </c>
      <c r="F227">
        <v>86.835131216012201</v>
      </c>
      <c r="G227">
        <v>86.835131216012201</v>
      </c>
      <c r="H227">
        <v>86.835131216012201</v>
      </c>
      <c r="I227">
        <v>86.835131216012201</v>
      </c>
      <c r="J227">
        <v>86.835131216012201</v>
      </c>
      <c r="K227">
        <v>86.835131216012201</v>
      </c>
      <c r="L227">
        <v>86.835131216012201</v>
      </c>
      <c r="M227">
        <v>86.835131216012201</v>
      </c>
      <c r="N227">
        <v>86.835131216012201</v>
      </c>
      <c r="O227">
        <v>86.835131216012201</v>
      </c>
      <c r="P227">
        <v>86.835131216012201</v>
      </c>
      <c r="Q227">
        <v>86.835131216012201</v>
      </c>
      <c r="R227">
        <v>86.835131216012201</v>
      </c>
      <c r="S227">
        <v>86.835131216012201</v>
      </c>
      <c r="T227">
        <v>86.835131216012201</v>
      </c>
      <c r="U227">
        <v>86.835131216012201</v>
      </c>
      <c r="V227">
        <v>86.834927123758405</v>
      </c>
      <c r="W227">
        <v>86.834927123758405</v>
      </c>
      <c r="X227">
        <v>86.834927123758405</v>
      </c>
      <c r="Y227">
        <v>86.834927123758405</v>
      </c>
      <c r="Z227">
        <v>86.834927123758405</v>
      </c>
      <c r="AA227">
        <v>86.834927123758405</v>
      </c>
      <c r="AB227">
        <v>86.834927123758405</v>
      </c>
      <c r="AC227">
        <v>86.834927123758405</v>
      </c>
      <c r="AD227">
        <v>86.834927123758405</v>
      </c>
      <c r="AE227">
        <v>86.834927123758405</v>
      </c>
      <c r="AF227">
        <v>86.834927123758405</v>
      </c>
      <c r="AG227">
        <v>86.834927123758405</v>
      </c>
      <c r="AH227">
        <v>86.834927123758405</v>
      </c>
      <c r="AI227">
        <v>86.834927123758405</v>
      </c>
      <c r="AJ227">
        <v>86.834927123758405</v>
      </c>
      <c r="AK227">
        <v>86.834723031504694</v>
      </c>
      <c r="AL227">
        <v>86.834723031504694</v>
      </c>
      <c r="AM227">
        <v>86.834723031504694</v>
      </c>
      <c r="AN227">
        <v>86.834723031504694</v>
      </c>
      <c r="AO227">
        <v>86.834723031504694</v>
      </c>
      <c r="AP227">
        <v>86.834723031504694</v>
      </c>
      <c r="AQ227">
        <v>86.834723031504694</v>
      </c>
      <c r="AR227">
        <v>86.834723031504694</v>
      </c>
      <c r="AS227">
        <v>86.834723031504694</v>
      </c>
      <c r="AT227">
        <v>86.834723031504694</v>
      </c>
      <c r="AU227">
        <v>86.834723031504694</v>
      </c>
      <c r="AV227">
        <v>86.834723031504694</v>
      </c>
      <c r="AW227">
        <v>86.834723031504694</v>
      </c>
      <c r="AX227">
        <v>86.834723031504694</v>
      </c>
      <c r="AY227">
        <v>86.834723031504694</v>
      </c>
      <c r="AZ227">
        <v>86.834723031504694</v>
      </c>
      <c r="BA227">
        <v>86.834723031504694</v>
      </c>
      <c r="BB227">
        <v>86.834723031504694</v>
      </c>
      <c r="BC227">
        <v>86.834723031504694</v>
      </c>
      <c r="BD227">
        <v>86.834723031504694</v>
      </c>
      <c r="BE227">
        <v>86.834723031504694</v>
      </c>
      <c r="BF227">
        <v>86.834723031504694</v>
      </c>
      <c r="BG227">
        <v>86.834723031504694</v>
      </c>
      <c r="BH227">
        <v>86.834723031504694</v>
      </c>
      <c r="BI227">
        <v>86.834723031504694</v>
      </c>
      <c r="BJ227" s="3">
        <f>MEDIAN($B227:$BI230)</f>
        <v>89.850288127239253</v>
      </c>
      <c r="BK227" s="3">
        <f>AVERAGE($B227:$BI230)</f>
        <v>89.263613038365918</v>
      </c>
      <c r="BL227" s="3">
        <f>MIN($B227:$BI230)</f>
        <v>86.834723031504694</v>
      </c>
      <c r="BM227" s="3">
        <f>MAX($B227:$BI230)</f>
        <v>90.519098442878104</v>
      </c>
      <c r="BN227" s="3">
        <f>STDEV($B227:$BI230)</f>
        <v>1.4315312921072116</v>
      </c>
    </row>
    <row r="228" spans="1:66" x14ac:dyDescent="0.2">
      <c r="A228" t="s">
        <v>43</v>
      </c>
      <c r="B228">
        <v>89.855186341329997</v>
      </c>
      <c r="C228">
        <v>89.855186341329997</v>
      </c>
      <c r="D228">
        <v>89.855186341329997</v>
      </c>
      <c r="E228">
        <v>89.855186341329997</v>
      </c>
      <c r="F228">
        <v>89.855186341329997</v>
      </c>
      <c r="G228">
        <v>89.855186341329997</v>
      </c>
      <c r="H228">
        <v>89.855186341329997</v>
      </c>
      <c r="I228">
        <v>89.855186341329997</v>
      </c>
      <c r="J228">
        <v>89.855186341329997</v>
      </c>
      <c r="K228">
        <v>89.855186341329997</v>
      </c>
      <c r="L228">
        <v>89.855186341329997</v>
      </c>
      <c r="M228">
        <v>89.855186341329997</v>
      </c>
      <c r="N228">
        <v>89.855186341329997</v>
      </c>
      <c r="O228">
        <v>89.855186341329997</v>
      </c>
      <c r="P228">
        <v>89.855186341329997</v>
      </c>
      <c r="Q228">
        <v>89.855186341329997</v>
      </c>
      <c r="R228">
        <v>89.855186341329997</v>
      </c>
      <c r="S228">
        <v>89.855186341329997</v>
      </c>
      <c r="T228">
        <v>89.855186341329997</v>
      </c>
      <c r="U228">
        <v>89.855186341329997</v>
      </c>
      <c r="V228">
        <v>89.855186341329997</v>
      </c>
      <c r="W228">
        <v>89.855186341329997</v>
      </c>
      <c r="X228">
        <v>89.855186341329997</v>
      </c>
      <c r="Y228">
        <v>89.855186341329997</v>
      </c>
      <c r="Z228">
        <v>89.855186341329997</v>
      </c>
      <c r="AA228">
        <v>89.855186341329997</v>
      </c>
      <c r="AB228">
        <v>89.855186341329997</v>
      </c>
      <c r="AC228">
        <v>89.855186341329997</v>
      </c>
      <c r="AD228">
        <v>89.855186341329997</v>
      </c>
      <c r="AE228">
        <v>89.855186341329997</v>
      </c>
      <c r="AF228">
        <v>89.855186341329997</v>
      </c>
      <c r="AG228">
        <v>89.855186341329997</v>
      </c>
      <c r="AH228">
        <v>89.855390433583693</v>
      </c>
      <c r="AI228">
        <v>89.855390433583693</v>
      </c>
      <c r="AJ228">
        <v>89.855390433583693</v>
      </c>
      <c r="AK228">
        <v>89.855390433583693</v>
      </c>
      <c r="AL228">
        <v>89.855390433583693</v>
      </c>
      <c r="AM228">
        <v>89.855390433583693</v>
      </c>
      <c r="AN228">
        <v>89.855390433583693</v>
      </c>
      <c r="AO228">
        <v>89.855390433583693</v>
      </c>
      <c r="AP228">
        <v>89.855390433583693</v>
      </c>
      <c r="AQ228">
        <v>89.855594525837503</v>
      </c>
      <c r="AR228">
        <v>89.855594525837503</v>
      </c>
      <c r="AS228">
        <v>89.855594525837503</v>
      </c>
      <c r="AT228">
        <v>89.854982249076201</v>
      </c>
      <c r="AU228">
        <v>89.854982249076201</v>
      </c>
      <c r="AV228">
        <v>89.854982249076201</v>
      </c>
      <c r="AW228">
        <v>89.854982249076201</v>
      </c>
      <c r="AX228">
        <v>89.854982249076201</v>
      </c>
      <c r="AY228">
        <v>89.854982249076201</v>
      </c>
      <c r="AZ228">
        <v>89.854982249076201</v>
      </c>
      <c r="BA228">
        <v>89.854982249076201</v>
      </c>
      <c r="BB228">
        <v>89.854982249076201</v>
      </c>
      <c r="BC228">
        <v>89.854982249076201</v>
      </c>
      <c r="BD228">
        <v>89.854982249076201</v>
      </c>
      <c r="BE228">
        <v>89.854982249076201</v>
      </c>
      <c r="BF228">
        <v>89.854982249076201</v>
      </c>
      <c r="BG228">
        <v>89.854982249076201</v>
      </c>
      <c r="BH228">
        <v>89.854982249076201</v>
      </c>
      <c r="BI228">
        <v>89.854982249076201</v>
      </c>
    </row>
    <row r="229" spans="1:66" x14ac:dyDescent="0.2">
      <c r="A229" t="s">
        <v>44</v>
      </c>
      <c r="B229">
        <v>89.845389913148495</v>
      </c>
      <c r="C229">
        <v>89.845389913148495</v>
      </c>
      <c r="D229">
        <v>89.845389913148495</v>
      </c>
      <c r="E229">
        <v>89.845389913148495</v>
      </c>
      <c r="F229">
        <v>89.845389913148495</v>
      </c>
      <c r="G229">
        <v>89.845389913148495</v>
      </c>
      <c r="H229">
        <v>89.845389913148495</v>
      </c>
      <c r="I229">
        <v>89.845389913148495</v>
      </c>
      <c r="J229">
        <v>89.845389913148495</v>
      </c>
      <c r="K229">
        <v>89.845389913148495</v>
      </c>
      <c r="L229">
        <v>89.845389913148495</v>
      </c>
      <c r="M229">
        <v>89.845389913148495</v>
      </c>
      <c r="N229">
        <v>89.845389913148495</v>
      </c>
      <c r="O229">
        <v>89.845389913148495</v>
      </c>
      <c r="P229">
        <v>89.845389913148495</v>
      </c>
      <c r="Q229">
        <v>89.845389913148495</v>
      </c>
      <c r="R229">
        <v>89.845389913148495</v>
      </c>
      <c r="S229">
        <v>89.845389913148495</v>
      </c>
      <c r="T229">
        <v>89.845389913148495</v>
      </c>
      <c r="U229">
        <v>89.845389913148495</v>
      </c>
      <c r="V229">
        <v>89.845389913148495</v>
      </c>
      <c r="W229">
        <v>89.845389913148495</v>
      </c>
      <c r="X229">
        <v>89.845389913148495</v>
      </c>
      <c r="Y229">
        <v>89.845389913148495</v>
      </c>
      <c r="Z229">
        <v>89.845389913148495</v>
      </c>
      <c r="AA229">
        <v>89.845389913148495</v>
      </c>
      <c r="AB229">
        <v>89.845389913148495</v>
      </c>
      <c r="AC229">
        <v>89.845389913148495</v>
      </c>
      <c r="AD229">
        <v>89.845389913148495</v>
      </c>
      <c r="AE229">
        <v>89.845389913148495</v>
      </c>
      <c r="AF229">
        <v>89.845389913148495</v>
      </c>
      <c r="AG229">
        <v>89.845389913148495</v>
      </c>
      <c r="AH229">
        <v>89.845389913148495</v>
      </c>
      <c r="AI229">
        <v>89.845389913148495</v>
      </c>
      <c r="AJ229">
        <v>89.845389913148495</v>
      </c>
      <c r="AK229">
        <v>89.845389913148495</v>
      </c>
      <c r="AL229">
        <v>89.845389913148495</v>
      </c>
      <c r="AM229">
        <v>89.845389913148495</v>
      </c>
      <c r="AN229">
        <v>89.845594005402305</v>
      </c>
      <c r="AO229">
        <v>89.845594005402305</v>
      </c>
      <c r="AP229">
        <v>89.845594005402305</v>
      </c>
      <c r="AQ229">
        <v>89.845389913148495</v>
      </c>
      <c r="AR229">
        <v>89.845389913148495</v>
      </c>
      <c r="AS229">
        <v>89.845389913148495</v>
      </c>
      <c r="AT229">
        <v>89.845389913148495</v>
      </c>
      <c r="AU229">
        <v>89.845389913148495</v>
      </c>
      <c r="AV229">
        <v>89.845389913148495</v>
      </c>
      <c r="AW229">
        <v>89.845389913148495</v>
      </c>
      <c r="AX229">
        <v>89.845389913148495</v>
      </c>
      <c r="AY229">
        <v>89.845389913148495</v>
      </c>
      <c r="AZ229">
        <v>89.845389913148495</v>
      </c>
      <c r="BA229">
        <v>89.845389913148495</v>
      </c>
      <c r="BB229">
        <v>89.845389913148495</v>
      </c>
      <c r="BC229">
        <v>89.845389913148495</v>
      </c>
      <c r="BD229">
        <v>89.845389913148495</v>
      </c>
      <c r="BE229">
        <v>89.845389913148495</v>
      </c>
      <c r="BF229">
        <v>89.845389913148495</v>
      </c>
      <c r="BG229">
        <v>89.845389913148495</v>
      </c>
      <c r="BH229">
        <v>89.845389913148495</v>
      </c>
      <c r="BI229">
        <v>89.845389913148495</v>
      </c>
    </row>
    <row r="230" spans="1:66" x14ac:dyDescent="0.2">
      <c r="A230" t="s">
        <v>45</v>
      </c>
      <c r="B230">
        <v>90.518894350624294</v>
      </c>
      <c r="C230">
        <v>90.518894350624294</v>
      </c>
      <c r="D230">
        <v>90.518894350624294</v>
      </c>
      <c r="E230">
        <v>90.518894350624294</v>
      </c>
      <c r="F230">
        <v>90.518894350624294</v>
      </c>
      <c r="G230">
        <v>90.518894350624294</v>
      </c>
      <c r="H230">
        <v>90.518894350624294</v>
      </c>
      <c r="I230">
        <v>90.518894350624294</v>
      </c>
      <c r="J230">
        <v>90.518894350624294</v>
      </c>
      <c r="K230">
        <v>90.519098442878104</v>
      </c>
      <c r="L230">
        <v>90.519098442878104</v>
      </c>
      <c r="M230">
        <v>90.519098442878104</v>
      </c>
      <c r="N230">
        <v>90.519098442878104</v>
      </c>
      <c r="O230">
        <v>90.519098442878104</v>
      </c>
      <c r="P230">
        <v>90.519098442878104</v>
      </c>
      <c r="Q230">
        <v>90.519098442878104</v>
      </c>
      <c r="R230">
        <v>90.519098442878104</v>
      </c>
      <c r="S230">
        <v>90.519098442878104</v>
      </c>
      <c r="T230">
        <v>90.518894350624294</v>
      </c>
      <c r="U230">
        <v>90.518894350624294</v>
      </c>
      <c r="V230">
        <v>90.518894350624294</v>
      </c>
      <c r="W230">
        <v>90.518894350624294</v>
      </c>
      <c r="X230">
        <v>90.518894350624294</v>
      </c>
      <c r="Y230">
        <v>90.518894350624294</v>
      </c>
      <c r="Z230">
        <v>90.518894350624294</v>
      </c>
      <c r="AA230">
        <v>90.518894350624294</v>
      </c>
      <c r="AB230">
        <v>90.518894350624294</v>
      </c>
      <c r="AC230">
        <v>90.518894350624294</v>
      </c>
      <c r="AD230">
        <v>90.518894350624294</v>
      </c>
      <c r="AE230">
        <v>90.518894350624294</v>
      </c>
      <c r="AF230">
        <v>90.518894350624294</v>
      </c>
      <c r="AG230">
        <v>90.518894350624294</v>
      </c>
      <c r="AH230">
        <v>90.518894350624294</v>
      </c>
      <c r="AI230">
        <v>90.518894350624294</v>
      </c>
      <c r="AJ230">
        <v>90.518894350624294</v>
      </c>
      <c r="AK230">
        <v>90.518894350624294</v>
      </c>
      <c r="AL230">
        <v>90.519098442878104</v>
      </c>
      <c r="AM230">
        <v>90.519098442878104</v>
      </c>
      <c r="AN230">
        <v>90.519098442878104</v>
      </c>
      <c r="AO230">
        <v>90.518894350624294</v>
      </c>
      <c r="AP230">
        <v>90.518894350624294</v>
      </c>
      <c r="AQ230">
        <v>90.518894350624294</v>
      </c>
      <c r="AR230">
        <v>90.518894350624294</v>
      </c>
      <c r="AS230">
        <v>90.518894350624294</v>
      </c>
      <c r="AT230">
        <v>90.518894350624294</v>
      </c>
      <c r="AU230">
        <v>90.518894350624294</v>
      </c>
      <c r="AV230">
        <v>90.518894350624294</v>
      </c>
      <c r="AW230">
        <v>90.518894350624294</v>
      </c>
      <c r="AX230">
        <v>90.518894350624294</v>
      </c>
      <c r="AY230">
        <v>90.518894350624294</v>
      </c>
      <c r="AZ230">
        <v>90.518894350624294</v>
      </c>
      <c r="BA230">
        <v>90.519098442878104</v>
      </c>
      <c r="BB230">
        <v>90.519098442878104</v>
      </c>
      <c r="BC230">
        <v>90.519098442878104</v>
      </c>
      <c r="BD230">
        <v>90.519098442878104</v>
      </c>
      <c r="BE230">
        <v>90.519098442878104</v>
      </c>
      <c r="BF230">
        <v>90.519098442878104</v>
      </c>
      <c r="BG230">
        <v>90.519098442878104</v>
      </c>
      <c r="BH230">
        <v>90.519098442878104</v>
      </c>
      <c r="BI230">
        <v>90.519098442878104</v>
      </c>
    </row>
    <row r="231" spans="1:66" s="4" customFormat="1" x14ac:dyDescent="0.2">
      <c r="A231" s="4" t="s">
        <v>46</v>
      </c>
      <c r="B231" s="4">
        <v>91.588604429921006</v>
      </c>
      <c r="C231" s="4">
        <v>91.588604429921006</v>
      </c>
      <c r="D231" s="4">
        <v>91.588604429921006</v>
      </c>
      <c r="E231" s="4">
        <v>91.588604429921006</v>
      </c>
      <c r="F231" s="4">
        <v>91.588604429921006</v>
      </c>
      <c r="G231" s="4">
        <v>91.588604429921006</v>
      </c>
      <c r="H231" s="4">
        <v>91.588996835980794</v>
      </c>
      <c r="I231" s="4">
        <v>91.588996835980794</v>
      </c>
      <c r="J231" s="4">
        <v>91.588996835980794</v>
      </c>
      <c r="K231" s="4">
        <v>91.587451737120304</v>
      </c>
      <c r="L231" s="4">
        <v>91.587451737120304</v>
      </c>
      <c r="M231" s="4">
        <v>91.587451737120304</v>
      </c>
      <c r="N231" s="4">
        <v>91.588089396967504</v>
      </c>
      <c r="O231" s="4">
        <v>91.588089396967504</v>
      </c>
      <c r="P231" s="4">
        <v>91.588089396967504</v>
      </c>
      <c r="Q231" s="4">
        <v>91.588089396967504</v>
      </c>
      <c r="R231" s="4">
        <v>91.588089396967504</v>
      </c>
      <c r="S231" s="4">
        <v>91.588089396967504</v>
      </c>
      <c r="T231" s="4">
        <v>91.588089396967504</v>
      </c>
      <c r="U231" s="4">
        <v>91.588089396967504</v>
      </c>
      <c r="V231" s="4">
        <v>91.588089396967504</v>
      </c>
      <c r="W231" s="4">
        <v>91.589634495828093</v>
      </c>
      <c r="X231" s="4">
        <v>91.589634495828093</v>
      </c>
      <c r="Y231" s="4">
        <v>91.589634495828093</v>
      </c>
      <c r="Z231" s="4">
        <v>91.589634495828093</v>
      </c>
      <c r="AA231" s="4">
        <v>91.589634495828093</v>
      </c>
      <c r="AB231" s="4">
        <v>91.589634495828093</v>
      </c>
      <c r="AC231" s="4">
        <v>91.589634495828093</v>
      </c>
      <c r="AD231" s="4">
        <v>91.589634495828093</v>
      </c>
      <c r="AE231" s="4">
        <v>91.589634495828093</v>
      </c>
      <c r="AF231" s="4">
        <v>91.5895363943131</v>
      </c>
      <c r="AG231" s="4">
        <v>91.5895363943131</v>
      </c>
      <c r="AH231" s="4">
        <v>91.5895363943131</v>
      </c>
      <c r="AI231" s="4">
        <v>91.5895363943131</v>
      </c>
      <c r="AJ231" s="4">
        <v>91.5895363943131</v>
      </c>
      <c r="AK231" s="4">
        <v>91.5895363943131</v>
      </c>
      <c r="AL231" s="4">
        <v>91.5895363943131</v>
      </c>
      <c r="AM231" s="4">
        <v>91.5895363943131</v>
      </c>
      <c r="AN231" s="4">
        <v>91.5895363943131</v>
      </c>
      <c r="AO231" s="4">
        <v>91.5895363943131</v>
      </c>
      <c r="AP231" s="4">
        <v>91.5895363943131</v>
      </c>
      <c r="AQ231" s="4">
        <v>91.5895363943131</v>
      </c>
      <c r="AR231" s="4">
        <v>91.589438292798107</v>
      </c>
      <c r="AS231" s="4">
        <v>91.589438292798107</v>
      </c>
      <c r="AT231" s="4">
        <v>91.589438292798107</v>
      </c>
      <c r="AU231" s="4">
        <v>91.590590985598894</v>
      </c>
      <c r="AV231" s="4">
        <v>91.590590985598894</v>
      </c>
      <c r="AW231" s="4">
        <v>91.590590985598894</v>
      </c>
      <c r="AX231" s="4">
        <v>91.587525313256506</v>
      </c>
      <c r="AY231" s="4">
        <v>91.587525313256506</v>
      </c>
      <c r="AZ231" s="4">
        <v>91.587525313256506</v>
      </c>
      <c r="BA231" s="4">
        <v>91.587525313256506</v>
      </c>
      <c r="BB231" s="4">
        <v>91.587525313256506</v>
      </c>
      <c r="BC231" s="4">
        <v>91.587525313256506</v>
      </c>
      <c r="BD231" s="4">
        <v>91.585931163638406</v>
      </c>
      <c r="BE231" s="4">
        <v>91.585931163638406</v>
      </c>
      <c r="BF231" s="4">
        <v>91.585931163638406</v>
      </c>
      <c r="BG231" s="4">
        <v>91.585931163638406</v>
      </c>
      <c r="BH231" s="4">
        <v>91.585931163638406</v>
      </c>
      <c r="BI231" s="4">
        <v>91.585931163638406</v>
      </c>
    </row>
    <row r="232" spans="1:66" x14ac:dyDescent="0.2">
      <c r="A232" t="s">
        <v>47</v>
      </c>
      <c r="B232">
        <v>137.12530876560501</v>
      </c>
      <c r="C232">
        <v>137.12530876560501</v>
      </c>
      <c r="D232">
        <v>136.13333333333301</v>
      </c>
      <c r="E232">
        <v>136.13333333333301</v>
      </c>
      <c r="F232">
        <v>136.13333333333301</v>
      </c>
      <c r="G232">
        <v>132.060355187608</v>
      </c>
      <c r="H232">
        <v>132.060355187608</v>
      </c>
      <c r="I232">
        <v>132.060355187608</v>
      </c>
      <c r="J232">
        <v>136.933333333333</v>
      </c>
      <c r="K232">
        <v>136.933333333333</v>
      </c>
      <c r="L232">
        <v>136.933333333333</v>
      </c>
      <c r="M232">
        <v>137.134463880357</v>
      </c>
      <c r="N232">
        <v>137.134463880357</v>
      </c>
      <c r="O232">
        <v>137.134463880357</v>
      </c>
      <c r="P232">
        <v>136.13333333333301</v>
      </c>
      <c r="Q232">
        <v>136.13333333333301</v>
      </c>
      <c r="R232">
        <v>136.13333333333301</v>
      </c>
      <c r="S232">
        <v>137.935638937107</v>
      </c>
      <c r="T232">
        <v>137.935638937107</v>
      </c>
      <c r="U232">
        <v>137.935638937107</v>
      </c>
      <c r="V232">
        <v>162.666666666666</v>
      </c>
      <c r="W232">
        <v>162.666666666666</v>
      </c>
      <c r="X232">
        <v>162.666666666666</v>
      </c>
      <c r="Y232">
        <v>137.134463880357</v>
      </c>
      <c r="Z232">
        <v>137.134463880357</v>
      </c>
      <c r="AA232">
        <v>137.134463880357</v>
      </c>
      <c r="AB232">
        <v>136.924205052996</v>
      </c>
      <c r="AC232">
        <v>136.924205052996</v>
      </c>
      <c r="AD232">
        <v>136.924205052996</v>
      </c>
      <c r="AE232">
        <v>136.305987584273</v>
      </c>
      <c r="AF232">
        <v>136.305987584273</v>
      </c>
      <c r="AG232">
        <v>136.305987584273</v>
      </c>
      <c r="AH232">
        <v>136.16964523873</v>
      </c>
      <c r="AI232">
        <v>136.16964523873</v>
      </c>
      <c r="AJ232">
        <v>136.16964523873</v>
      </c>
      <c r="AK232">
        <v>136.33328882360701</v>
      </c>
      <c r="AL232">
        <v>136.33328882360701</v>
      </c>
      <c r="AM232">
        <v>136.33328882360701</v>
      </c>
      <c r="AN232">
        <v>136.933333333333</v>
      </c>
      <c r="AO232">
        <v>136.933333333333</v>
      </c>
      <c r="AP232">
        <v>136.933333333333</v>
      </c>
      <c r="AQ232">
        <v>133.65378196141199</v>
      </c>
      <c r="AR232">
        <v>133.65378196141199</v>
      </c>
      <c r="AS232">
        <v>133.65378196141199</v>
      </c>
      <c r="AT232">
        <v>136.933333333333</v>
      </c>
      <c r="AU232">
        <v>136.933333333333</v>
      </c>
      <c r="AV232">
        <v>136.933333333333</v>
      </c>
      <c r="AW232">
        <v>136.33328882360701</v>
      </c>
      <c r="AX232">
        <v>136.33328882360701</v>
      </c>
      <c r="AY232">
        <v>136.33328882360701</v>
      </c>
      <c r="AZ232">
        <v>140.4</v>
      </c>
      <c r="BA232">
        <v>140.4</v>
      </c>
      <c r="BB232">
        <v>140.4</v>
      </c>
      <c r="BC232">
        <v>137.935638937107</v>
      </c>
      <c r="BD232">
        <v>137.935638937107</v>
      </c>
      <c r="BE232">
        <v>137.935638937107</v>
      </c>
      <c r="BF232">
        <v>136.924205052996</v>
      </c>
      <c r="BG232">
        <v>136.924205052996</v>
      </c>
      <c r="BH232">
        <v>136.924205052996</v>
      </c>
      <c r="BI232">
        <v>139.80504740285701</v>
      </c>
      <c r="BJ232" s="3">
        <f>MEDIAN($B232:$BI235)</f>
        <v>138.62055558799599</v>
      </c>
      <c r="BK232" s="3">
        <f>AVERAGE($B232:$BI235)</f>
        <v>139.07799365840532</v>
      </c>
      <c r="BL232" s="3">
        <f>MIN($B232:$BI235)</f>
        <v>132</v>
      </c>
      <c r="BM232" s="3">
        <f>MAX($B232:$BI235)</f>
        <v>162.666666666666</v>
      </c>
      <c r="BN232" s="3">
        <f>STDEV($B232:$BI235)</f>
        <v>4.5660278496592799</v>
      </c>
    </row>
    <row r="233" spans="1:66" x14ac:dyDescent="0.2">
      <c r="A233" t="s">
        <v>48</v>
      </c>
      <c r="B233">
        <v>140.933333333333</v>
      </c>
      <c r="C233">
        <v>140.933333333333</v>
      </c>
      <c r="D233">
        <v>147.27284865478299</v>
      </c>
      <c r="E233">
        <v>147.27284865478299</v>
      </c>
      <c r="F233">
        <v>147.27284865478299</v>
      </c>
      <c r="G233">
        <v>143.609573971598</v>
      </c>
      <c r="H233">
        <v>143.609573971598</v>
      </c>
      <c r="I233">
        <v>143.609573971598</v>
      </c>
      <c r="J233">
        <v>140.33916410735699</v>
      </c>
      <c r="K233">
        <v>140.33916410735699</v>
      </c>
      <c r="L233">
        <v>140.33916410735699</v>
      </c>
      <c r="M233">
        <v>140.10531227087901</v>
      </c>
      <c r="N233">
        <v>140.10531227087901</v>
      </c>
      <c r="O233">
        <v>140.10531227087901</v>
      </c>
      <c r="P233">
        <v>139.55662393162299</v>
      </c>
      <c r="Q233">
        <v>139.55662393162299</v>
      </c>
      <c r="R233">
        <v>139.55662393162299</v>
      </c>
      <c r="S233">
        <v>139.30547223888499</v>
      </c>
      <c r="T233">
        <v>139.30547223888499</v>
      </c>
      <c r="U233">
        <v>139.30547223888499</v>
      </c>
      <c r="V233">
        <v>140.36727879799599</v>
      </c>
      <c r="W233">
        <v>140.36727879799599</v>
      </c>
      <c r="X233">
        <v>140.36727879799599</v>
      </c>
      <c r="Y233">
        <v>140.123991733884</v>
      </c>
      <c r="Z233">
        <v>140.123991733884</v>
      </c>
      <c r="AA233">
        <v>140.123991733884</v>
      </c>
      <c r="AB233">
        <v>139.54730586899899</v>
      </c>
      <c r="AC233">
        <v>139.54730586899899</v>
      </c>
      <c r="AD233">
        <v>139.54730586899899</v>
      </c>
      <c r="AE233">
        <v>140.14267617841099</v>
      </c>
      <c r="AF233">
        <v>140.14267617841099</v>
      </c>
      <c r="AG233">
        <v>140.14267617841099</v>
      </c>
      <c r="AH233">
        <v>140.320427236315</v>
      </c>
      <c r="AI233">
        <v>140.320427236315</v>
      </c>
      <c r="AJ233">
        <v>140.320427236315</v>
      </c>
      <c r="AK233">
        <v>139.342622841522</v>
      </c>
      <c r="AL233">
        <v>139.342622841522</v>
      </c>
      <c r="AM233">
        <v>139.342622841522</v>
      </c>
      <c r="AN233">
        <v>161.837361463479</v>
      </c>
      <c r="AO233">
        <v>161.837361463479</v>
      </c>
      <c r="AP233">
        <v>161.837361463479</v>
      </c>
      <c r="AQ233">
        <v>137.857476168255</v>
      </c>
      <c r="AR233">
        <v>137.857476168255</v>
      </c>
      <c r="AS233">
        <v>137.857476168255</v>
      </c>
      <c r="AT233">
        <v>136.876544034185</v>
      </c>
      <c r="AU233">
        <v>136.876544034185</v>
      </c>
      <c r="AV233">
        <v>136.876544034185</v>
      </c>
      <c r="AW233">
        <v>140.123991733884</v>
      </c>
      <c r="AX233">
        <v>140.123991733884</v>
      </c>
      <c r="AY233">
        <v>140.123991733884</v>
      </c>
      <c r="AZ233">
        <v>140.34853441944301</v>
      </c>
      <c r="BA233">
        <v>140.34853441944301</v>
      </c>
      <c r="BB233">
        <v>140.34853441944301</v>
      </c>
      <c r="BC233">
        <v>140.123991733884</v>
      </c>
      <c r="BD233">
        <v>140.123991733884</v>
      </c>
      <c r="BE233">
        <v>140.123991733884</v>
      </c>
      <c r="BF233">
        <v>143.00020028039199</v>
      </c>
      <c r="BG233">
        <v>143.00020028039199</v>
      </c>
      <c r="BH233">
        <v>143.00020028039199</v>
      </c>
      <c r="BI233">
        <v>139.351913588478</v>
      </c>
    </row>
    <row r="234" spans="1:66" x14ac:dyDescent="0.2">
      <c r="A234" t="s">
        <v>49</v>
      </c>
      <c r="B234">
        <v>140.13333333333301</v>
      </c>
      <c r="C234">
        <v>140.13333333333301</v>
      </c>
      <c r="D234">
        <v>143.79172229639499</v>
      </c>
      <c r="E234">
        <v>143.79172229639499</v>
      </c>
      <c r="F234">
        <v>143.79172229639499</v>
      </c>
      <c r="G234">
        <v>139.351913588478</v>
      </c>
      <c r="H234">
        <v>139.351913588478</v>
      </c>
      <c r="I234">
        <v>139.351913588478</v>
      </c>
      <c r="J234">
        <v>139.537989050607</v>
      </c>
      <c r="K234">
        <v>139.537989050607</v>
      </c>
      <c r="L234">
        <v>139.537989050607</v>
      </c>
      <c r="M234">
        <v>140.13333333333301</v>
      </c>
      <c r="N234">
        <v>140.13333333333301</v>
      </c>
      <c r="O234">
        <v>140.13333333333301</v>
      </c>
      <c r="P234">
        <v>140.329795046398</v>
      </c>
      <c r="Q234">
        <v>140.329795046398</v>
      </c>
      <c r="R234">
        <v>140.329795046398</v>
      </c>
      <c r="S234">
        <v>139.324045063662</v>
      </c>
      <c r="T234">
        <v>139.324045063662</v>
      </c>
      <c r="U234">
        <v>139.324045063662</v>
      </c>
      <c r="V234">
        <v>140.320427236315</v>
      </c>
      <c r="W234">
        <v>140.320427236315</v>
      </c>
      <c r="X234">
        <v>140.320427236315</v>
      </c>
      <c r="Y234">
        <v>140.16136560645401</v>
      </c>
      <c r="Z234">
        <v>140.16136560645401</v>
      </c>
      <c r="AA234">
        <v>140.16136560645401</v>
      </c>
      <c r="AB234">
        <v>140.329795046398</v>
      </c>
      <c r="AC234">
        <v>140.329795046398</v>
      </c>
      <c r="AD234">
        <v>140.329795046398</v>
      </c>
      <c r="AE234">
        <v>140.14267617841099</v>
      </c>
      <c r="AF234">
        <v>140.14267617841099</v>
      </c>
      <c r="AG234">
        <v>140.14267617841099</v>
      </c>
      <c r="AH234">
        <v>146.45217275215199</v>
      </c>
      <c r="AI234">
        <v>146.45217275215199</v>
      </c>
      <c r="AJ234">
        <v>146.45217275215199</v>
      </c>
      <c r="AK234">
        <v>140.16136560645401</v>
      </c>
      <c r="AL234">
        <v>140.16136560645401</v>
      </c>
      <c r="AM234">
        <v>140.16136560645401</v>
      </c>
      <c r="AN234">
        <v>140.33916410735699</v>
      </c>
      <c r="AO234">
        <v>140.33916410735699</v>
      </c>
      <c r="AP234">
        <v>140.33916410735699</v>
      </c>
      <c r="AQ234">
        <v>140.13333333333301</v>
      </c>
      <c r="AR234">
        <v>140.13333333333301</v>
      </c>
      <c r="AS234">
        <v>140.13333333333301</v>
      </c>
      <c r="AT234">
        <v>140.329795046398</v>
      </c>
      <c r="AU234">
        <v>140.329795046398</v>
      </c>
      <c r="AV234">
        <v>140.329795046398</v>
      </c>
      <c r="AW234">
        <v>133.20888059203901</v>
      </c>
      <c r="AX234">
        <v>133.20888059203901</v>
      </c>
      <c r="AY234">
        <v>133.20888059203901</v>
      </c>
      <c r="AZ234">
        <v>140.320427236315</v>
      </c>
      <c r="BA234">
        <v>140.320427236315</v>
      </c>
      <c r="BB234">
        <v>140.320427236315</v>
      </c>
      <c r="BC234">
        <v>140.14267617841099</v>
      </c>
      <c r="BD234">
        <v>140.14267617841099</v>
      </c>
      <c r="BE234">
        <v>140.14267617841099</v>
      </c>
      <c r="BF234">
        <v>140.33916410735699</v>
      </c>
      <c r="BG234">
        <v>140.33916410735699</v>
      </c>
      <c r="BH234">
        <v>140.33916410735699</v>
      </c>
      <c r="BI234">
        <v>137.07580505367</v>
      </c>
    </row>
    <row r="235" spans="1:66" x14ac:dyDescent="0.2">
      <c r="A235" t="s">
        <v>50</v>
      </c>
      <c r="B235">
        <v>132</v>
      </c>
      <c r="C235">
        <v>132</v>
      </c>
      <c r="D235">
        <v>132</v>
      </c>
      <c r="E235">
        <v>135.665642942983</v>
      </c>
      <c r="F235">
        <v>135.665642942983</v>
      </c>
      <c r="G235">
        <v>135.665642942983</v>
      </c>
      <c r="H235">
        <v>136.266666666666</v>
      </c>
      <c r="I235">
        <v>136.266666666666</v>
      </c>
      <c r="J235">
        <v>136.266666666666</v>
      </c>
      <c r="K235">
        <v>137.267993056482</v>
      </c>
      <c r="L235">
        <v>137.267993056482</v>
      </c>
      <c r="M235">
        <v>137.267993056482</v>
      </c>
      <c r="N235">
        <v>137.06666666666601</v>
      </c>
      <c r="O235">
        <v>137.06666666666601</v>
      </c>
      <c r="P235">
        <v>137.06666666666601</v>
      </c>
      <c r="Q235">
        <v>137.25882902730399</v>
      </c>
      <c r="R235">
        <v>137.25882902730399</v>
      </c>
      <c r="S235">
        <v>137.25882902730399</v>
      </c>
      <c r="T235">
        <v>137.06666666666601</v>
      </c>
      <c r="U235">
        <v>137.06666666666601</v>
      </c>
      <c r="V235">
        <v>137.06666666666601</v>
      </c>
      <c r="W235">
        <v>139.929234261299</v>
      </c>
      <c r="X235">
        <v>139.929234261299</v>
      </c>
      <c r="Y235">
        <v>139.929234261299</v>
      </c>
      <c r="Z235">
        <v>136.28483797839701</v>
      </c>
      <c r="AA235">
        <v>136.28483797839701</v>
      </c>
      <c r="AB235">
        <v>136.28483797839701</v>
      </c>
      <c r="AC235">
        <v>137.267993056482</v>
      </c>
      <c r="AD235">
        <v>137.267993056482</v>
      </c>
      <c r="AE235">
        <v>137.267993056482</v>
      </c>
      <c r="AF235">
        <v>137.05752949803301</v>
      </c>
      <c r="AG235">
        <v>137.05752949803301</v>
      </c>
      <c r="AH235">
        <v>137.05752949803301</v>
      </c>
      <c r="AI235">
        <v>137.27715830940701</v>
      </c>
      <c r="AJ235">
        <v>137.27715830940701</v>
      </c>
      <c r="AK235">
        <v>137.27715830940701</v>
      </c>
      <c r="AL235">
        <v>136.266666666666</v>
      </c>
      <c r="AM235">
        <v>136.266666666666</v>
      </c>
      <c r="AN235">
        <v>136.266666666666</v>
      </c>
      <c r="AO235">
        <v>137.25882902730399</v>
      </c>
      <c r="AP235">
        <v>137.25882902730399</v>
      </c>
      <c r="AQ235">
        <v>137.25882902730399</v>
      </c>
      <c r="AR235">
        <v>137.06666666666601</v>
      </c>
      <c r="AS235">
        <v>137.06666666666601</v>
      </c>
      <c r="AT235">
        <v>137.06666666666601</v>
      </c>
      <c r="AU235">
        <v>137.267993056482</v>
      </c>
      <c r="AV235">
        <v>137.267993056482</v>
      </c>
      <c r="AW235">
        <v>137.267993056482</v>
      </c>
      <c r="AX235">
        <v>133.6</v>
      </c>
      <c r="AY235">
        <v>133.6</v>
      </c>
      <c r="AZ235">
        <v>133.6</v>
      </c>
      <c r="BA235">
        <v>136.466817999732</v>
      </c>
      <c r="BB235">
        <v>136.466817999732</v>
      </c>
      <c r="BC235">
        <v>136.466817999732</v>
      </c>
      <c r="BD235">
        <v>137.06666666666601</v>
      </c>
      <c r="BE235">
        <v>137.06666666666601</v>
      </c>
      <c r="BF235">
        <v>137.06666666666601</v>
      </c>
      <c r="BG235">
        <v>137.267993056482</v>
      </c>
      <c r="BH235">
        <v>137.267993056482</v>
      </c>
      <c r="BI235">
        <v>137.267993056482</v>
      </c>
    </row>
    <row r="236" spans="1:66" s="4" customFormat="1" x14ac:dyDescent="0.2">
      <c r="A236" s="4" t="s">
        <v>51</v>
      </c>
      <c r="B236" s="4">
        <v>60.288423020429903</v>
      </c>
      <c r="C236" s="4">
        <v>73</v>
      </c>
      <c r="D236" s="4">
        <v>73</v>
      </c>
      <c r="E236" s="4">
        <v>73</v>
      </c>
      <c r="F236" s="4">
        <v>65.099819723576104</v>
      </c>
      <c r="G236" s="4">
        <v>65.099819723576104</v>
      </c>
      <c r="H236" s="4">
        <v>65.099819723576104</v>
      </c>
      <c r="I236" s="4">
        <v>72.599999999999994</v>
      </c>
      <c r="J236" s="4">
        <v>72.599999999999994</v>
      </c>
      <c r="K236" s="4">
        <v>72.599999999999994</v>
      </c>
      <c r="L236" s="4">
        <v>116.496428332999</v>
      </c>
      <c r="M236" s="4">
        <v>116.496428332999</v>
      </c>
      <c r="N236" s="4">
        <v>116.496428332999</v>
      </c>
      <c r="O236" s="4">
        <v>72.804853656910396</v>
      </c>
      <c r="P236" s="4">
        <v>72.804853656910396</v>
      </c>
      <c r="Q236" s="4">
        <v>72.804853656910396</v>
      </c>
      <c r="R236" s="4">
        <v>98.130841121495294</v>
      </c>
      <c r="S236" s="4">
        <v>98.130841121495294</v>
      </c>
      <c r="T236" s="4">
        <v>98.130841121495294</v>
      </c>
      <c r="U236" s="4">
        <v>77.410321376183404</v>
      </c>
      <c r="V236" s="4">
        <v>77.410321376183404</v>
      </c>
      <c r="W236" s="4">
        <v>77.410321376183404</v>
      </c>
      <c r="X236" s="4">
        <v>116.02910741705</v>
      </c>
      <c r="Y236" s="4">
        <v>116.02910741705</v>
      </c>
      <c r="Z236" s="4">
        <v>116.02910741705</v>
      </c>
      <c r="AA236" s="4">
        <v>60.6</v>
      </c>
      <c r="AB236" s="4">
        <v>60.6</v>
      </c>
      <c r="AC236" s="4">
        <v>60.6</v>
      </c>
      <c r="AD236" s="4">
        <v>68.700761116303894</v>
      </c>
      <c r="AE236" s="4">
        <v>68.700761116303894</v>
      </c>
      <c r="AF236" s="4">
        <v>68.700761116303894</v>
      </c>
      <c r="AG236" s="4">
        <v>85.994267048863406</v>
      </c>
      <c r="AH236" s="4">
        <v>85.994267048863406</v>
      </c>
      <c r="AI236" s="4">
        <v>85.994267048863406</v>
      </c>
      <c r="AJ236" s="4">
        <v>89.737597649729494</v>
      </c>
      <c r="AK236" s="4">
        <v>89.737597649729494</v>
      </c>
      <c r="AL236" s="4">
        <v>89.737597649729494</v>
      </c>
      <c r="AM236" s="4">
        <v>69.400000000000006</v>
      </c>
      <c r="AN236" s="4">
        <v>69.400000000000006</v>
      </c>
      <c r="AO236" s="4">
        <v>69.400000000000006</v>
      </c>
      <c r="AP236" s="4">
        <v>116.02910741705</v>
      </c>
      <c r="AQ236" s="4">
        <v>116.02910741705</v>
      </c>
      <c r="AR236" s="4">
        <v>116.02910741705</v>
      </c>
      <c r="AS236" s="4">
        <v>114.06666666666599</v>
      </c>
      <c r="AT236" s="4">
        <v>114.06666666666599</v>
      </c>
      <c r="AU236" s="4">
        <v>114.06666666666599</v>
      </c>
      <c r="AV236" s="4">
        <v>65.082437754489007</v>
      </c>
      <c r="AW236" s="4">
        <v>65.082437754489007</v>
      </c>
      <c r="AX236" s="4">
        <v>65.082437754489007</v>
      </c>
      <c r="AY236" s="4">
        <v>94.018803760752107</v>
      </c>
      <c r="AZ236" s="4">
        <v>94.018803760752107</v>
      </c>
      <c r="BA236" s="4">
        <v>94.018803760752107</v>
      </c>
      <c r="BB236" s="4">
        <v>65.095473360929304</v>
      </c>
      <c r="BC236" s="4">
        <v>65.095473360929304</v>
      </c>
      <c r="BD236" s="4">
        <v>65.095473360929304</v>
      </c>
      <c r="BE236" s="4">
        <v>107</v>
      </c>
      <c r="BF236" s="4">
        <v>107</v>
      </c>
      <c r="BG236" s="4">
        <v>107</v>
      </c>
      <c r="BH236" s="4">
        <v>90.526737432405298</v>
      </c>
      <c r="BI236" s="4">
        <v>90.526737432405298</v>
      </c>
      <c r="BJ236" s="4">
        <f>MEDIAN($B236:$BI237)</f>
        <v>134.89396126223951</v>
      </c>
      <c r="BK236" s="4">
        <f>AVERAGE($B236:$BI237)</f>
        <v>131.75150832260908</v>
      </c>
      <c r="BL236" s="4">
        <f>MIN($B236:$BI237)</f>
        <v>60.288423020429903</v>
      </c>
      <c r="BM236" s="4">
        <f>MAX($B236:$BI237)</f>
        <v>218.43914814073</v>
      </c>
      <c r="BN236" s="4">
        <f>STDEV($B236:$BI237)</f>
        <v>49.674649985052298</v>
      </c>
    </row>
    <row r="237" spans="1:66" s="4" customFormat="1" x14ac:dyDescent="0.2">
      <c r="A237" s="4" t="s">
        <v>52</v>
      </c>
      <c r="B237" s="4">
        <v>177.86666666666599</v>
      </c>
      <c r="C237" s="4">
        <v>177.86666666666599</v>
      </c>
      <c r="D237" s="4">
        <v>177.86666666666599</v>
      </c>
      <c r="E237" s="4">
        <v>182.93497129122699</v>
      </c>
      <c r="F237" s="4">
        <v>182.93497129122699</v>
      </c>
      <c r="G237" s="4">
        <v>182.93497129122699</v>
      </c>
      <c r="H237" s="4">
        <v>169.46666666666599</v>
      </c>
      <c r="I237" s="4">
        <v>169.46666666666599</v>
      </c>
      <c r="J237" s="4">
        <v>169.46666666666599</v>
      </c>
      <c r="K237" s="4">
        <v>218.43914814073</v>
      </c>
      <c r="L237" s="4">
        <v>218.43914814073</v>
      </c>
      <c r="M237" s="4">
        <v>218.43914814073</v>
      </c>
      <c r="N237" s="4">
        <v>179.06666666666601</v>
      </c>
      <c r="O237" s="4">
        <v>179.06666666666601</v>
      </c>
      <c r="P237" s="4">
        <v>179.06666666666601</v>
      </c>
      <c r="Q237" s="4">
        <v>169.71558285485301</v>
      </c>
      <c r="R237" s="4">
        <v>169.71558285485301</v>
      </c>
      <c r="S237" s="4">
        <v>169.71558285485301</v>
      </c>
      <c r="T237" s="4">
        <v>173.87825855057</v>
      </c>
      <c r="U237" s="4">
        <v>173.87825855057</v>
      </c>
      <c r="V237" s="4">
        <v>173.87825855057</v>
      </c>
      <c r="W237" s="4">
        <v>174.11042125642501</v>
      </c>
      <c r="X237" s="4">
        <v>174.11042125642501</v>
      </c>
      <c r="Y237" s="4">
        <v>174.11042125642501</v>
      </c>
      <c r="Z237" s="4">
        <v>175.47836522434801</v>
      </c>
      <c r="AA237" s="4">
        <v>175.47836522434801</v>
      </c>
      <c r="AB237" s="4">
        <v>175.47836522434801</v>
      </c>
      <c r="AC237" s="4">
        <v>174.12204566697801</v>
      </c>
      <c r="AD237" s="4">
        <v>174.12204566697801</v>
      </c>
      <c r="AE237" s="4">
        <v>174.12204566697801</v>
      </c>
      <c r="AF237" s="4">
        <v>174.65502299846599</v>
      </c>
      <c r="AG237" s="4">
        <v>174.65502299846599</v>
      </c>
      <c r="AH237" s="4">
        <v>174.65502299846599</v>
      </c>
      <c r="AI237" s="4">
        <v>173.32087061022801</v>
      </c>
      <c r="AJ237" s="4">
        <v>173.32087061022801</v>
      </c>
      <c r="AK237" s="4">
        <v>173.32087061022801</v>
      </c>
      <c r="AL237" s="4">
        <v>163.86666666666599</v>
      </c>
      <c r="AM237" s="4">
        <v>163.86666666666599</v>
      </c>
      <c r="AN237" s="4">
        <v>163.86666666666599</v>
      </c>
      <c r="AO237" s="4">
        <v>179.32968353585201</v>
      </c>
      <c r="AP237" s="4">
        <v>179.32968353585201</v>
      </c>
      <c r="AQ237" s="4">
        <v>179.32968353585201</v>
      </c>
      <c r="AR237" s="4">
        <v>174.65502299846599</v>
      </c>
      <c r="AS237" s="4">
        <v>174.65502299846599</v>
      </c>
      <c r="AT237" s="4">
        <v>174.65502299846599</v>
      </c>
      <c r="AU237" s="4">
        <v>178.941042932496</v>
      </c>
      <c r="AV237" s="4">
        <v>178.941042932496</v>
      </c>
      <c r="AW237" s="4">
        <v>178.941042932496</v>
      </c>
      <c r="AX237" s="4">
        <v>173.855076328244</v>
      </c>
      <c r="AY237" s="4">
        <v>173.855076328244</v>
      </c>
      <c r="AZ237" s="4">
        <v>173.855076328244</v>
      </c>
      <c r="BA237" s="4">
        <v>218.268010950123</v>
      </c>
      <c r="BB237" s="4">
        <v>218.268010950123</v>
      </c>
      <c r="BC237" s="4">
        <v>218.268010950123</v>
      </c>
      <c r="BD237" s="4">
        <v>177.05486300913199</v>
      </c>
      <c r="BE237" s="4">
        <v>177.05486300913199</v>
      </c>
      <c r="BF237" s="4">
        <v>177.05486300913199</v>
      </c>
      <c r="BG237" s="4">
        <v>153.29149419148001</v>
      </c>
      <c r="BH237" s="4">
        <v>153.29149419148001</v>
      </c>
      <c r="BI237" s="4">
        <v>153.29149419148001</v>
      </c>
    </row>
    <row r="238" spans="1:66" x14ac:dyDescent="0.2">
      <c r="A238" t="s">
        <v>53</v>
      </c>
      <c r="B238">
        <v>1579.74497630015</v>
      </c>
      <c r="C238">
        <v>1579.74497630015</v>
      </c>
      <c r="D238">
        <v>1575.4666666666601</v>
      </c>
      <c r="E238">
        <v>1575.4666666666601</v>
      </c>
      <c r="F238">
        <v>1575.4666666666601</v>
      </c>
      <c r="G238">
        <v>1577.38015756442</v>
      </c>
      <c r="H238">
        <v>1577.38015756442</v>
      </c>
      <c r="I238">
        <v>1577.38015756442</v>
      </c>
      <c r="J238">
        <v>1575.93333333333</v>
      </c>
      <c r="K238">
        <v>1575.93333333333</v>
      </c>
      <c r="L238">
        <v>1575.93333333333</v>
      </c>
      <c r="M238">
        <v>1577.9142742689201</v>
      </c>
      <c r="N238">
        <v>1577.9142742689201</v>
      </c>
      <c r="O238">
        <v>1577.9142742689201</v>
      </c>
      <c r="P238">
        <v>1574.8</v>
      </c>
      <c r="Q238">
        <v>1574.8</v>
      </c>
      <c r="R238">
        <v>1574.8</v>
      </c>
      <c r="S238">
        <v>1575.9113366270501</v>
      </c>
      <c r="T238">
        <v>1575.9113366270501</v>
      </c>
      <c r="U238">
        <v>1575.9113366270501</v>
      </c>
      <c r="V238">
        <v>1601.4666666666601</v>
      </c>
      <c r="W238">
        <v>1601.4666666666601</v>
      </c>
      <c r="X238">
        <v>1601.4666666666601</v>
      </c>
      <c r="Y238">
        <v>1575.7778074509199</v>
      </c>
      <c r="Z238">
        <v>1575.7778074509199</v>
      </c>
      <c r="AA238">
        <v>1575.7778074509199</v>
      </c>
      <c r="AB238">
        <v>1571.0952603159701</v>
      </c>
      <c r="AC238">
        <v>1571.0952603159701</v>
      </c>
      <c r="AD238">
        <v>1571.0952603159701</v>
      </c>
      <c r="AE238">
        <v>1574.1272278219001</v>
      </c>
      <c r="AF238">
        <v>1574.1272278219001</v>
      </c>
      <c r="AG238">
        <v>1574.1272278219001</v>
      </c>
      <c r="AH238">
        <v>1574.8866364363801</v>
      </c>
      <c r="AI238">
        <v>1574.8866364363801</v>
      </c>
      <c r="AJ238">
        <v>1574.8866364363801</v>
      </c>
      <c r="AK238">
        <v>1576.64574709574</v>
      </c>
      <c r="AL238">
        <v>1576.64574709574</v>
      </c>
      <c r="AM238">
        <v>1576.64574709574</v>
      </c>
      <c r="AN238">
        <v>1574.6</v>
      </c>
      <c r="AO238">
        <v>1574.6</v>
      </c>
      <c r="AP238">
        <v>1574.6</v>
      </c>
      <c r="AQ238">
        <v>1577.0745710661499</v>
      </c>
      <c r="AR238">
        <v>1577.0745710661499</v>
      </c>
      <c r="AS238">
        <v>1577.0745710661499</v>
      </c>
      <c r="AT238">
        <v>1574.13333333333</v>
      </c>
      <c r="AU238">
        <v>1574.13333333333</v>
      </c>
      <c r="AV238">
        <v>1574.13333333333</v>
      </c>
      <c r="AW238">
        <v>1576.91280544799</v>
      </c>
      <c r="AX238">
        <v>1576.91280544799</v>
      </c>
      <c r="AY238">
        <v>1576.91280544799</v>
      </c>
      <c r="AZ238">
        <v>1575.5333333333299</v>
      </c>
      <c r="BA238">
        <v>1575.5333333333299</v>
      </c>
      <c r="BB238">
        <v>1575.5333333333299</v>
      </c>
      <c r="BC238">
        <v>1576.44545333155</v>
      </c>
      <c r="BD238">
        <v>1576.44545333155</v>
      </c>
      <c r="BE238">
        <v>1576.44545333155</v>
      </c>
      <c r="BF238">
        <v>1574.0950603293099</v>
      </c>
      <c r="BG238">
        <v>1574.0950603293099</v>
      </c>
      <c r="BH238">
        <v>1574.0950603293099</v>
      </c>
      <c r="BI238">
        <v>1577.1798638002399</v>
      </c>
      <c r="BJ238" s="3">
        <f>MEDIAN($B238:$BI241)</f>
        <v>1576.9936882570701</v>
      </c>
      <c r="BK238" s="3">
        <f>AVERAGE($B238:$BI241)</f>
        <v>1577.7024845561903</v>
      </c>
      <c r="BL238" s="3">
        <f>MIN($B238:$BI241)</f>
        <v>1569.4666666666601</v>
      </c>
      <c r="BM238" s="3">
        <f>MAX($B238:$BI241)</f>
        <v>1610.6956870076101</v>
      </c>
      <c r="BN238" s="3">
        <f>STDEV($B238:$BI241)</f>
        <v>5.604056301316235</v>
      </c>
    </row>
    <row r="239" spans="1:66" x14ac:dyDescent="0.2">
      <c r="A239" t="s">
        <v>54</v>
      </c>
      <c r="B239">
        <v>1578.3333333333301</v>
      </c>
      <c r="C239">
        <v>1578.3333333333301</v>
      </c>
      <c r="D239">
        <v>1581.4139795714</v>
      </c>
      <c r="E239">
        <v>1581.4139795714</v>
      </c>
      <c r="F239">
        <v>1581.4139795714</v>
      </c>
      <c r="G239">
        <v>1579.37195813054</v>
      </c>
      <c r="H239">
        <v>1579.37195813054</v>
      </c>
      <c r="I239">
        <v>1579.37195813054</v>
      </c>
      <c r="J239">
        <v>1582.6545600213601</v>
      </c>
      <c r="K239">
        <v>1582.6545600213601</v>
      </c>
      <c r="L239">
        <v>1582.6545600213601</v>
      </c>
      <c r="M239">
        <v>1580.2172898753499</v>
      </c>
      <c r="N239">
        <v>1580.2172898753499</v>
      </c>
      <c r="O239">
        <v>1580.2172898753499</v>
      </c>
      <c r="P239">
        <v>1580.1282051282001</v>
      </c>
      <c r="Q239">
        <v>1580.1282051282001</v>
      </c>
      <c r="R239">
        <v>1580.1282051282001</v>
      </c>
      <c r="S239">
        <v>1580.0173298673501</v>
      </c>
      <c r="T239">
        <v>1580.0173298673501</v>
      </c>
      <c r="U239">
        <v>1580.0173298673501</v>
      </c>
      <c r="V239">
        <v>1582.5041736226999</v>
      </c>
      <c r="W239">
        <v>1582.5041736226999</v>
      </c>
      <c r="X239">
        <v>1582.5041736226999</v>
      </c>
      <c r="Y239">
        <v>1581.3612425838201</v>
      </c>
      <c r="Z239">
        <v>1581.3612425838201</v>
      </c>
      <c r="AA239">
        <v>1581.3612425838201</v>
      </c>
      <c r="AB239">
        <v>1583.49469186085</v>
      </c>
      <c r="AC239">
        <v>1583.49469186085</v>
      </c>
      <c r="AD239">
        <v>1583.49469186085</v>
      </c>
      <c r="AE239">
        <v>1580.70538035869</v>
      </c>
      <c r="AF239">
        <v>1580.70538035869</v>
      </c>
      <c r="AG239">
        <v>1580.70538035869</v>
      </c>
      <c r="AH239">
        <v>1582.2429906542</v>
      </c>
      <c r="AI239">
        <v>1582.2429906542</v>
      </c>
      <c r="AJ239">
        <v>1582.2429906542</v>
      </c>
      <c r="AK239">
        <v>1578.4385625708301</v>
      </c>
      <c r="AL239">
        <v>1578.4385625708301</v>
      </c>
      <c r="AM239">
        <v>1578.4385625708301</v>
      </c>
      <c r="AN239">
        <v>1610.6956870076101</v>
      </c>
      <c r="AO239">
        <v>1610.6956870076101</v>
      </c>
      <c r="AP239">
        <v>1610.6956870076101</v>
      </c>
      <c r="AQ239">
        <v>1574.16172255182</v>
      </c>
      <c r="AR239">
        <v>1574.16172255182</v>
      </c>
      <c r="AS239">
        <v>1574.16172255182</v>
      </c>
      <c r="AT239">
        <v>1582.2260799893099</v>
      </c>
      <c r="AU239">
        <v>1582.2260799893099</v>
      </c>
      <c r="AV239">
        <v>1582.2260799893099</v>
      </c>
      <c r="AW239">
        <v>1578.7614159056</v>
      </c>
      <c r="AX239">
        <v>1578.7614159056</v>
      </c>
      <c r="AY239">
        <v>1578.7614159056</v>
      </c>
      <c r="AZ239">
        <v>1579.6220872003701</v>
      </c>
      <c r="BA239">
        <v>1579.6220872003701</v>
      </c>
      <c r="BB239">
        <v>1579.6220872003701</v>
      </c>
      <c r="BC239">
        <v>1578.49476701553</v>
      </c>
      <c r="BD239">
        <v>1578.49476701553</v>
      </c>
      <c r="BE239">
        <v>1578.49476701553</v>
      </c>
      <c r="BF239">
        <v>1581.8145403564899</v>
      </c>
      <c r="BG239">
        <v>1581.8145403564899</v>
      </c>
      <c r="BH239">
        <v>1581.8145403564899</v>
      </c>
      <c r="BI239">
        <v>1581.07747699693</v>
      </c>
    </row>
    <row r="240" spans="1:66" x14ac:dyDescent="0.2">
      <c r="A240" t="s">
        <v>55</v>
      </c>
      <c r="B240">
        <v>1576.6</v>
      </c>
      <c r="C240">
        <v>1576.6</v>
      </c>
      <c r="D240">
        <v>1577.9038718290999</v>
      </c>
      <c r="E240">
        <v>1577.9038718290999</v>
      </c>
      <c r="F240">
        <v>1577.9038718290999</v>
      </c>
      <c r="G240">
        <v>1576.67689025203</v>
      </c>
      <c r="H240">
        <v>1576.67689025203</v>
      </c>
      <c r="I240">
        <v>1576.67689025203</v>
      </c>
      <c r="J240">
        <v>1580.1842702630499</v>
      </c>
      <c r="K240">
        <v>1580.1842702630499</v>
      </c>
      <c r="L240">
        <v>1580.1842702630499</v>
      </c>
      <c r="M240">
        <v>1576.7333333333299</v>
      </c>
      <c r="N240">
        <v>1576.7333333333299</v>
      </c>
      <c r="O240">
        <v>1576.7333333333299</v>
      </c>
      <c r="P240">
        <v>1579.0106148607999</v>
      </c>
      <c r="Q240">
        <v>1579.0106148607999</v>
      </c>
      <c r="R240">
        <v>1579.0106148607999</v>
      </c>
      <c r="S240">
        <v>1577.4281714552301</v>
      </c>
      <c r="T240">
        <v>1577.4281714552301</v>
      </c>
      <c r="U240">
        <v>1577.4281714552301</v>
      </c>
      <c r="V240">
        <v>1580.24032042723</v>
      </c>
      <c r="W240">
        <v>1580.24032042723</v>
      </c>
      <c r="X240">
        <v>1580.24032042723</v>
      </c>
      <c r="Y240">
        <v>1579.11582316463</v>
      </c>
      <c r="Z240">
        <v>1579.11582316463</v>
      </c>
      <c r="AA240">
        <v>1579.11582316463</v>
      </c>
      <c r="AB240">
        <v>1579.8117364310001</v>
      </c>
      <c r="AC240">
        <v>1579.8117364310001</v>
      </c>
      <c r="AD240">
        <v>1579.8117364310001</v>
      </c>
      <c r="AE240">
        <v>1578.1718781252</v>
      </c>
      <c r="AF240">
        <v>1578.1718781252</v>
      </c>
      <c r="AG240">
        <v>1578.1718781252</v>
      </c>
      <c r="AH240">
        <v>1578.79981309658</v>
      </c>
      <c r="AI240">
        <v>1578.79981309658</v>
      </c>
      <c r="AJ240">
        <v>1578.79981309658</v>
      </c>
      <c r="AK240">
        <v>1575.18170300726</v>
      </c>
      <c r="AL240">
        <v>1575.18170300726</v>
      </c>
      <c r="AM240">
        <v>1575.18170300726</v>
      </c>
      <c r="AN240">
        <v>1579.6501535585501</v>
      </c>
      <c r="AO240">
        <v>1579.6501535585501</v>
      </c>
      <c r="AP240">
        <v>1579.6501535585501</v>
      </c>
      <c r="AQ240">
        <v>1577.93333333333</v>
      </c>
      <c r="AR240">
        <v>1577.93333333333</v>
      </c>
      <c r="AS240">
        <v>1577.93333333333</v>
      </c>
      <c r="AT240">
        <v>1579.1441351225001</v>
      </c>
      <c r="AU240">
        <v>1579.1441351225001</v>
      </c>
      <c r="AV240">
        <v>1579.1441351225001</v>
      </c>
      <c r="AW240">
        <v>1578.7719181278701</v>
      </c>
      <c r="AX240">
        <v>1578.7719181278701</v>
      </c>
      <c r="AY240">
        <v>1578.7719181278701</v>
      </c>
      <c r="AZ240">
        <v>1579.4392523364399</v>
      </c>
      <c r="BA240">
        <v>1579.4392523364399</v>
      </c>
      <c r="BB240">
        <v>1579.4392523364399</v>
      </c>
      <c r="BC240">
        <v>1578.8385892392801</v>
      </c>
      <c r="BD240">
        <v>1578.8385892392801</v>
      </c>
      <c r="BE240">
        <v>1578.8385892392801</v>
      </c>
      <c r="BF240">
        <v>1582.9883829616699</v>
      </c>
      <c r="BG240">
        <v>1582.9883829616699</v>
      </c>
      <c r="BH240">
        <v>1582.9883829616699</v>
      </c>
      <c r="BI240">
        <v>1573.77158477231</v>
      </c>
    </row>
    <row r="241" spans="1:66" x14ac:dyDescent="0.2">
      <c r="A241" t="s">
        <v>56</v>
      </c>
      <c r="B241">
        <v>1574.6666666666599</v>
      </c>
      <c r="C241">
        <v>1574.6666666666599</v>
      </c>
      <c r="D241">
        <v>1574.6666666666599</v>
      </c>
      <c r="E241">
        <v>1574.0419281612999</v>
      </c>
      <c r="F241">
        <v>1574.0419281612999</v>
      </c>
      <c r="G241">
        <v>1574.0419281612999</v>
      </c>
      <c r="H241">
        <v>1573.13333333333</v>
      </c>
      <c r="I241">
        <v>1573.13333333333</v>
      </c>
      <c r="J241">
        <v>1573.13333333333</v>
      </c>
      <c r="K241">
        <v>1574.44251568967</v>
      </c>
      <c r="L241">
        <v>1574.44251568967</v>
      </c>
      <c r="M241">
        <v>1574.44251568967</v>
      </c>
      <c r="N241">
        <v>1569.4666666666601</v>
      </c>
      <c r="O241">
        <v>1569.4666666666601</v>
      </c>
      <c r="P241">
        <v>1569.4666666666601</v>
      </c>
      <c r="Q241">
        <v>1573.06896321516</v>
      </c>
      <c r="R241">
        <v>1573.06896321516</v>
      </c>
      <c r="S241">
        <v>1573.06896321516</v>
      </c>
      <c r="T241">
        <v>1572.2</v>
      </c>
      <c r="U241">
        <v>1572.2</v>
      </c>
      <c r="V241">
        <v>1572.2</v>
      </c>
      <c r="W241">
        <v>1574.9382468789599</v>
      </c>
      <c r="X241">
        <v>1574.9382468789599</v>
      </c>
      <c r="Y241">
        <v>1574.9382468789599</v>
      </c>
      <c r="Z241">
        <v>1574.6099479930599</v>
      </c>
      <c r="AA241">
        <v>1574.6099479930599</v>
      </c>
      <c r="AB241">
        <v>1574.6099479930599</v>
      </c>
      <c r="AC241">
        <v>1576.2451595673599</v>
      </c>
      <c r="AD241">
        <v>1576.2451595673599</v>
      </c>
      <c r="AE241">
        <v>1576.2451595673599</v>
      </c>
      <c r="AF241">
        <v>1571.6952203186399</v>
      </c>
      <c r="AG241">
        <v>1571.6952203186399</v>
      </c>
      <c r="AH241">
        <v>1571.6952203186399</v>
      </c>
      <c r="AI241">
        <v>1574.6144087600901</v>
      </c>
      <c r="AJ241">
        <v>1574.6144087600901</v>
      </c>
      <c r="AK241">
        <v>1574.6144087600901</v>
      </c>
      <c r="AL241">
        <v>1571.2</v>
      </c>
      <c r="AM241">
        <v>1571.2</v>
      </c>
      <c r="AN241">
        <v>1571.2</v>
      </c>
      <c r="AO241">
        <v>1573.66980439281</v>
      </c>
      <c r="AP241">
        <v>1573.66980439281</v>
      </c>
      <c r="AQ241">
        <v>1573.66980439281</v>
      </c>
      <c r="AR241">
        <v>1571.7333333333299</v>
      </c>
      <c r="AS241">
        <v>1571.7333333333299</v>
      </c>
      <c r="AT241">
        <v>1571.7333333333299</v>
      </c>
      <c r="AU241">
        <v>1573.77486980905</v>
      </c>
      <c r="AV241">
        <v>1573.77486980905</v>
      </c>
      <c r="AW241">
        <v>1573.77486980905</v>
      </c>
      <c r="AX241">
        <v>1572.2666666666601</v>
      </c>
      <c r="AY241">
        <v>1572.2666666666601</v>
      </c>
      <c r="AZ241">
        <v>1572.2666666666601</v>
      </c>
      <c r="BA241">
        <v>1574.5760448658</v>
      </c>
      <c r="BB241">
        <v>1574.5760448658</v>
      </c>
      <c r="BC241">
        <v>1574.5760448658</v>
      </c>
      <c r="BD241">
        <v>1573</v>
      </c>
      <c r="BE241">
        <v>1573</v>
      </c>
      <c r="BF241">
        <v>1573</v>
      </c>
      <c r="BG241">
        <v>1574.5092802777399</v>
      </c>
      <c r="BH241">
        <v>1574.5092802777399</v>
      </c>
      <c r="BI241">
        <v>1574.5092802777399</v>
      </c>
    </row>
    <row r="242" spans="1:66" s="4" customFormat="1" x14ac:dyDescent="0.2">
      <c r="A242" s="4" t="s">
        <v>57</v>
      </c>
      <c r="B242" s="4">
        <v>848.04379756976903</v>
      </c>
      <c r="C242" s="4">
        <v>847.26666666666597</v>
      </c>
      <c r="D242" s="4">
        <v>847.26666666666597</v>
      </c>
      <c r="E242" s="4">
        <v>847.26666666666597</v>
      </c>
      <c r="F242" s="4">
        <v>850.971489617413</v>
      </c>
      <c r="G242" s="4">
        <v>850.971489617413</v>
      </c>
      <c r="H242" s="4">
        <v>850.971489617413</v>
      </c>
      <c r="I242" s="4">
        <v>860</v>
      </c>
      <c r="J242" s="4">
        <v>860</v>
      </c>
      <c r="K242" s="4">
        <v>860</v>
      </c>
      <c r="L242" s="4">
        <v>885.70665598504502</v>
      </c>
      <c r="M242" s="4">
        <v>885.70665598504502</v>
      </c>
      <c r="N242" s="4">
        <v>885.70665598504502</v>
      </c>
      <c r="O242" s="4">
        <v>850.79005267017703</v>
      </c>
      <c r="P242" s="4">
        <v>850.79005267017703</v>
      </c>
      <c r="Q242" s="4">
        <v>850.79005267017703</v>
      </c>
      <c r="R242" s="4">
        <v>869.02536715620795</v>
      </c>
      <c r="S242" s="4">
        <v>869.02536715620795</v>
      </c>
      <c r="T242" s="4">
        <v>869.02536715620795</v>
      </c>
      <c r="U242" s="4">
        <v>853.71382851046803</v>
      </c>
      <c r="V242" s="4">
        <v>853.71382851046803</v>
      </c>
      <c r="W242" s="4">
        <v>853.71382851046803</v>
      </c>
      <c r="X242" s="4">
        <v>891.18098671473399</v>
      </c>
      <c r="Y242" s="4">
        <v>891.18098671473399</v>
      </c>
      <c r="Z242" s="4">
        <v>891.18098671473399</v>
      </c>
      <c r="AA242" s="4">
        <v>836.06666666666604</v>
      </c>
      <c r="AB242" s="4">
        <v>836.06666666666604</v>
      </c>
      <c r="AC242" s="4">
        <v>836.06666666666604</v>
      </c>
      <c r="AD242" s="4">
        <v>855.72172519695505</v>
      </c>
      <c r="AE242" s="4">
        <v>855.72172519695505</v>
      </c>
      <c r="AF242" s="4">
        <v>855.72172519695505</v>
      </c>
      <c r="AG242" s="4">
        <v>849.87667488833995</v>
      </c>
      <c r="AH242" s="4">
        <v>849.87667488833995</v>
      </c>
      <c r="AI242" s="4">
        <v>849.87667488833995</v>
      </c>
      <c r="AJ242" s="4">
        <v>861.58776791079595</v>
      </c>
      <c r="AK242" s="4">
        <v>861.58776791079595</v>
      </c>
      <c r="AL242" s="4">
        <v>861.58776791079595</v>
      </c>
      <c r="AM242" s="4">
        <v>841.8</v>
      </c>
      <c r="AN242" s="4">
        <v>841.8</v>
      </c>
      <c r="AO242" s="4">
        <v>841.8</v>
      </c>
      <c r="AP242" s="4">
        <v>903.06429000600804</v>
      </c>
      <c r="AQ242" s="4">
        <v>903.06429000600804</v>
      </c>
      <c r="AR242" s="4">
        <v>903.06429000600804</v>
      </c>
      <c r="AS242" s="4">
        <v>909.06666666666604</v>
      </c>
      <c r="AT242" s="4">
        <v>909.06666666666604</v>
      </c>
      <c r="AU242" s="4">
        <v>909.06666666666604</v>
      </c>
      <c r="AV242" s="4">
        <v>844.40291035311395</v>
      </c>
      <c r="AW242" s="4">
        <v>844.40291035311395</v>
      </c>
      <c r="AX242" s="4">
        <v>844.40291035311395</v>
      </c>
      <c r="AY242" s="4">
        <v>860.90551443621996</v>
      </c>
      <c r="AZ242" s="4">
        <v>860.90551443621996</v>
      </c>
      <c r="BA242" s="4">
        <v>860.90551443621996</v>
      </c>
      <c r="BB242" s="4">
        <v>843.57057016958197</v>
      </c>
      <c r="BC242" s="4">
        <v>843.57057016958197</v>
      </c>
      <c r="BD242" s="4">
        <v>843.57057016958197</v>
      </c>
      <c r="BE242" s="4">
        <v>856.53333333333296</v>
      </c>
      <c r="BF242" s="4">
        <v>856.53333333333296</v>
      </c>
      <c r="BG242" s="4">
        <v>856.53333333333296</v>
      </c>
      <c r="BH242" s="4">
        <v>851.45870885906902</v>
      </c>
      <c r="BI242" s="4">
        <v>851.45870885906902</v>
      </c>
      <c r="BJ242" s="4">
        <f>MEDIAN($B242:$BI243)</f>
        <v>1332.654577825253</v>
      </c>
      <c r="BK242" s="4">
        <f>AVERAGE($B242:$BI243)</f>
        <v>1313.5090790077074</v>
      </c>
      <c r="BL242" s="4">
        <f>MIN($B242:$BI243)</f>
        <v>836.06666666666604</v>
      </c>
      <c r="BM242" s="4">
        <f>MAX($B242:$BI243)</f>
        <v>1813.4054342746499</v>
      </c>
      <c r="BN242" s="4">
        <f>STDEV($B242:$BI243)</f>
        <v>454.64617188903992</v>
      </c>
    </row>
    <row r="243" spans="1:66" s="4" customFormat="1" x14ac:dyDescent="0.2">
      <c r="A243" s="4" t="s">
        <v>58</v>
      </c>
      <c r="B243" s="4">
        <v>1766.2666666666601</v>
      </c>
      <c r="C243" s="4">
        <v>1766.2666666666601</v>
      </c>
      <c r="D243" s="4">
        <v>1766.2666666666601</v>
      </c>
      <c r="E243" s="4">
        <v>1761.7839497930199</v>
      </c>
      <c r="F243" s="4">
        <v>1761.7839497930199</v>
      </c>
      <c r="G243" s="4">
        <v>1761.7839497930199</v>
      </c>
      <c r="H243" s="4">
        <v>1760.3333333333301</v>
      </c>
      <c r="I243" s="4">
        <v>1760.3333333333301</v>
      </c>
      <c r="J243" s="4">
        <v>1760.3333333333301</v>
      </c>
      <c r="K243" s="4">
        <v>1813.4054342746499</v>
      </c>
      <c r="L243" s="4">
        <v>1813.4054342746499</v>
      </c>
      <c r="M243" s="4">
        <v>1813.4054342746499</v>
      </c>
      <c r="N243" s="4">
        <v>1758.93333333333</v>
      </c>
      <c r="O243" s="4">
        <v>1758.93333333333</v>
      </c>
      <c r="P243" s="4">
        <v>1758.93333333333</v>
      </c>
      <c r="Q243" s="4">
        <v>1762.0510081452701</v>
      </c>
      <c r="R243" s="4">
        <v>1762.0510081452701</v>
      </c>
      <c r="S243" s="4">
        <v>1762.0510081452701</v>
      </c>
      <c r="T243" s="4">
        <v>1756.7171144742899</v>
      </c>
      <c r="U243" s="4">
        <v>1756.7171144742899</v>
      </c>
      <c r="V243" s="4">
        <v>1756.7171144742899</v>
      </c>
      <c r="W243" s="4">
        <v>1761.5995727351601</v>
      </c>
      <c r="X243" s="4">
        <v>1761.5995727351601</v>
      </c>
      <c r="Y243" s="4">
        <v>1761.5995727351601</v>
      </c>
      <c r="Z243" s="4">
        <v>1759.58397226481</v>
      </c>
      <c r="AA243" s="4">
        <v>1759.58397226481</v>
      </c>
      <c r="AB243" s="4">
        <v>1759.58397226481</v>
      </c>
      <c r="AC243" s="4">
        <v>1762.78541861396</v>
      </c>
      <c r="AD243" s="4">
        <v>1762.78541861396</v>
      </c>
      <c r="AE243" s="4">
        <v>1762.78541861396</v>
      </c>
      <c r="AF243" s="4">
        <v>1759.0160655956199</v>
      </c>
      <c r="AG243" s="4">
        <v>1759.0160655956199</v>
      </c>
      <c r="AH243" s="4">
        <v>1759.0160655956199</v>
      </c>
      <c r="AI243" s="4">
        <v>1762.2513019094599</v>
      </c>
      <c r="AJ243" s="4">
        <v>1762.2513019094599</v>
      </c>
      <c r="AK243" s="4">
        <v>1762.2513019094599</v>
      </c>
      <c r="AL243" s="4">
        <v>1763.8</v>
      </c>
      <c r="AM243" s="4">
        <v>1763.8</v>
      </c>
      <c r="AN243" s="4">
        <v>1763.8</v>
      </c>
      <c r="AO243" s="4">
        <v>1762.0510081452701</v>
      </c>
      <c r="AP243" s="4">
        <v>1762.0510081452701</v>
      </c>
      <c r="AQ243" s="4">
        <v>1762.0510081452701</v>
      </c>
      <c r="AR243" s="4">
        <v>1759.21605226318</v>
      </c>
      <c r="AS243" s="4">
        <v>1759.21605226318</v>
      </c>
      <c r="AT243" s="4">
        <v>1759.21605226318</v>
      </c>
      <c r="AU243" s="4">
        <v>1765.8409561327301</v>
      </c>
      <c r="AV243" s="4">
        <v>1765.8409561327301</v>
      </c>
      <c r="AW243" s="4">
        <v>1765.8409561327301</v>
      </c>
      <c r="AX243" s="4">
        <v>1762.61582561162</v>
      </c>
      <c r="AY243" s="4">
        <v>1762.61582561162</v>
      </c>
      <c r="AZ243" s="4">
        <v>1762.61582561162</v>
      </c>
      <c r="BA243" s="4">
        <v>1793.1494958937001</v>
      </c>
      <c r="BB243" s="4">
        <v>1793.1494958937001</v>
      </c>
      <c r="BC243" s="4">
        <v>1793.1494958937001</v>
      </c>
      <c r="BD243" s="4">
        <v>1771.1485900939899</v>
      </c>
      <c r="BE243" s="4">
        <v>1771.1485900939899</v>
      </c>
      <c r="BF243" s="4">
        <v>1771.1485900939899</v>
      </c>
      <c r="BG243" s="4">
        <v>1756.2424889838401</v>
      </c>
      <c r="BH243" s="4">
        <v>1756.2424889838401</v>
      </c>
      <c r="BI243" s="4">
        <v>1756.2424889838401</v>
      </c>
    </row>
    <row r="244" spans="1:66" x14ac:dyDescent="0.2">
      <c r="A244" t="s">
        <v>59</v>
      </c>
      <c r="B244">
        <v>4.8818266791295202E-2</v>
      </c>
      <c r="C244">
        <v>3.3446666666666902E-2</v>
      </c>
      <c r="D244">
        <v>3.3446666666666902E-2</v>
      </c>
      <c r="E244">
        <v>3.3446666666666902E-2</v>
      </c>
      <c r="F244">
        <v>5.4483541430191101E-2</v>
      </c>
      <c r="G244">
        <v>5.4483541430191101E-2</v>
      </c>
      <c r="H244">
        <v>5.4483541430191101E-2</v>
      </c>
      <c r="I244">
        <v>0.111026666666666</v>
      </c>
      <c r="J244">
        <v>0.111026666666666</v>
      </c>
      <c r="K244">
        <v>0.111026666666666</v>
      </c>
      <c r="L244">
        <v>4.82408705521074E-2</v>
      </c>
      <c r="M244">
        <v>4.82408705521074E-2</v>
      </c>
      <c r="N244">
        <v>4.82408705521074E-2</v>
      </c>
      <c r="O244">
        <v>5.7543836255749201E-2</v>
      </c>
      <c r="P244">
        <v>5.7543836255749201E-2</v>
      </c>
      <c r="Q244">
        <v>5.7543836255749201E-2</v>
      </c>
      <c r="R244">
        <v>4.0801068090786999E-2</v>
      </c>
      <c r="S244">
        <v>4.0801068090786999E-2</v>
      </c>
      <c r="T244">
        <v>4.0801068090786999E-2</v>
      </c>
      <c r="U244">
        <v>4.2572342979065897E-2</v>
      </c>
      <c r="V244">
        <v>4.2572342979065897E-2</v>
      </c>
      <c r="W244">
        <v>4.2572342979065897E-2</v>
      </c>
      <c r="X244">
        <v>4.6718739568731397E-2</v>
      </c>
      <c r="Y244">
        <v>4.6718739568731397E-2</v>
      </c>
      <c r="Z244">
        <v>4.6718739568731397E-2</v>
      </c>
      <c r="AA244">
        <v>3.92933333333308E-2</v>
      </c>
      <c r="AB244">
        <v>3.92933333333308E-2</v>
      </c>
      <c r="AC244">
        <v>3.92933333333308E-2</v>
      </c>
      <c r="AD244">
        <v>5.4486580317798503E-2</v>
      </c>
      <c r="AE244">
        <v>5.4486580317798503E-2</v>
      </c>
      <c r="AF244">
        <v>5.4486580317798503E-2</v>
      </c>
      <c r="AG244">
        <v>5.8929404706354098E-2</v>
      </c>
      <c r="AH244">
        <v>5.8929404706354098E-2</v>
      </c>
      <c r="AI244">
        <v>5.8929404706354098E-2</v>
      </c>
      <c r="AJ244">
        <v>5.1231888896307899E-2</v>
      </c>
      <c r="AK244">
        <v>5.1231888896307899E-2</v>
      </c>
      <c r="AL244">
        <v>5.1231888896307899E-2</v>
      </c>
      <c r="AM244">
        <v>6.8273333333331396E-2</v>
      </c>
      <c r="AN244">
        <v>6.8273333333331396E-2</v>
      </c>
      <c r="AO244">
        <v>6.8273333333331396E-2</v>
      </c>
      <c r="AP244">
        <v>0.186247413044932</v>
      </c>
      <c r="AQ244">
        <v>0.186247413044932</v>
      </c>
      <c r="AR244">
        <v>0.186247413044932</v>
      </c>
      <c r="AS244">
        <v>0.153246666666667</v>
      </c>
      <c r="AT244">
        <v>0.153246666666667</v>
      </c>
      <c r="AU244">
        <v>0.153246666666667</v>
      </c>
      <c r="AV244">
        <v>5.2312929710966301E-2</v>
      </c>
      <c r="AW244">
        <v>5.2312929710966301E-2</v>
      </c>
      <c r="AX244">
        <v>5.2312929710966301E-2</v>
      </c>
      <c r="AY244">
        <v>3.5367073414684203E-2</v>
      </c>
      <c r="AZ244">
        <v>3.5367073414684203E-2</v>
      </c>
      <c r="BA244">
        <v>3.5367073414684203E-2</v>
      </c>
      <c r="BB244">
        <v>2.9770329817063401E-2</v>
      </c>
      <c r="BC244">
        <v>2.9770329817063401E-2</v>
      </c>
      <c r="BD244">
        <v>2.9770329817063401E-2</v>
      </c>
      <c r="BE244">
        <v>5.0866666666665297E-2</v>
      </c>
      <c r="BF244">
        <v>5.0866666666665297E-2</v>
      </c>
      <c r="BG244">
        <v>5.0866666666665297E-2</v>
      </c>
      <c r="BH244">
        <v>3.5322785232657097E-2</v>
      </c>
      <c r="BI244">
        <v>3.5322785232657097E-2</v>
      </c>
    </row>
    <row r="245" spans="1:66" x14ac:dyDescent="0.2">
      <c r="A245" t="s">
        <v>60</v>
      </c>
      <c r="B245">
        <v>0.130439999999995</v>
      </c>
      <c r="C245">
        <v>0.130439999999995</v>
      </c>
      <c r="D245">
        <v>0.130439999999995</v>
      </c>
      <c r="E245">
        <v>0.16454800373881501</v>
      </c>
      <c r="F245">
        <v>0.16454800373881501</v>
      </c>
      <c r="G245">
        <v>0.16454800373881501</v>
      </c>
      <c r="H245">
        <v>7.7146666666667502E-2</v>
      </c>
      <c r="I245">
        <v>7.7146666666667502E-2</v>
      </c>
      <c r="J245">
        <v>7.7146666666667502E-2</v>
      </c>
      <c r="K245">
        <v>0.13899459242939799</v>
      </c>
      <c r="L245">
        <v>0.13899459242939799</v>
      </c>
      <c r="M245">
        <v>0.13899459242939799</v>
      </c>
      <c r="N245">
        <v>7.0280000000006199E-2</v>
      </c>
      <c r="O245">
        <v>7.0280000000006199E-2</v>
      </c>
      <c r="P245">
        <v>7.0280000000006199E-2</v>
      </c>
      <c r="Q245">
        <v>0.123507811456799</v>
      </c>
      <c r="R245">
        <v>0.123507811456799</v>
      </c>
      <c r="S245">
        <v>0.123507811456799</v>
      </c>
      <c r="T245">
        <v>9.5673044869659996E-2</v>
      </c>
      <c r="U245">
        <v>9.5673044869659996E-2</v>
      </c>
      <c r="V245">
        <v>9.5673044869659996E-2</v>
      </c>
      <c r="W245">
        <v>0.10797115962347401</v>
      </c>
      <c r="X245">
        <v>0.10797115962347401</v>
      </c>
      <c r="Y245">
        <v>0.10797115962347401</v>
      </c>
      <c r="Z245">
        <v>0.11351423428228199</v>
      </c>
      <c r="AA245">
        <v>0.11351423428228199</v>
      </c>
      <c r="AB245">
        <v>0.11351423428228199</v>
      </c>
      <c r="AC245">
        <v>9.0913339564694801E-2</v>
      </c>
      <c r="AD245">
        <v>9.0913339564694801E-2</v>
      </c>
      <c r="AE245">
        <v>9.0913339564694801E-2</v>
      </c>
      <c r="AF245">
        <v>9.3060462635824098E-2</v>
      </c>
      <c r="AG245">
        <v>9.3060462635824098E-2</v>
      </c>
      <c r="AH245">
        <v>9.3060462635824098E-2</v>
      </c>
      <c r="AI245">
        <v>0.12182534383763199</v>
      </c>
      <c r="AJ245">
        <v>0.12182534383763199</v>
      </c>
      <c r="AK245">
        <v>0.12182534383763199</v>
      </c>
      <c r="AL245">
        <v>7.5433333333331604E-2</v>
      </c>
      <c r="AM245">
        <v>7.5433333333331604E-2</v>
      </c>
      <c r="AN245">
        <v>7.5433333333331604E-2</v>
      </c>
      <c r="AO245">
        <v>8.8236079583388194E-2</v>
      </c>
      <c r="AP245">
        <v>8.8236079583388194E-2</v>
      </c>
      <c r="AQ245">
        <v>8.8236079583388194E-2</v>
      </c>
      <c r="AR245">
        <v>0.109032731151256</v>
      </c>
      <c r="AS245">
        <v>0.109032731151256</v>
      </c>
      <c r="AT245">
        <v>0.109032731151256</v>
      </c>
      <c r="AU245">
        <v>0.16765039727582601</v>
      </c>
      <c r="AV245">
        <v>0.16765039727582601</v>
      </c>
      <c r="AW245">
        <v>0.16765039727582601</v>
      </c>
      <c r="AX245">
        <v>0.109299380041326</v>
      </c>
      <c r="AY245">
        <v>0.109299380041326</v>
      </c>
      <c r="AZ245">
        <v>0.109299380041326</v>
      </c>
      <c r="BA245">
        <v>0.145990518795486</v>
      </c>
      <c r="BB245">
        <v>0.145990518795486</v>
      </c>
      <c r="BC245">
        <v>0.145990518795486</v>
      </c>
      <c r="BD245">
        <v>9.8446770215319696E-2</v>
      </c>
      <c r="BE245">
        <v>9.8446770215319696E-2</v>
      </c>
      <c r="BF245">
        <v>9.8446770215319696E-2</v>
      </c>
      <c r="BG245">
        <v>0.11953531846708799</v>
      </c>
      <c r="BH245">
        <v>0.11953531846708799</v>
      </c>
      <c r="BI245">
        <v>0.11953531846708799</v>
      </c>
    </row>
    <row r="246" spans="1:66" x14ac:dyDescent="0.2">
      <c r="A246" t="s">
        <v>61</v>
      </c>
      <c r="B246">
        <v>0.45311122980370999</v>
      </c>
      <c r="C246">
        <v>1.43866666666762E-2</v>
      </c>
      <c r="D246">
        <v>1.43866666666762E-2</v>
      </c>
      <c r="E246">
        <v>1.43866666666762E-2</v>
      </c>
      <c r="F246">
        <v>0.136515991186484</v>
      </c>
      <c r="G246">
        <v>0.136515991186484</v>
      </c>
      <c r="H246">
        <v>0.136515991186484</v>
      </c>
      <c r="I246">
        <v>1.18333333333353E-2</v>
      </c>
      <c r="J246">
        <v>1.18333333333353E-2</v>
      </c>
      <c r="K246">
        <v>1.18333333333353E-2</v>
      </c>
      <c r="L246">
        <v>0.30029374457573799</v>
      </c>
      <c r="M246">
        <v>0.30029374457573799</v>
      </c>
      <c r="N246">
        <v>0.30029374457573799</v>
      </c>
      <c r="O246">
        <v>0.803946929795325</v>
      </c>
      <c r="P246">
        <v>0.803946929795325</v>
      </c>
      <c r="Q246">
        <v>0.803946929795325</v>
      </c>
      <c r="R246">
        <v>0.50856475300399495</v>
      </c>
      <c r="S246">
        <v>0.50856475300399495</v>
      </c>
      <c r="T246">
        <v>0.50856475300399495</v>
      </c>
      <c r="U246">
        <v>0.40585411388185899</v>
      </c>
      <c r="V246">
        <v>0.40585411388185899</v>
      </c>
      <c r="W246">
        <v>0.40585411388185899</v>
      </c>
      <c r="X246">
        <v>0.17576607250149801</v>
      </c>
      <c r="Y246">
        <v>0.17576607250149801</v>
      </c>
      <c r="Z246">
        <v>0.17576607250149801</v>
      </c>
      <c r="AA246">
        <v>0.38196666666666501</v>
      </c>
      <c r="AB246">
        <v>0.38196666666666501</v>
      </c>
      <c r="AC246">
        <v>0.38196666666666501</v>
      </c>
      <c r="AD246">
        <v>0.44448524502603998</v>
      </c>
      <c r="AE246">
        <v>0.44448524502603998</v>
      </c>
      <c r="AF246">
        <v>0.44448524502603998</v>
      </c>
      <c r="AG246">
        <v>9.0927271515271399E-3</v>
      </c>
      <c r="AH246">
        <v>9.0927271515271399E-3</v>
      </c>
      <c r="AI246">
        <v>9.0927271515271399E-3</v>
      </c>
      <c r="AJ246">
        <v>0.160058756760357</v>
      </c>
      <c r="AK246">
        <v>0.160058756760357</v>
      </c>
      <c r="AL246">
        <v>0.160058756760357</v>
      </c>
      <c r="AM246">
        <v>0.156333333333324</v>
      </c>
      <c r="AN246">
        <v>0.156333333333324</v>
      </c>
      <c r="AO246">
        <v>0.156333333333324</v>
      </c>
      <c r="AP246">
        <v>0.61493424127111895</v>
      </c>
      <c r="AQ246">
        <v>0.61493424127111895</v>
      </c>
      <c r="AR246">
        <v>0.61493424127111895</v>
      </c>
      <c r="AS246">
        <v>1.28266666666713E-2</v>
      </c>
      <c r="AT246">
        <v>1.28266666666713E-2</v>
      </c>
      <c r="AU246">
        <v>1.28266666666713E-2</v>
      </c>
      <c r="AV246">
        <v>0.12405713904278599</v>
      </c>
      <c r="AW246">
        <v>0.12405713904278599</v>
      </c>
      <c r="AX246">
        <v>0.12405713904278599</v>
      </c>
      <c r="AY246">
        <v>0.231479629259187</v>
      </c>
      <c r="AZ246">
        <v>0.231479629259187</v>
      </c>
      <c r="BA246">
        <v>0.231479629259187</v>
      </c>
      <c r="BB246">
        <v>0.144318333555881</v>
      </c>
      <c r="BC246">
        <v>0.144318333555881</v>
      </c>
      <c r="BD246">
        <v>0.144318333555881</v>
      </c>
      <c r="BE246">
        <v>0.19788000000000699</v>
      </c>
      <c r="BF246">
        <v>0.19788000000000699</v>
      </c>
      <c r="BG246">
        <v>0.19788000000000699</v>
      </c>
      <c r="BH246">
        <v>0.14946258094665399</v>
      </c>
      <c r="BI246">
        <v>0.14946258094665399</v>
      </c>
    </row>
    <row r="247" spans="1:66" x14ac:dyDescent="0.2">
      <c r="A247" t="s">
        <v>62</v>
      </c>
      <c r="B247">
        <v>0.28099999999999598</v>
      </c>
      <c r="C247">
        <v>0.28099999999999598</v>
      </c>
      <c r="D247">
        <v>0.28099999999999598</v>
      </c>
      <c r="E247">
        <v>0.32593804246228902</v>
      </c>
      <c r="F247">
        <v>0.32593804246228902</v>
      </c>
      <c r="G247">
        <v>0.32593804246228902</v>
      </c>
      <c r="H247">
        <v>0.33090000000000203</v>
      </c>
      <c r="I247">
        <v>0.33090000000000203</v>
      </c>
      <c r="J247">
        <v>0.33090000000000203</v>
      </c>
      <c r="K247">
        <v>0.49493290606847901</v>
      </c>
      <c r="L247">
        <v>0.49493290606847901</v>
      </c>
      <c r="M247">
        <v>0.49493290606847901</v>
      </c>
      <c r="N247">
        <v>3.0333333333345501E-2</v>
      </c>
      <c r="O247">
        <v>3.0333333333345501E-2</v>
      </c>
      <c r="P247">
        <v>3.0333333333345501E-2</v>
      </c>
      <c r="Q247">
        <v>0.30478034450527502</v>
      </c>
      <c r="R247">
        <v>0.30478034450527502</v>
      </c>
      <c r="S247">
        <v>0.30478034450527502</v>
      </c>
      <c r="T247">
        <v>0.32535502366823199</v>
      </c>
      <c r="U247">
        <v>0.32535502366823199</v>
      </c>
      <c r="V247">
        <v>0.32535502366823199</v>
      </c>
      <c r="W247">
        <v>0.30664263301956401</v>
      </c>
      <c r="X247">
        <v>0.30664263301956401</v>
      </c>
      <c r="Y247">
        <v>0.30664263301956401</v>
      </c>
      <c r="Z247">
        <v>0.468097873191542</v>
      </c>
      <c r="AA247">
        <v>0.468097873191542</v>
      </c>
      <c r="AB247">
        <v>0.468097873191542</v>
      </c>
      <c r="AC247">
        <v>0.33653358258779897</v>
      </c>
      <c r="AD247">
        <v>0.33653358258779897</v>
      </c>
      <c r="AE247">
        <v>0.33653358258779897</v>
      </c>
      <c r="AF247">
        <v>0.296773548430111</v>
      </c>
      <c r="AG247">
        <v>0.296773548430111</v>
      </c>
      <c r="AH247">
        <v>0.296773548430111</v>
      </c>
      <c r="AI247">
        <v>0.26568967819468398</v>
      </c>
      <c r="AJ247">
        <v>0.26568967819468398</v>
      </c>
      <c r="AK247">
        <v>0.26568967819468398</v>
      </c>
      <c r="AL247">
        <v>0.36771333333332901</v>
      </c>
      <c r="AM247">
        <v>0.36771333333332901</v>
      </c>
      <c r="AN247">
        <v>0.36771333333332901</v>
      </c>
      <c r="AO247">
        <v>0.349339030578184</v>
      </c>
      <c r="AP247">
        <v>0.349339030578184</v>
      </c>
      <c r="AQ247">
        <v>0.349339030578184</v>
      </c>
      <c r="AR247">
        <v>0.27827478168122999</v>
      </c>
      <c r="AS247">
        <v>0.27827478168122999</v>
      </c>
      <c r="AT247">
        <v>0.27827478168122999</v>
      </c>
      <c r="AU247">
        <v>0.29559991987712902</v>
      </c>
      <c r="AV247">
        <v>0.29559991987712902</v>
      </c>
      <c r="AW247">
        <v>0.29559991987712902</v>
      </c>
      <c r="AX247">
        <v>0.397540163989068</v>
      </c>
      <c r="AY247">
        <v>0.397540163989068</v>
      </c>
      <c r="AZ247">
        <v>0.397540163989068</v>
      </c>
      <c r="BA247">
        <v>0.21670561527676799</v>
      </c>
      <c r="BB247">
        <v>0.21670561527676799</v>
      </c>
      <c r="BC247">
        <v>0.21670561527676799</v>
      </c>
      <c r="BD247">
        <v>0.65804279714684499</v>
      </c>
      <c r="BE247">
        <v>0.65804279714684499</v>
      </c>
      <c r="BF247">
        <v>0.65804279714684499</v>
      </c>
      <c r="BG247">
        <v>7.0303111229846199E-3</v>
      </c>
      <c r="BH247">
        <v>7.0303111229846199E-3</v>
      </c>
      <c r="BI247">
        <v>7.0303111229846199E-3</v>
      </c>
    </row>
    <row r="248" spans="1:66" x14ac:dyDescent="0.2">
      <c r="A248" t="s">
        <v>63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6" x14ac:dyDescent="0.2">
      <c r="A249" t="s">
        <v>64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6" s="4" customFormat="1" x14ac:dyDescent="0.2">
      <c r="A250" s="4" t="s">
        <v>65</v>
      </c>
      <c r="B250" s="4">
        <v>-0.61423421017600699</v>
      </c>
      <c r="C250" s="4">
        <v>-0.39999999999965002</v>
      </c>
      <c r="D250" s="4">
        <v>-0.39999999999965002</v>
      </c>
      <c r="E250" s="4">
        <v>-0.39999999999965002</v>
      </c>
      <c r="F250" s="4">
        <v>-0.82125926420451301</v>
      </c>
      <c r="G250" s="4">
        <v>-0.82125926420451301</v>
      </c>
      <c r="H250" s="4">
        <v>-0.82125926420451301</v>
      </c>
      <c r="I250" s="4">
        <v>-0.26666666666640898</v>
      </c>
      <c r="J250" s="4">
        <v>-0.26666666666640898</v>
      </c>
      <c r="K250" s="4">
        <v>-0.26666666666640898</v>
      </c>
      <c r="L250" s="4">
        <v>28.433139728952099</v>
      </c>
      <c r="M250" s="4">
        <v>28.433139728952099</v>
      </c>
      <c r="N250" s="4">
        <v>28.433139728952099</v>
      </c>
      <c r="O250" s="4">
        <v>-2.2734848989911902</v>
      </c>
      <c r="P250" s="4">
        <v>-2.2734848989911902</v>
      </c>
      <c r="Q250" s="4">
        <v>-2.2734848989911902</v>
      </c>
      <c r="R250" s="4">
        <v>-0.73431241655637702</v>
      </c>
      <c r="S250" s="4">
        <v>-0.73431241655637702</v>
      </c>
      <c r="T250" s="4">
        <v>-0.73431241655637702</v>
      </c>
      <c r="U250" s="4">
        <v>-34.617949059875002</v>
      </c>
      <c r="V250" s="4">
        <v>-34.617949059875002</v>
      </c>
      <c r="W250" s="4">
        <v>-34.617949059875002</v>
      </c>
      <c r="X250" s="4">
        <v>36.8449162160355</v>
      </c>
      <c r="Y250" s="4">
        <v>36.8449162160355</v>
      </c>
      <c r="Z250" s="4">
        <v>36.8449162160355</v>
      </c>
      <c r="AA250" s="4">
        <v>-2.0666666666663001</v>
      </c>
      <c r="AB250" s="4">
        <v>-2.0666666666663001</v>
      </c>
      <c r="AC250" s="4">
        <v>-2.0666666666663001</v>
      </c>
      <c r="AD250" s="4">
        <v>-0.41394044598720803</v>
      </c>
      <c r="AE250" s="4">
        <v>-0.41394044598720803</v>
      </c>
      <c r="AF250" s="4">
        <v>-0.41394044598720803</v>
      </c>
      <c r="AG250" s="4">
        <v>-0.393307112858792</v>
      </c>
      <c r="AH250" s="4">
        <v>-0.393307112858792</v>
      </c>
      <c r="AI250" s="4">
        <v>-0.393307112858792</v>
      </c>
      <c r="AJ250" s="4">
        <v>-0.68772117246396602</v>
      </c>
      <c r="AK250" s="4">
        <v>-0.68772117246396602</v>
      </c>
      <c r="AL250" s="4">
        <v>-0.68772117246396602</v>
      </c>
      <c r="AM250" s="4">
        <v>-0.73333333333418604</v>
      </c>
      <c r="AN250" s="4">
        <v>-0.73333333333418604</v>
      </c>
      <c r="AO250" s="4">
        <v>-0.73333333333418604</v>
      </c>
      <c r="AP250" s="4">
        <v>19.954603111023498</v>
      </c>
      <c r="AQ250" s="4">
        <v>19.954603111023498</v>
      </c>
      <c r="AR250" s="4">
        <v>19.954603111023498</v>
      </c>
      <c r="AS250" s="4">
        <v>-0.33333333333453602</v>
      </c>
      <c r="AT250" s="4">
        <v>-0.33333333333453602</v>
      </c>
      <c r="AU250" s="4">
        <v>-0.33333333333453602</v>
      </c>
      <c r="AV250" s="4">
        <v>-0.72758827848704699</v>
      </c>
      <c r="AW250" s="4">
        <v>-0.72758827848704699</v>
      </c>
      <c r="AX250" s="4">
        <v>-0.72758827848704699</v>
      </c>
      <c r="AY250" s="4">
        <v>-0.62012402480289097</v>
      </c>
      <c r="AZ250" s="4">
        <v>-0.62012402480289097</v>
      </c>
      <c r="BA250" s="4">
        <v>-0.62012402480289097</v>
      </c>
      <c r="BB250" s="4">
        <v>-0.68099879823996901</v>
      </c>
      <c r="BC250" s="4">
        <v>-0.68099879823996901</v>
      </c>
      <c r="BD250" s="4">
        <v>-0.68099879823996901</v>
      </c>
      <c r="BE250" s="4">
        <v>-0.66666666666606</v>
      </c>
      <c r="BF250" s="4">
        <v>-0.66666666666606</v>
      </c>
      <c r="BG250" s="4">
        <v>-0.66666666666606</v>
      </c>
      <c r="BH250" s="4">
        <v>-0.87455771413094396</v>
      </c>
      <c r="BI250" s="4">
        <v>-0.87455771413094396</v>
      </c>
      <c r="BJ250" s="4">
        <f>MEDIAN($B250:$BI250,$B255:$BI256,$B273:$BI281,$B261:$BI262,$B267:$BI268)</f>
        <v>-0.17009813739150501</v>
      </c>
      <c r="BK250" s="4">
        <f>AVERAGE($B250:$BI250,$B255:$BI256,$B273:$BI281,$B261:$BI262,$B267:$BI268)</f>
        <v>1.172127717425252</v>
      </c>
      <c r="BL250" s="4">
        <f>MIN($B250:$BI250,$B255:$BI256,$B273:$BI281,$B261:$BI262,$B267:$BI268)</f>
        <v>-34.751300173356697</v>
      </c>
      <c r="BM250" s="4">
        <f>MAX($B250:$BI250,$B255:$BI256,$B273:$BI281,$B261:$BI262,$B267:$BI268)</f>
        <v>37.178716870286003</v>
      </c>
      <c r="BN250" s="4">
        <f>STDEV($B250:$BI250,$B255:$BI256,$B273:$BI281,$B261:$BI262,$B267:$BI268)</f>
        <v>9.677771706015676</v>
      </c>
    </row>
    <row r="251" spans="1:66" x14ac:dyDescent="0.2">
      <c r="A251" t="s">
        <v>66</v>
      </c>
      <c r="B251">
        <v>0.52740503371324998</v>
      </c>
      <c r="C251">
        <v>0.52740503371324998</v>
      </c>
      <c r="D251">
        <v>0.73333333333418604</v>
      </c>
      <c r="E251">
        <v>0.73333333333418604</v>
      </c>
      <c r="F251">
        <v>0.73333333333418604</v>
      </c>
      <c r="G251">
        <v>0.52076378688681702</v>
      </c>
      <c r="H251">
        <v>0.52076378688681702</v>
      </c>
      <c r="I251">
        <v>0.52076378688681702</v>
      </c>
      <c r="J251">
        <v>0.73333333333418604</v>
      </c>
      <c r="K251">
        <v>0.73333333333418604</v>
      </c>
      <c r="L251">
        <v>0.73333333333418604</v>
      </c>
      <c r="M251">
        <v>0.72105755107563096</v>
      </c>
      <c r="N251">
        <v>0.72105755107563096</v>
      </c>
      <c r="O251">
        <v>0.72105755107563096</v>
      </c>
      <c r="P251">
        <v>0.59999999999793296</v>
      </c>
      <c r="Q251">
        <v>0.59999999999793296</v>
      </c>
      <c r="R251">
        <v>0.59999999999793296</v>
      </c>
      <c r="S251">
        <v>0.72105755107563096</v>
      </c>
      <c r="T251">
        <v>0.72105755107563096</v>
      </c>
      <c r="U251">
        <v>0.72105755107563096</v>
      </c>
      <c r="V251">
        <v>1.13333333333382</v>
      </c>
      <c r="W251">
        <v>1.13333333333382</v>
      </c>
      <c r="X251">
        <v>1.13333333333382</v>
      </c>
      <c r="Y251">
        <v>0.72105755107563096</v>
      </c>
      <c r="Z251">
        <v>0.72105755107563096</v>
      </c>
      <c r="AA251">
        <v>0.72105755107563096</v>
      </c>
      <c r="AB251">
        <v>0.73995066995314496</v>
      </c>
      <c r="AC251">
        <v>0.73995066995314496</v>
      </c>
      <c r="AD251">
        <v>0.73995066995314496</v>
      </c>
      <c r="AE251">
        <v>1.0079433949674399</v>
      </c>
      <c r="AF251">
        <v>1.0079433949674399</v>
      </c>
      <c r="AG251">
        <v>1.0079433949674399</v>
      </c>
      <c r="AH251">
        <v>0.97359295812276503</v>
      </c>
      <c r="AI251">
        <v>0.97359295812276503</v>
      </c>
      <c r="AJ251">
        <v>0.97359295812276503</v>
      </c>
      <c r="AK251">
        <v>0.453999198825911</v>
      </c>
      <c r="AL251">
        <v>0.453999198825911</v>
      </c>
      <c r="AM251">
        <v>0.453999198825911</v>
      </c>
      <c r="AN251">
        <v>0.93333333333248403</v>
      </c>
      <c r="AO251">
        <v>0.93333333333248403</v>
      </c>
      <c r="AP251">
        <v>0.93333333333248403</v>
      </c>
      <c r="AQ251">
        <v>0.26036451031407598</v>
      </c>
      <c r="AR251">
        <v>0.26036451031407598</v>
      </c>
      <c r="AS251">
        <v>0.26036451031407598</v>
      </c>
      <c r="AT251">
        <v>0.73333333333418604</v>
      </c>
      <c r="AU251">
        <v>0.73333333333418604</v>
      </c>
      <c r="AV251">
        <v>0.73333333333418604</v>
      </c>
      <c r="AW251">
        <v>0.58752837495077803</v>
      </c>
      <c r="AX251">
        <v>0.58752837495077803</v>
      </c>
      <c r="AY251">
        <v>0.58752837495077803</v>
      </c>
      <c r="AZ251">
        <v>0.333333333331509</v>
      </c>
      <c r="BA251">
        <v>0.333333333331509</v>
      </c>
      <c r="BB251">
        <v>0.333333333331509</v>
      </c>
      <c r="BC251">
        <v>0.25370543463709699</v>
      </c>
      <c r="BD251">
        <v>0.25370543463709699</v>
      </c>
      <c r="BE251">
        <v>0.25370543463709699</v>
      </c>
      <c r="BF251">
        <v>0.73995066995618597</v>
      </c>
      <c r="BG251">
        <v>0.73995066995618597</v>
      </c>
      <c r="BH251">
        <v>0.73995066995618597</v>
      </c>
      <c r="BI251">
        <v>0.38723461076196403</v>
      </c>
      <c r="BJ251" s="3">
        <f>MEDIAN($B251:$BI254,$B257:$BI260,$B269:$BI272,$B263:$BI266)</f>
        <v>0.60000000000095999</v>
      </c>
      <c r="BK251" s="3">
        <f>AVERAGE($B251:$BI254,$B257:$BI260,$B269:$BI272,$B263:$BI266)</f>
        <v>0.58802284646535974</v>
      </c>
      <c r="BL251" s="3">
        <f>MIN($B251:$BI254,$B257:$BI260,$B269:$BI272,$B263:$BI266)</f>
        <v>-0.20026702269535601</v>
      </c>
      <c r="BM251" s="3">
        <f>MAX($B251:$BI254,$B257:$BI260,$B269:$BI272,$B263:$BI266)</f>
        <v>1.1999999999988999</v>
      </c>
      <c r="BN251" s="3">
        <f>STDEV($B251:$BI254,$B257:$BI260,$B269:$BI272,$B263:$BI266)</f>
        <v>0.23895020070957104</v>
      </c>
    </row>
    <row r="252" spans="1:66" x14ac:dyDescent="0.2">
      <c r="A252" t="s">
        <v>67</v>
      </c>
      <c r="B252">
        <v>0.73333333333116002</v>
      </c>
      <c r="C252">
        <v>0.73333333333116002</v>
      </c>
      <c r="D252">
        <v>0.52740503371629099</v>
      </c>
      <c r="E252">
        <v>0.52740503371629099</v>
      </c>
      <c r="F252">
        <v>0.52740503371629099</v>
      </c>
      <c r="G252">
        <v>0.59337289152404005</v>
      </c>
      <c r="H252">
        <v>0.59337289152404005</v>
      </c>
      <c r="I252">
        <v>0.59337289152404005</v>
      </c>
      <c r="J252">
        <v>0.52076378688681702</v>
      </c>
      <c r="K252">
        <v>0.52076378688681702</v>
      </c>
      <c r="L252">
        <v>0.52076378688681702</v>
      </c>
      <c r="M252">
        <v>0.75318269679482297</v>
      </c>
      <c r="N252">
        <v>0.75318269679482297</v>
      </c>
      <c r="O252">
        <v>0.75318269679482297</v>
      </c>
      <c r="P252">
        <v>0.30715811965922002</v>
      </c>
      <c r="Q252">
        <v>0.30715811965922002</v>
      </c>
      <c r="R252">
        <v>0.30715811965922002</v>
      </c>
      <c r="S252">
        <v>0.81983603279272099</v>
      </c>
      <c r="T252">
        <v>0.81983603279272099</v>
      </c>
      <c r="U252">
        <v>0.81983603279272099</v>
      </c>
      <c r="V252">
        <v>0.43405676126975801</v>
      </c>
      <c r="W252">
        <v>0.43405676126975801</v>
      </c>
      <c r="X252">
        <v>0.43405676126975801</v>
      </c>
      <c r="Y252">
        <v>0.73995066995314496</v>
      </c>
      <c r="Z252">
        <v>0.73995066995314496</v>
      </c>
      <c r="AA252">
        <v>0.73995066995314496</v>
      </c>
      <c r="AB252">
        <v>0.847966882553848</v>
      </c>
      <c r="AC252">
        <v>0.847966882553848</v>
      </c>
      <c r="AD252">
        <v>0.847966882553848</v>
      </c>
      <c r="AE252">
        <v>0.86005733715653299</v>
      </c>
      <c r="AF252">
        <v>0.86005733715653299</v>
      </c>
      <c r="AG252">
        <v>0.86005733715653299</v>
      </c>
      <c r="AH252">
        <v>0.53404539385787997</v>
      </c>
      <c r="AI252">
        <v>0.53404539385787997</v>
      </c>
      <c r="AJ252">
        <v>0.53404539385787997</v>
      </c>
      <c r="AK252">
        <v>0.72671511434181402</v>
      </c>
      <c r="AL252">
        <v>0.72671511434181402</v>
      </c>
      <c r="AM252">
        <v>0.72671511434181402</v>
      </c>
      <c r="AN252">
        <v>0.72105755107563096</v>
      </c>
      <c r="AO252">
        <v>0.72105755107563096</v>
      </c>
      <c r="AP252">
        <v>0.72105755107563096</v>
      </c>
      <c r="AQ252">
        <v>0.80661289247309698</v>
      </c>
      <c r="AR252">
        <v>0.80661289247309698</v>
      </c>
      <c r="AS252">
        <v>0.80661289247309698</v>
      </c>
      <c r="AT252">
        <v>0.51412165320097303</v>
      </c>
      <c r="AU252">
        <v>0.51412165320097303</v>
      </c>
      <c r="AV252">
        <v>0.51412165320097303</v>
      </c>
      <c r="AW252">
        <v>0.93993733750997399</v>
      </c>
      <c r="AX252">
        <v>0.93993733750997399</v>
      </c>
      <c r="AY252">
        <v>0.93993733750997399</v>
      </c>
      <c r="AZ252">
        <v>0.58089069907276702</v>
      </c>
      <c r="BA252">
        <v>0.58089069907276702</v>
      </c>
      <c r="BB252">
        <v>0.58089069907276702</v>
      </c>
      <c r="BC252">
        <v>0.67328844743621996</v>
      </c>
      <c r="BD252">
        <v>0.67328844743621996</v>
      </c>
      <c r="BE252">
        <v>0.67328844743621996</v>
      </c>
      <c r="BF252">
        <v>0.79444555711548004</v>
      </c>
      <c r="BG252">
        <v>0.79444555711548004</v>
      </c>
      <c r="BH252">
        <v>0.79444555711548004</v>
      </c>
      <c r="BI252">
        <v>0.58674489931784901</v>
      </c>
    </row>
    <row r="253" spans="1:66" x14ac:dyDescent="0.2">
      <c r="A253" t="s">
        <v>68</v>
      </c>
      <c r="B253">
        <v>0.93333333333248403</v>
      </c>
      <c r="C253">
        <v>0.93333333333248403</v>
      </c>
      <c r="D253">
        <v>0.33377837116263698</v>
      </c>
      <c r="E253">
        <v>0.33377837116263698</v>
      </c>
      <c r="F253">
        <v>0.33377837116263698</v>
      </c>
      <c r="G253">
        <v>0.98679823976590297</v>
      </c>
      <c r="H253">
        <v>0.98679823976590297</v>
      </c>
      <c r="I253">
        <v>0.98679823976590297</v>
      </c>
      <c r="J253">
        <v>0.38723461076196403</v>
      </c>
      <c r="K253">
        <v>0.38723461076196403</v>
      </c>
      <c r="L253">
        <v>0.38723461076196403</v>
      </c>
      <c r="M253">
        <v>0.866666666667399</v>
      </c>
      <c r="N253">
        <v>0.866666666667399</v>
      </c>
      <c r="O253">
        <v>0.866666666667399</v>
      </c>
      <c r="P253">
        <v>0.59416516456153001</v>
      </c>
      <c r="Q253">
        <v>0.59416516456153001</v>
      </c>
      <c r="R253">
        <v>0.59416516456153001</v>
      </c>
      <c r="S253">
        <v>0.33997733484555598</v>
      </c>
      <c r="T253">
        <v>0.33997733484555598</v>
      </c>
      <c r="U253">
        <v>0.33997733484555598</v>
      </c>
      <c r="V253">
        <v>6.67556742336472E-2</v>
      </c>
      <c r="W253">
        <v>6.67556742336472E-2</v>
      </c>
      <c r="X253">
        <v>6.67556742336472E-2</v>
      </c>
      <c r="Y253">
        <v>0.446756017868295</v>
      </c>
      <c r="Z253">
        <v>0.446756017868295</v>
      </c>
      <c r="AA253">
        <v>0.446756017868295</v>
      </c>
      <c r="AB253">
        <v>0.39388477201366301</v>
      </c>
      <c r="AC253">
        <v>0.39388477201366301</v>
      </c>
      <c r="AD253">
        <v>0.39388477201366301</v>
      </c>
      <c r="AE253">
        <v>0.66004400293596099</v>
      </c>
      <c r="AF253">
        <v>0.66004400293596099</v>
      </c>
      <c r="AG253">
        <v>0.66004400293596099</v>
      </c>
      <c r="AH253">
        <v>7.3426340029001794E-2</v>
      </c>
      <c r="AI253">
        <v>7.3426340029001794E-2</v>
      </c>
      <c r="AJ253">
        <v>7.3426340029001794E-2</v>
      </c>
      <c r="AK253">
        <v>0.38007601520267498</v>
      </c>
      <c r="AL253">
        <v>0.38007601520267498</v>
      </c>
      <c r="AM253">
        <v>0.38007601520267498</v>
      </c>
      <c r="AN253">
        <v>0.38723461076196403</v>
      </c>
      <c r="AO253">
        <v>0.38723461076196403</v>
      </c>
      <c r="AP253">
        <v>0.38723461076196403</v>
      </c>
      <c r="AQ253">
        <v>0.80000000000229898</v>
      </c>
      <c r="AR253">
        <v>0.80000000000229898</v>
      </c>
      <c r="AS253">
        <v>0.80000000000229898</v>
      </c>
      <c r="AT253">
        <v>0.66092529541283795</v>
      </c>
      <c r="AU253">
        <v>0.66092529541283795</v>
      </c>
      <c r="AV253">
        <v>0.66092529541283795</v>
      </c>
      <c r="AW253">
        <v>0.72671511434181402</v>
      </c>
      <c r="AX253">
        <v>0.72671511434181402</v>
      </c>
      <c r="AY253">
        <v>0.72671511434181402</v>
      </c>
      <c r="AZ253">
        <v>0.46728971962410498</v>
      </c>
      <c r="BA253">
        <v>0.46728971962410498</v>
      </c>
      <c r="BB253">
        <v>0.46728971962410498</v>
      </c>
      <c r="BC253">
        <v>0.79338622574766704</v>
      </c>
      <c r="BD253">
        <v>0.79338622574766704</v>
      </c>
      <c r="BE253">
        <v>0.79338622574766704</v>
      </c>
      <c r="BF253">
        <v>0.72105755107563096</v>
      </c>
      <c r="BG253">
        <v>0.72105755107563096</v>
      </c>
      <c r="BH253">
        <v>0.72105755107563096</v>
      </c>
      <c r="BI253">
        <v>0.59337289152708195</v>
      </c>
    </row>
    <row r="254" spans="1:66" x14ac:dyDescent="0.2">
      <c r="A254" t="s">
        <v>69</v>
      </c>
      <c r="B254">
        <v>0.60000000000095999</v>
      </c>
      <c r="C254">
        <v>0.60000000000095999</v>
      </c>
      <c r="D254">
        <v>0.60000000000095999</v>
      </c>
      <c r="E254">
        <v>0.52076378688681702</v>
      </c>
      <c r="F254">
        <v>0.52076378688681702</v>
      </c>
      <c r="G254">
        <v>0.52076378688681702</v>
      </c>
      <c r="H254">
        <v>0.53333333333284805</v>
      </c>
      <c r="I254">
        <v>0.53333333333284805</v>
      </c>
      <c r="J254">
        <v>0.53333333333284805</v>
      </c>
      <c r="K254">
        <v>0.25370543463709699</v>
      </c>
      <c r="L254">
        <v>0.25370543463709699</v>
      </c>
      <c r="M254">
        <v>0.25370543463709699</v>
      </c>
      <c r="N254">
        <v>0.66666666666606</v>
      </c>
      <c r="O254">
        <v>0.66666666666606</v>
      </c>
      <c r="P254">
        <v>0.66666666666606</v>
      </c>
      <c r="Q254">
        <v>0.86120568796374597</v>
      </c>
      <c r="R254">
        <v>0.86120568796374597</v>
      </c>
      <c r="S254">
        <v>0.86120568796374597</v>
      </c>
      <c r="T254">
        <v>0.866666666667399</v>
      </c>
      <c r="U254">
        <v>0.866666666667399</v>
      </c>
      <c r="V254">
        <v>0.866666666667399</v>
      </c>
      <c r="W254">
        <v>0.39388477201366301</v>
      </c>
      <c r="X254">
        <v>0.39388477201366301</v>
      </c>
      <c r="Y254">
        <v>0.39388477201366301</v>
      </c>
      <c r="Z254">
        <v>0.72009601280255697</v>
      </c>
      <c r="AA254">
        <v>0.72009601280255697</v>
      </c>
      <c r="AB254">
        <v>0.72009601280255697</v>
      </c>
      <c r="AC254">
        <v>0.45399919882286999</v>
      </c>
      <c r="AD254">
        <v>0.45399919882286999</v>
      </c>
      <c r="AE254">
        <v>0.45399919882286999</v>
      </c>
      <c r="AF254">
        <v>0.53996400240238496</v>
      </c>
      <c r="AG254">
        <v>0.53996400240238496</v>
      </c>
      <c r="AH254">
        <v>0.53996400240238496</v>
      </c>
      <c r="AI254">
        <v>0.58089069906972601</v>
      </c>
      <c r="AJ254">
        <v>0.58089069906972601</v>
      </c>
      <c r="AK254">
        <v>0.58089069906972601</v>
      </c>
      <c r="AL254">
        <v>0.39999999999963598</v>
      </c>
      <c r="AM254">
        <v>0.39999999999963598</v>
      </c>
      <c r="AN254">
        <v>0.39999999999963598</v>
      </c>
      <c r="AO254">
        <v>0.46064490286497001</v>
      </c>
      <c r="AP254">
        <v>0.46064490286497001</v>
      </c>
      <c r="AQ254">
        <v>0.46064490286497001</v>
      </c>
      <c r="AR254">
        <v>0.53333333333284805</v>
      </c>
      <c r="AS254">
        <v>0.53333333333284805</v>
      </c>
      <c r="AT254">
        <v>0.53333333333284805</v>
      </c>
      <c r="AU254">
        <v>5.3411670451325201E-2</v>
      </c>
      <c r="AV254">
        <v>5.3411670451325201E-2</v>
      </c>
      <c r="AW254">
        <v>5.3411670451325201E-2</v>
      </c>
      <c r="AX254">
        <v>0.39999999999963598</v>
      </c>
      <c r="AY254">
        <v>0.39999999999963598</v>
      </c>
      <c r="AZ254">
        <v>0.39999999999963598</v>
      </c>
      <c r="BA254">
        <v>0.72105755107563096</v>
      </c>
      <c r="BB254">
        <v>0.72105755107563096</v>
      </c>
      <c r="BC254">
        <v>0.72105755107563096</v>
      </c>
      <c r="BD254">
        <v>0.333333333331509</v>
      </c>
      <c r="BE254">
        <v>0.333333333331509</v>
      </c>
      <c r="BF254">
        <v>0.333333333331509</v>
      </c>
      <c r="BG254">
        <v>0.120176258512245</v>
      </c>
      <c r="BH254">
        <v>0.120176258512245</v>
      </c>
      <c r="BI254">
        <v>0.120176258512245</v>
      </c>
    </row>
    <row r="255" spans="1:66" s="4" customFormat="1" x14ac:dyDescent="0.2">
      <c r="A255" s="4" t="s">
        <v>70</v>
      </c>
      <c r="B255" s="4">
        <v>1.0666666666656901</v>
      </c>
      <c r="C255" s="4">
        <v>1.0666666666656901</v>
      </c>
      <c r="D255" s="4">
        <v>1.0666666666656901</v>
      </c>
      <c r="E255" s="4">
        <v>-0.34717585792630201</v>
      </c>
      <c r="F255" s="4">
        <v>-0.34717585792630201</v>
      </c>
      <c r="G255" s="4">
        <v>-0.34717585792630201</v>
      </c>
      <c r="H255" s="4">
        <v>0.93333333333551105</v>
      </c>
      <c r="I255" s="4">
        <v>0.93333333333551105</v>
      </c>
      <c r="J255" s="4">
        <v>0.93333333333551105</v>
      </c>
      <c r="K255" s="4">
        <v>0.32712464116234202</v>
      </c>
      <c r="L255" s="4">
        <v>0.32712464116234202</v>
      </c>
      <c r="M255" s="4">
        <v>0.32712464116234202</v>
      </c>
      <c r="N255" s="4">
        <v>0.26666666666642402</v>
      </c>
      <c r="O255" s="4">
        <v>0.26666666666642402</v>
      </c>
      <c r="P255" s="4">
        <v>0.26666666666642402</v>
      </c>
      <c r="Q255" s="4">
        <v>-8.01175056735417E-2</v>
      </c>
      <c r="R255" s="4">
        <v>-8.01175056735417E-2</v>
      </c>
      <c r="S255" s="4">
        <v>-8.01175056735417E-2</v>
      </c>
      <c r="T255" s="4">
        <v>0.72671511434181402</v>
      </c>
      <c r="U255" s="4">
        <v>0.72671511434181402</v>
      </c>
      <c r="V255" s="4">
        <v>0.72671511434181402</v>
      </c>
      <c r="W255" s="4">
        <v>0.19360437946275499</v>
      </c>
      <c r="X255" s="4">
        <v>0.19360437946275499</v>
      </c>
      <c r="Y255" s="4">
        <v>0.19360437946275499</v>
      </c>
      <c r="Z255" s="4">
        <v>0.9267284485624</v>
      </c>
      <c r="AA255" s="4">
        <v>0.9267284485624</v>
      </c>
      <c r="AB255" s="4">
        <v>0.9267284485624</v>
      </c>
      <c r="AC255" s="4">
        <v>-0.21364668179839399</v>
      </c>
      <c r="AD255" s="4">
        <v>-0.21364668179839399</v>
      </c>
      <c r="AE255" s="4">
        <v>-0.21364668179839399</v>
      </c>
      <c r="AF255" s="4">
        <v>0.53996400239935805</v>
      </c>
      <c r="AG255" s="4">
        <v>0.53996400239935805</v>
      </c>
      <c r="AH255" s="4">
        <v>0.53996400239935805</v>
      </c>
      <c r="AI255" s="4">
        <v>0.453999198825911</v>
      </c>
      <c r="AJ255" s="4">
        <v>0.453999198825911</v>
      </c>
      <c r="AK255" s="4">
        <v>0.453999198825911</v>
      </c>
      <c r="AL255" s="4">
        <v>-6.6666666668126595E-2</v>
      </c>
      <c r="AM255" s="4">
        <v>-6.6666666668126595E-2</v>
      </c>
      <c r="AN255" s="4">
        <v>-6.6666666668126595E-2</v>
      </c>
      <c r="AO255" s="4">
        <v>0.38723461076196403</v>
      </c>
      <c r="AP255" s="4">
        <v>0.38723461076196403</v>
      </c>
      <c r="AQ255" s="4">
        <v>0.38723461076196403</v>
      </c>
      <c r="AR255" s="4">
        <v>-5.99960002650732E-2</v>
      </c>
      <c r="AS255" s="4">
        <v>-5.99960002650732E-2</v>
      </c>
      <c r="AT255" s="4">
        <v>-5.99960002650732E-2</v>
      </c>
      <c r="AU255" s="4">
        <v>0.71442879081331501</v>
      </c>
      <c r="AV255" s="4">
        <v>0.71442879081331501</v>
      </c>
      <c r="AW255" s="4">
        <v>0.71442879081331501</v>
      </c>
      <c r="AX255" s="4">
        <v>0.87327511499002197</v>
      </c>
      <c r="AY255" s="4">
        <v>0.87327511499002197</v>
      </c>
      <c r="AZ255" s="4">
        <v>0.87327511499002197</v>
      </c>
      <c r="BA255" s="4">
        <v>-0.35387594311106302</v>
      </c>
      <c r="BB255" s="4">
        <v>-0.35387594311106302</v>
      </c>
      <c r="BC255" s="4">
        <v>-0.35387594311106302</v>
      </c>
      <c r="BD255" s="4">
        <v>0.67328844743621996</v>
      </c>
      <c r="BE255" s="4">
        <v>0.67328844743621996</v>
      </c>
      <c r="BF255" s="4">
        <v>0.67328844743621996</v>
      </c>
      <c r="BG255" s="4">
        <v>0.78782213913655097</v>
      </c>
      <c r="BH255" s="4">
        <v>0.78782213913655097</v>
      </c>
      <c r="BI255" s="4">
        <v>0.78782213913655097</v>
      </c>
    </row>
    <row r="256" spans="1:66" s="4" customFormat="1" x14ac:dyDescent="0.2">
      <c r="A256" s="4" t="s">
        <v>71</v>
      </c>
      <c r="B256" s="4">
        <v>-0.54746962211207495</v>
      </c>
      <c r="C256" s="4">
        <v>-0.33333333333453602</v>
      </c>
      <c r="D256" s="4">
        <v>-0.33333333333453602</v>
      </c>
      <c r="E256" s="4">
        <v>-0.33333333333453602</v>
      </c>
      <c r="F256" s="4">
        <v>-0.75449021833271901</v>
      </c>
      <c r="G256" s="4">
        <v>-0.75449021833271901</v>
      </c>
      <c r="H256" s="4">
        <v>-0.75449021833271901</v>
      </c>
      <c r="I256" s="4">
        <v>-0.33333333333453602</v>
      </c>
      <c r="J256" s="4">
        <v>-0.33333333333453602</v>
      </c>
      <c r="K256" s="4">
        <v>-0.33333333333453602</v>
      </c>
      <c r="L256" s="4">
        <v>28.433139728955101</v>
      </c>
      <c r="M256" s="4">
        <v>28.433139728955101</v>
      </c>
      <c r="N256" s="4">
        <v>28.433139728955101</v>
      </c>
      <c r="O256" s="4">
        <v>-1.6734448963264099</v>
      </c>
      <c r="P256" s="4">
        <v>-1.6734448963264099</v>
      </c>
      <c r="Q256" s="4">
        <v>-1.6734448963264099</v>
      </c>
      <c r="R256" s="4">
        <v>-0.60080106809188205</v>
      </c>
      <c r="S256" s="4">
        <v>-0.60080106809188205</v>
      </c>
      <c r="T256" s="4">
        <v>-0.60080106809188205</v>
      </c>
      <c r="U256" s="4">
        <v>-33.884517935724197</v>
      </c>
      <c r="V256" s="4">
        <v>-33.884517935724197</v>
      </c>
      <c r="W256" s="4">
        <v>-33.884517935724197</v>
      </c>
      <c r="X256" s="4">
        <v>36.911676346883802</v>
      </c>
      <c r="Y256" s="4">
        <v>36.911676346883802</v>
      </c>
      <c r="Z256" s="4">
        <v>36.911676346883802</v>
      </c>
      <c r="AA256" s="4">
        <v>-2.0666666666663001</v>
      </c>
      <c r="AB256" s="4">
        <v>-2.0666666666663001</v>
      </c>
      <c r="AC256" s="4">
        <v>-2.0666666666663001</v>
      </c>
      <c r="AD256" s="4">
        <v>-0.747763386297847</v>
      </c>
      <c r="AE256" s="4">
        <v>-0.747763386297847</v>
      </c>
      <c r="AF256" s="4">
        <v>-0.747763386297847</v>
      </c>
      <c r="AG256" s="4">
        <v>-0.39330711286180497</v>
      </c>
      <c r="AH256" s="4">
        <v>-0.39330711286180497</v>
      </c>
      <c r="AI256" s="4">
        <v>-0.39330711286180497</v>
      </c>
      <c r="AJ256" s="4">
        <v>-0.48741403485162399</v>
      </c>
      <c r="AK256" s="4">
        <v>-0.48741403485162399</v>
      </c>
      <c r="AL256" s="4">
        <v>-0.48741403485162399</v>
      </c>
      <c r="AM256" s="4">
        <v>-0.39999999999965002</v>
      </c>
      <c r="AN256" s="4">
        <v>-0.39999999999965002</v>
      </c>
      <c r="AO256" s="4">
        <v>-0.39999999999965002</v>
      </c>
      <c r="AP256" s="4">
        <v>19.887842980172199</v>
      </c>
      <c r="AQ256" s="4">
        <v>19.887842980172199</v>
      </c>
      <c r="AR256" s="4">
        <v>19.887842980172199</v>
      </c>
      <c r="AS256" s="4">
        <v>-0.33333333333453602</v>
      </c>
      <c r="AT256" s="4">
        <v>-0.33333333333453602</v>
      </c>
      <c r="AU256" s="4">
        <v>-0.33333333333453602</v>
      </c>
      <c r="AV256" s="4">
        <v>-0.66083706027586597</v>
      </c>
      <c r="AW256" s="4">
        <v>-0.66083706027586597</v>
      </c>
      <c r="AX256" s="4">
        <v>-0.66083706027586597</v>
      </c>
      <c r="AY256" s="4">
        <v>-0.62012402480593198</v>
      </c>
      <c r="AZ256" s="4">
        <v>-0.62012402480593198</v>
      </c>
      <c r="BA256" s="4">
        <v>-0.62012402480593198</v>
      </c>
      <c r="BB256" s="4">
        <v>-0.81452797436179403</v>
      </c>
      <c r="BC256" s="4">
        <v>-0.81452797436179403</v>
      </c>
      <c r="BD256" s="4">
        <v>-0.81452797436179403</v>
      </c>
      <c r="BE256" s="4">
        <v>-0.33333333333152299</v>
      </c>
      <c r="BF256" s="4">
        <v>-0.33333333333152299</v>
      </c>
      <c r="BG256" s="4">
        <v>-0.33333333333152299</v>
      </c>
      <c r="BH256" s="4">
        <v>-0.87455771413398498</v>
      </c>
      <c r="BI256" s="4">
        <v>-0.87455771413398498</v>
      </c>
    </row>
    <row r="257" spans="1:61" x14ac:dyDescent="0.2">
      <c r="A257" t="s">
        <v>72</v>
      </c>
      <c r="B257">
        <v>0.66092529541283795</v>
      </c>
      <c r="C257">
        <v>0.66092529541283795</v>
      </c>
      <c r="D257">
        <v>0.39999999999963598</v>
      </c>
      <c r="E257">
        <v>0.39999999999963598</v>
      </c>
      <c r="F257">
        <v>0.39999999999963598</v>
      </c>
      <c r="G257">
        <v>0.120176258512245</v>
      </c>
      <c r="H257">
        <v>0.120176258512245</v>
      </c>
      <c r="I257">
        <v>0.120176258512245</v>
      </c>
      <c r="J257">
        <v>0.13333333333623801</v>
      </c>
      <c r="K257">
        <v>0.13333333333623801</v>
      </c>
      <c r="L257">
        <v>0.13333333333623801</v>
      </c>
      <c r="M257">
        <v>-1.33529176126216E-2</v>
      </c>
      <c r="N257">
        <v>-1.33529176126216E-2</v>
      </c>
      <c r="O257">
        <v>-1.33529176126216E-2</v>
      </c>
      <c r="P257">
        <v>0.39999999999963598</v>
      </c>
      <c r="Q257">
        <v>0.39999999999963598</v>
      </c>
      <c r="R257">
        <v>0.39999999999963598</v>
      </c>
      <c r="S257">
        <v>0.38723461076196403</v>
      </c>
      <c r="T257">
        <v>0.38723461076196403</v>
      </c>
      <c r="U257">
        <v>0.38723461076196403</v>
      </c>
      <c r="V257">
        <v>0.66666666666606</v>
      </c>
      <c r="W257">
        <v>0.66666666666606</v>
      </c>
      <c r="X257">
        <v>0.66666666666606</v>
      </c>
      <c r="Y257">
        <v>-8.01175056735417E-2</v>
      </c>
      <c r="Z257">
        <v>-8.01175056735417E-2</v>
      </c>
      <c r="AA257">
        <v>-8.01175056735417E-2</v>
      </c>
      <c r="AB257">
        <v>6.6662222518516501E-3</v>
      </c>
      <c r="AC257">
        <v>6.6662222518516501E-3</v>
      </c>
      <c r="AD257">
        <v>6.6662222518516501E-3</v>
      </c>
      <c r="AE257">
        <v>6.6751218208480597E-3</v>
      </c>
      <c r="AF257">
        <v>6.6751218208480597E-3</v>
      </c>
      <c r="AG257">
        <v>6.6751218208480597E-3</v>
      </c>
      <c r="AH257">
        <v>0.106695118698198</v>
      </c>
      <c r="AI257">
        <v>0.106695118698198</v>
      </c>
      <c r="AJ257">
        <v>0.106695118698198</v>
      </c>
      <c r="AK257">
        <v>-8.0117505676582795E-2</v>
      </c>
      <c r="AL257">
        <v>-8.0117505676582795E-2</v>
      </c>
      <c r="AM257">
        <v>-8.0117505676582795E-2</v>
      </c>
      <c r="AN257">
        <v>0.200000000001338</v>
      </c>
      <c r="AO257">
        <v>0.200000000001338</v>
      </c>
      <c r="AP257">
        <v>0.200000000001338</v>
      </c>
      <c r="AQ257">
        <v>0.66092529541283795</v>
      </c>
      <c r="AR257">
        <v>0.66092529541283795</v>
      </c>
      <c r="AS257">
        <v>0.66092529541283795</v>
      </c>
      <c r="AT257">
        <v>1.00000000000061</v>
      </c>
      <c r="AU257">
        <v>1.00000000000061</v>
      </c>
      <c r="AV257">
        <v>1.00000000000061</v>
      </c>
      <c r="AW257">
        <v>0.65429296301169804</v>
      </c>
      <c r="AX257">
        <v>0.65429296301169804</v>
      </c>
      <c r="AY257">
        <v>0.65429296301169804</v>
      </c>
      <c r="AZ257">
        <v>0.66666666666606</v>
      </c>
      <c r="BA257">
        <v>0.66666666666606</v>
      </c>
      <c r="BB257">
        <v>0.66666666666606</v>
      </c>
      <c r="BC257">
        <v>0.65429296301169804</v>
      </c>
      <c r="BD257">
        <v>0.65429296301169804</v>
      </c>
      <c r="BE257">
        <v>0.65429296301169804</v>
      </c>
      <c r="BF257">
        <v>0.67328844743926197</v>
      </c>
      <c r="BG257">
        <v>0.67328844743926197</v>
      </c>
      <c r="BH257">
        <v>0.67328844743926197</v>
      </c>
      <c r="BI257">
        <v>0.65429296301169804</v>
      </c>
    </row>
    <row r="258" spans="1:61" x14ac:dyDescent="0.2">
      <c r="A258" t="s">
        <v>73</v>
      </c>
      <c r="B258">
        <v>0.80000000000229898</v>
      </c>
      <c r="C258">
        <v>0.80000000000229898</v>
      </c>
      <c r="D258">
        <v>0.66092529541283795</v>
      </c>
      <c r="E258">
        <v>0.66092529541283795</v>
      </c>
      <c r="F258">
        <v>0.66092529541283795</v>
      </c>
      <c r="G258">
        <v>0.72671511434181402</v>
      </c>
      <c r="H258">
        <v>0.72671511434181402</v>
      </c>
      <c r="I258">
        <v>0.72671511434181402</v>
      </c>
      <c r="J258">
        <v>0.58752837494773702</v>
      </c>
      <c r="K258">
        <v>0.58752837494773702</v>
      </c>
      <c r="L258">
        <v>0.58752837494773702</v>
      </c>
      <c r="M258">
        <v>0.619876024796013</v>
      </c>
      <c r="N258">
        <v>0.619876024796013</v>
      </c>
      <c r="O258">
        <v>0.619876024796013</v>
      </c>
      <c r="P258">
        <v>0.57425213675298803</v>
      </c>
      <c r="Q258">
        <v>0.57425213675298803</v>
      </c>
      <c r="R258">
        <v>0.57425213675298803</v>
      </c>
      <c r="S258">
        <v>0.55322268879508796</v>
      </c>
      <c r="T258">
        <v>0.55322268879508796</v>
      </c>
      <c r="U258">
        <v>0.55322268879508796</v>
      </c>
      <c r="V258">
        <v>0.63439065108441595</v>
      </c>
      <c r="W258">
        <v>0.63439065108441595</v>
      </c>
      <c r="X258">
        <v>0.63439065108441595</v>
      </c>
      <c r="Y258">
        <v>0.47330177988243299</v>
      </c>
      <c r="Z258">
        <v>0.47330177988243299</v>
      </c>
      <c r="AA258">
        <v>0.47330177988243299</v>
      </c>
      <c r="AB258">
        <v>0.58089069907276702</v>
      </c>
      <c r="AC258">
        <v>0.58089069907276702</v>
      </c>
      <c r="AD258">
        <v>0.58089069907276702</v>
      </c>
      <c r="AE258">
        <v>0.99339955996823903</v>
      </c>
      <c r="AF258">
        <v>0.99339955996823903</v>
      </c>
      <c r="AG258">
        <v>0.99339955996823903</v>
      </c>
      <c r="AH258">
        <v>0.86782376502063097</v>
      </c>
      <c r="AI258">
        <v>0.86782376502063097</v>
      </c>
      <c r="AJ258">
        <v>0.86782376502063097</v>
      </c>
      <c r="AK258">
        <v>0.99339955997128004</v>
      </c>
      <c r="AL258">
        <v>0.99339955997128004</v>
      </c>
      <c r="AM258">
        <v>0.99339955997128004</v>
      </c>
      <c r="AN258">
        <v>1.12164507945021</v>
      </c>
      <c r="AO258">
        <v>1.12164507945021</v>
      </c>
      <c r="AP258">
        <v>1.12164507945021</v>
      </c>
      <c r="AQ258">
        <v>0.40663955736248097</v>
      </c>
      <c r="AR258">
        <v>0.40663955736248097</v>
      </c>
      <c r="AS258">
        <v>0.40663955736248097</v>
      </c>
      <c r="AT258">
        <v>0.58089069907276702</v>
      </c>
      <c r="AU258">
        <v>0.58089069907276702</v>
      </c>
      <c r="AV258">
        <v>0.58089069907276702</v>
      </c>
      <c r="AW258">
        <v>0.33997733484252901</v>
      </c>
      <c r="AX258">
        <v>0.33997733484252901</v>
      </c>
      <c r="AY258">
        <v>0.33997733484252901</v>
      </c>
      <c r="AZ258">
        <v>0.51412165320097303</v>
      </c>
      <c r="BA258">
        <v>0.51412165320097303</v>
      </c>
      <c r="BB258">
        <v>0.51412165320097303</v>
      </c>
      <c r="BC258">
        <v>0.67328844743926197</v>
      </c>
      <c r="BD258">
        <v>0.67328844743926197</v>
      </c>
      <c r="BE258">
        <v>0.67328844743926197</v>
      </c>
      <c r="BF258">
        <v>0.52740503371324998</v>
      </c>
      <c r="BG258">
        <v>0.52740503371324998</v>
      </c>
      <c r="BH258">
        <v>0.52740503371324998</v>
      </c>
      <c r="BI258">
        <v>0.72009601280255697</v>
      </c>
    </row>
    <row r="259" spans="1:61" x14ac:dyDescent="0.2">
      <c r="A259" t="s">
        <v>74</v>
      </c>
      <c r="B259">
        <v>0.79999999999927196</v>
      </c>
      <c r="C259">
        <v>0.79999999999927196</v>
      </c>
      <c r="D259">
        <v>0.40053404539641202</v>
      </c>
      <c r="E259">
        <v>0.40053404539641202</v>
      </c>
      <c r="F259">
        <v>0.40053404539641202</v>
      </c>
      <c r="G259">
        <v>1.1201493532445399</v>
      </c>
      <c r="H259">
        <v>1.1201493532445399</v>
      </c>
      <c r="I259">
        <v>1.1201493532445399</v>
      </c>
      <c r="J259">
        <v>0.38723461076499099</v>
      </c>
      <c r="K259">
        <v>0.38723461076499099</v>
      </c>
      <c r="L259">
        <v>0.38723461076499099</v>
      </c>
      <c r="M259">
        <v>0.79999999999927196</v>
      </c>
      <c r="N259">
        <v>0.79999999999927196</v>
      </c>
      <c r="O259">
        <v>0.79999999999927196</v>
      </c>
      <c r="P259">
        <v>0.32712464116234202</v>
      </c>
      <c r="Q259">
        <v>0.32712464116234202</v>
      </c>
      <c r="R259">
        <v>0.32712464116234202</v>
      </c>
      <c r="S259">
        <v>0.67328844743926197</v>
      </c>
      <c r="T259">
        <v>0.67328844743926197</v>
      </c>
      <c r="U259">
        <v>0.67328844743926197</v>
      </c>
      <c r="V259">
        <v>0.53404539385787997</v>
      </c>
      <c r="W259">
        <v>0.53404539385787997</v>
      </c>
      <c r="X259">
        <v>0.53404539385787997</v>
      </c>
      <c r="Y259">
        <v>0.78015603120550703</v>
      </c>
      <c r="Z259">
        <v>0.78015603120550703</v>
      </c>
      <c r="AA259">
        <v>0.78015603120550703</v>
      </c>
      <c r="AB259">
        <v>0.39388477201366301</v>
      </c>
      <c r="AC259">
        <v>0.39388477201366301</v>
      </c>
      <c r="AD259">
        <v>0.39388477201366301</v>
      </c>
      <c r="AE259">
        <v>0.86005733715653299</v>
      </c>
      <c r="AF259">
        <v>0.86005733715653299</v>
      </c>
      <c r="AG259">
        <v>0.86005733715653299</v>
      </c>
      <c r="AH259">
        <v>0.60743608570940899</v>
      </c>
      <c r="AI259">
        <v>0.60743608570940899</v>
      </c>
      <c r="AJ259">
        <v>0.60743608570940899</v>
      </c>
      <c r="AK259">
        <v>0.58011602320257705</v>
      </c>
      <c r="AL259">
        <v>0.58011602320257705</v>
      </c>
      <c r="AM259">
        <v>0.58011602320257705</v>
      </c>
      <c r="AN259">
        <v>0.453999198825911</v>
      </c>
      <c r="AO259">
        <v>0.453999198825911</v>
      </c>
      <c r="AP259">
        <v>0.453999198825911</v>
      </c>
      <c r="AQ259">
        <v>6.6666666668126595E-2</v>
      </c>
      <c r="AR259">
        <v>6.6666666668126595E-2</v>
      </c>
      <c r="AS259">
        <v>6.6666666668126595E-2</v>
      </c>
      <c r="AT259">
        <v>-7.3436143936419201E-2</v>
      </c>
      <c r="AU259">
        <v>-7.3436143936419201E-2</v>
      </c>
      <c r="AV259">
        <v>-7.3436143936419201E-2</v>
      </c>
      <c r="AW259">
        <v>0.19334622308288299</v>
      </c>
      <c r="AX259">
        <v>0.19334622308288299</v>
      </c>
      <c r="AY259">
        <v>0.19334622308288299</v>
      </c>
      <c r="AZ259">
        <v>0.40053404539337101</v>
      </c>
      <c r="BA259">
        <v>0.40053404539337101</v>
      </c>
      <c r="BB259">
        <v>0.40053404539337101</v>
      </c>
      <c r="BC259">
        <v>0.32668844589457502</v>
      </c>
      <c r="BD259">
        <v>0.32668844589457502</v>
      </c>
      <c r="BE259">
        <v>0.32668844589457502</v>
      </c>
      <c r="BF259">
        <v>0.120176258512245</v>
      </c>
      <c r="BG259">
        <v>0.120176258512245</v>
      </c>
      <c r="BH259">
        <v>0.120176258512245</v>
      </c>
      <c r="BI259">
        <v>0.86005733715653299</v>
      </c>
    </row>
    <row r="260" spans="1:61" x14ac:dyDescent="0.2">
      <c r="A260" t="s">
        <v>75</v>
      </c>
      <c r="B260">
        <v>0.73333333333418604</v>
      </c>
      <c r="C260">
        <v>0.73333333333418604</v>
      </c>
      <c r="D260">
        <v>0.73333333333418604</v>
      </c>
      <c r="E260">
        <v>0.32047002270104402</v>
      </c>
      <c r="F260">
        <v>0.32047002270104402</v>
      </c>
      <c r="G260">
        <v>0.32047002270104402</v>
      </c>
      <c r="H260">
        <v>0.59999999999793296</v>
      </c>
      <c r="I260">
        <v>0.59999999999793296</v>
      </c>
      <c r="J260">
        <v>0.59999999999793296</v>
      </c>
      <c r="K260">
        <v>0.72105755107563096</v>
      </c>
      <c r="L260">
        <v>0.72105755107563096</v>
      </c>
      <c r="M260">
        <v>0.72105755107563096</v>
      </c>
      <c r="N260">
        <v>0.866666666667399</v>
      </c>
      <c r="O260">
        <v>0.866666666667399</v>
      </c>
      <c r="P260">
        <v>0.866666666667399</v>
      </c>
      <c r="Q260">
        <v>0.79444555711243903</v>
      </c>
      <c r="R260">
        <v>0.79444555711243903</v>
      </c>
      <c r="S260">
        <v>0.79444555711243903</v>
      </c>
      <c r="T260">
        <v>0.33333333333455001</v>
      </c>
      <c r="U260">
        <v>0.33333333333455001</v>
      </c>
      <c r="V260">
        <v>0.33333333333455001</v>
      </c>
      <c r="W260">
        <v>0.39388477201366301</v>
      </c>
      <c r="X260">
        <v>0.39388477201366301</v>
      </c>
      <c r="Y260">
        <v>0.39388477201366301</v>
      </c>
      <c r="Z260">
        <v>0.520069342578523</v>
      </c>
      <c r="AA260">
        <v>0.520069342578523</v>
      </c>
      <c r="AB260">
        <v>0.520069342578523</v>
      </c>
      <c r="AC260">
        <v>0.25370543463709699</v>
      </c>
      <c r="AD260">
        <v>0.25370543463709699</v>
      </c>
      <c r="AE260">
        <v>0.25370543463709699</v>
      </c>
      <c r="AF260">
        <v>0.33997733484555598</v>
      </c>
      <c r="AG260">
        <v>0.33997733484555598</v>
      </c>
      <c r="AH260">
        <v>0.33997733484555598</v>
      </c>
      <c r="AI260">
        <v>0.44735260732917898</v>
      </c>
      <c r="AJ260">
        <v>0.44735260732917898</v>
      </c>
      <c r="AK260">
        <v>0.44735260732917898</v>
      </c>
      <c r="AL260">
        <v>0.53333333333588895</v>
      </c>
      <c r="AM260">
        <v>0.53333333333588895</v>
      </c>
      <c r="AN260">
        <v>0.53333333333588895</v>
      </c>
      <c r="AO260">
        <v>0.46064490286194298</v>
      </c>
      <c r="AP260">
        <v>0.46064490286194298</v>
      </c>
      <c r="AQ260">
        <v>0.46064490286194298</v>
      </c>
      <c r="AR260">
        <v>0.66666666666606</v>
      </c>
      <c r="AS260">
        <v>0.66666666666606</v>
      </c>
      <c r="AT260">
        <v>0.66666666666606</v>
      </c>
      <c r="AU260">
        <v>0.52076378688987202</v>
      </c>
      <c r="AV260">
        <v>0.52076378688987202</v>
      </c>
      <c r="AW260">
        <v>0.52076378688987202</v>
      </c>
      <c r="AX260">
        <v>0.66666666666606</v>
      </c>
      <c r="AY260">
        <v>0.66666666666606</v>
      </c>
      <c r="AZ260">
        <v>0.66666666666606</v>
      </c>
      <c r="BA260">
        <v>0.58752837495077803</v>
      </c>
      <c r="BB260">
        <v>0.58752837495077803</v>
      </c>
      <c r="BC260">
        <v>0.58752837495077803</v>
      </c>
      <c r="BD260">
        <v>0.66666666666606</v>
      </c>
      <c r="BE260">
        <v>0.66666666666606</v>
      </c>
      <c r="BF260">
        <v>0.66666666666606</v>
      </c>
      <c r="BG260">
        <v>0.58752837495077803</v>
      </c>
      <c r="BH260">
        <v>0.58752837495077803</v>
      </c>
      <c r="BI260">
        <v>0.58752837495077803</v>
      </c>
    </row>
    <row r="261" spans="1:61" s="4" customFormat="1" x14ac:dyDescent="0.2">
      <c r="A261" s="4" t="s">
        <v>76</v>
      </c>
      <c r="B261" s="4">
        <v>0.79999999999927196</v>
      </c>
      <c r="C261" s="4">
        <v>0.79999999999927196</v>
      </c>
      <c r="D261" s="4">
        <v>0.79999999999927196</v>
      </c>
      <c r="E261" s="4">
        <v>-0.48070503404811399</v>
      </c>
      <c r="F261" s="4">
        <v>-0.48070503404811399</v>
      </c>
      <c r="G261" s="4">
        <v>-0.48070503404811399</v>
      </c>
      <c r="H261" s="4">
        <v>1.00000000000061</v>
      </c>
      <c r="I261" s="4">
        <v>1.00000000000061</v>
      </c>
      <c r="J261" s="4">
        <v>1.00000000000061</v>
      </c>
      <c r="K261" s="4">
        <v>0.59416516456153001</v>
      </c>
      <c r="L261" s="4">
        <v>0.59416516456153001</v>
      </c>
      <c r="M261" s="4">
        <v>0.59416516456153001</v>
      </c>
      <c r="N261" s="4">
        <v>0.26666666666642402</v>
      </c>
      <c r="O261" s="4">
        <v>0.26666666666642402</v>
      </c>
      <c r="P261" s="4">
        <v>0.26666666666642402</v>
      </c>
      <c r="Q261" s="4">
        <v>-8.01175056735417E-2</v>
      </c>
      <c r="R261" s="4">
        <v>-8.01175056735417E-2</v>
      </c>
      <c r="S261" s="4">
        <v>-8.01175056735417E-2</v>
      </c>
      <c r="T261" s="4">
        <v>0.59337289152708195</v>
      </c>
      <c r="U261" s="4">
        <v>0.59337289152708195</v>
      </c>
      <c r="V261" s="4">
        <v>0.59337289152708195</v>
      </c>
      <c r="W261" s="4">
        <v>-0.27371653648428601</v>
      </c>
      <c r="X261" s="4">
        <v>-0.27371653648428601</v>
      </c>
      <c r="Y261" s="4">
        <v>-0.27371653648428601</v>
      </c>
      <c r="Z261" s="4">
        <v>0.59337289152404005</v>
      </c>
      <c r="AA261" s="4">
        <v>0.59337289152404005</v>
      </c>
      <c r="AB261" s="4">
        <v>0.59337289152404005</v>
      </c>
      <c r="AC261" s="4">
        <v>-0.21364668179839399</v>
      </c>
      <c r="AD261" s="4">
        <v>-0.21364668179839399</v>
      </c>
      <c r="AE261" s="4">
        <v>-0.21364668179839399</v>
      </c>
      <c r="AF261" s="4">
        <v>0.60662622491626905</v>
      </c>
      <c r="AG261" s="4">
        <v>0.60662622491626905</v>
      </c>
      <c r="AH261" s="4">
        <v>0.60662622491626905</v>
      </c>
      <c r="AI261" s="4">
        <v>0.52076378688987202</v>
      </c>
      <c r="AJ261" s="4">
        <v>0.52076378688987202</v>
      </c>
      <c r="AK261" s="4">
        <v>0.52076378688987202</v>
      </c>
      <c r="AL261" s="4">
        <v>0.26666666666642402</v>
      </c>
      <c r="AM261" s="4">
        <v>0.26666666666642402</v>
      </c>
      <c r="AN261" s="4">
        <v>0.26666666666642402</v>
      </c>
      <c r="AO261" s="4">
        <v>0.85458672719745699</v>
      </c>
      <c r="AP261" s="4">
        <v>0.85458672719745699</v>
      </c>
      <c r="AQ261" s="4">
        <v>0.85458672719745699</v>
      </c>
      <c r="AR261" s="4">
        <v>-0.12665822278503899</v>
      </c>
      <c r="AS261" s="4">
        <v>-0.12665822278503899</v>
      </c>
      <c r="AT261" s="4">
        <v>-0.12665822278503899</v>
      </c>
      <c r="AU261" s="4">
        <v>0.58089069907276702</v>
      </c>
      <c r="AV261" s="4">
        <v>0.58089069907276702</v>
      </c>
      <c r="AW261" s="4">
        <v>0.58089069907276702</v>
      </c>
      <c r="AX261" s="4">
        <v>0.80661289247309698</v>
      </c>
      <c r="AY261" s="4">
        <v>0.80661289247309698</v>
      </c>
      <c r="AZ261" s="4">
        <v>0.80661289247309698</v>
      </c>
      <c r="BA261" s="4">
        <v>-0.420644988982871</v>
      </c>
      <c r="BB261" s="4">
        <v>-0.420644988982871</v>
      </c>
      <c r="BC261" s="4">
        <v>-0.420644988982871</v>
      </c>
      <c r="BD261" s="4">
        <v>0.873275114993049</v>
      </c>
      <c r="BE261" s="4">
        <v>0.873275114993049</v>
      </c>
      <c r="BF261" s="4">
        <v>0.873275114993049</v>
      </c>
      <c r="BG261" s="4">
        <v>0.453999198825911</v>
      </c>
      <c r="BH261" s="4">
        <v>0.453999198825911</v>
      </c>
      <c r="BI261" s="4">
        <v>0.453999198825911</v>
      </c>
    </row>
    <row r="262" spans="1:61" s="4" customFormat="1" x14ac:dyDescent="0.2">
      <c r="A262" s="4" t="s">
        <v>77</v>
      </c>
      <c r="B262" s="4">
        <v>-0.68099879823692699</v>
      </c>
      <c r="C262" s="4">
        <v>-0.26666666666640898</v>
      </c>
      <c r="D262" s="4">
        <v>-0.26666666666640898</v>
      </c>
      <c r="E262" s="4">
        <v>-0.26666666666640898</v>
      </c>
      <c r="F262" s="4">
        <v>-0.68772117246396602</v>
      </c>
      <c r="G262" s="4">
        <v>-0.68772117246396602</v>
      </c>
      <c r="H262" s="4">
        <v>-0.68772117246396602</v>
      </c>
      <c r="I262" s="4">
        <v>-0.39999999999965002</v>
      </c>
      <c r="J262" s="4">
        <v>-0.39999999999965002</v>
      </c>
      <c r="K262" s="4">
        <v>-0.39999999999965002</v>
      </c>
      <c r="L262" s="4">
        <v>28.299619467252501</v>
      </c>
      <c r="M262" s="4">
        <v>28.299619467252501</v>
      </c>
      <c r="N262" s="4">
        <v>28.299619467252501</v>
      </c>
      <c r="O262" s="4">
        <v>-2.2734848989911902</v>
      </c>
      <c r="P262" s="4">
        <v>-2.2734848989911902</v>
      </c>
      <c r="Q262" s="4">
        <v>-2.2734848989911902</v>
      </c>
      <c r="R262" s="4">
        <v>-0.46728971962737298</v>
      </c>
      <c r="S262" s="4">
        <v>-0.46728971962737298</v>
      </c>
      <c r="T262" s="4">
        <v>-0.46728971962737298</v>
      </c>
      <c r="U262" s="4">
        <v>-34.6846246166143</v>
      </c>
      <c r="V262" s="4">
        <v>-34.6846246166143</v>
      </c>
      <c r="W262" s="4">
        <v>-34.6846246166143</v>
      </c>
      <c r="X262" s="4">
        <v>36.8449162160355</v>
      </c>
      <c r="Y262" s="4">
        <v>36.8449162160355</v>
      </c>
      <c r="Z262" s="4">
        <v>36.8449162160355</v>
      </c>
      <c r="AA262" s="4">
        <v>-2.1999999999995099</v>
      </c>
      <c r="AB262" s="4">
        <v>-2.1999999999995099</v>
      </c>
      <c r="AC262" s="4">
        <v>-2.1999999999995099</v>
      </c>
      <c r="AD262" s="4">
        <v>-0.480705034051155</v>
      </c>
      <c r="AE262" s="4">
        <v>-0.480705034051155</v>
      </c>
      <c r="AF262" s="4">
        <v>-0.480705034051155</v>
      </c>
      <c r="AG262" s="4">
        <v>-0.45996933537873003</v>
      </c>
      <c r="AH262" s="4">
        <v>-0.45996933537873003</v>
      </c>
      <c r="AI262" s="4">
        <v>-0.45996933537873003</v>
      </c>
      <c r="AJ262" s="4">
        <v>-0.82125926420451301</v>
      </c>
      <c r="AK262" s="4">
        <v>-0.82125926420451301</v>
      </c>
      <c r="AL262" s="4">
        <v>-0.82125926420451301</v>
      </c>
      <c r="AM262" s="4">
        <v>-0.866666666667399</v>
      </c>
      <c r="AN262" s="4">
        <v>-0.866666666667399</v>
      </c>
      <c r="AO262" s="4">
        <v>-0.866666666667399</v>
      </c>
      <c r="AP262" s="4">
        <v>19.954603111023498</v>
      </c>
      <c r="AQ262" s="4">
        <v>19.954603111023498</v>
      </c>
      <c r="AR262" s="4">
        <v>19.954603111023498</v>
      </c>
      <c r="AS262" s="4">
        <v>-0.26666666666640898</v>
      </c>
      <c r="AT262" s="4">
        <v>-0.26666666666640898</v>
      </c>
      <c r="AU262" s="4">
        <v>-0.26666666666640898</v>
      </c>
      <c r="AV262" s="4">
        <v>-0.861090714906382</v>
      </c>
      <c r="AW262" s="4">
        <v>-0.861090714906382</v>
      </c>
      <c r="AX262" s="4">
        <v>-0.861090714906382</v>
      </c>
      <c r="AY262" s="4">
        <v>-0.55344402213728405</v>
      </c>
      <c r="AZ262" s="4">
        <v>-0.55344402213728405</v>
      </c>
      <c r="BA262" s="4">
        <v>-0.55344402213728405</v>
      </c>
      <c r="BB262" s="4">
        <v>-0.81452797436179403</v>
      </c>
      <c r="BC262" s="4">
        <v>-0.81452797436179403</v>
      </c>
      <c r="BD262" s="4">
        <v>-0.81452797436179403</v>
      </c>
      <c r="BE262" s="4">
        <v>-0.66666666666606</v>
      </c>
      <c r="BF262" s="4">
        <v>-0.66666666666606</v>
      </c>
      <c r="BG262" s="4">
        <v>-0.66666666666606</v>
      </c>
      <c r="BH262" s="4">
        <v>-0.74103745243438301</v>
      </c>
      <c r="BI262" s="4">
        <v>-0.74103745243438301</v>
      </c>
    </row>
    <row r="263" spans="1:61" x14ac:dyDescent="0.2">
      <c r="A263" t="s">
        <v>78</v>
      </c>
      <c r="B263">
        <v>0.52740503371324998</v>
      </c>
      <c r="C263">
        <v>0.52740503371324998</v>
      </c>
      <c r="D263">
        <v>0.73333333333418604</v>
      </c>
      <c r="E263">
        <v>0.73333333333418604</v>
      </c>
      <c r="F263">
        <v>0.73333333333418604</v>
      </c>
      <c r="G263">
        <v>0.52076378688681702</v>
      </c>
      <c r="H263">
        <v>0.52076378688681702</v>
      </c>
      <c r="I263">
        <v>0.52076378688681702</v>
      </c>
      <c r="J263">
        <v>1.00000000000061</v>
      </c>
      <c r="K263">
        <v>1.00000000000061</v>
      </c>
      <c r="L263">
        <v>1.00000000000061</v>
      </c>
      <c r="M263">
        <v>0.58752837495077803</v>
      </c>
      <c r="N263">
        <v>0.58752837495077803</v>
      </c>
      <c r="O263">
        <v>0.58752837495077803</v>
      </c>
      <c r="P263">
        <v>0.73333333333418604</v>
      </c>
      <c r="Q263">
        <v>0.73333333333418604</v>
      </c>
      <c r="R263">
        <v>0.73333333333418604</v>
      </c>
      <c r="S263">
        <v>0.52076378688681702</v>
      </c>
      <c r="T263">
        <v>0.52076378688681702</v>
      </c>
      <c r="U263">
        <v>0.52076378688681702</v>
      </c>
      <c r="V263">
        <v>1.00000000000061</v>
      </c>
      <c r="W263">
        <v>1.00000000000061</v>
      </c>
      <c r="X263">
        <v>1.00000000000061</v>
      </c>
      <c r="Y263">
        <v>0.58752837494773702</v>
      </c>
      <c r="Z263">
        <v>0.58752837494773702</v>
      </c>
      <c r="AA263">
        <v>0.58752837494773702</v>
      </c>
      <c r="AB263">
        <v>0.80661289247309698</v>
      </c>
      <c r="AC263">
        <v>0.80661289247309698</v>
      </c>
      <c r="AD263">
        <v>0.80661289247309698</v>
      </c>
      <c r="AE263">
        <v>0.540684867501255</v>
      </c>
      <c r="AF263">
        <v>0.540684867501255</v>
      </c>
      <c r="AG263">
        <v>0.540684867501255</v>
      </c>
      <c r="AH263">
        <v>0.97359295811973801</v>
      </c>
      <c r="AI263">
        <v>0.97359295811973801</v>
      </c>
      <c r="AJ263">
        <v>0.97359295811973801</v>
      </c>
      <c r="AK263">
        <v>0.65429296301472495</v>
      </c>
      <c r="AL263">
        <v>0.65429296301472495</v>
      </c>
      <c r="AM263">
        <v>0.65429296301472495</v>
      </c>
      <c r="AN263">
        <v>0.59999999999793296</v>
      </c>
      <c r="AO263">
        <v>0.59999999999793296</v>
      </c>
      <c r="AP263">
        <v>0.59999999999793296</v>
      </c>
      <c r="AQ263">
        <v>0.727685426264159</v>
      </c>
      <c r="AR263">
        <v>0.727685426264159</v>
      </c>
      <c r="AS263">
        <v>0.727685426264159</v>
      </c>
      <c r="AT263">
        <v>0.79999999999927196</v>
      </c>
      <c r="AU263">
        <v>0.79999999999927196</v>
      </c>
      <c r="AV263">
        <v>0.79999999999927196</v>
      </c>
      <c r="AW263">
        <v>0.38723461076499099</v>
      </c>
      <c r="AX263">
        <v>0.38723461076499099</v>
      </c>
      <c r="AY263">
        <v>0.38723461076499099</v>
      </c>
      <c r="AZ263">
        <v>0.86666666666435699</v>
      </c>
      <c r="BA263">
        <v>0.86666666666435699</v>
      </c>
      <c r="BB263">
        <v>0.86666666666435699</v>
      </c>
      <c r="BC263">
        <v>0.38723461076196403</v>
      </c>
      <c r="BD263">
        <v>0.38723461076196403</v>
      </c>
      <c r="BE263">
        <v>0.38723461076196403</v>
      </c>
      <c r="BF263">
        <v>0.47330177988243299</v>
      </c>
      <c r="BG263">
        <v>0.47330177988243299</v>
      </c>
      <c r="BH263">
        <v>0.47330177988243299</v>
      </c>
      <c r="BI263">
        <v>0.38723461076196403</v>
      </c>
    </row>
    <row r="264" spans="1:61" x14ac:dyDescent="0.2">
      <c r="A264" t="s">
        <v>79</v>
      </c>
      <c r="B264">
        <v>0.73333333333418604</v>
      </c>
      <c r="C264">
        <v>0.73333333333418604</v>
      </c>
      <c r="D264">
        <v>0.12684424861447399</v>
      </c>
      <c r="E264">
        <v>0.12684424861447399</v>
      </c>
      <c r="F264">
        <v>0.12684424861447399</v>
      </c>
      <c r="G264">
        <v>0.72671511433877301</v>
      </c>
      <c r="H264">
        <v>0.72671511433877301</v>
      </c>
      <c r="I264">
        <v>0.72671511433877301</v>
      </c>
      <c r="J264">
        <v>0.65429296301472495</v>
      </c>
      <c r="K264">
        <v>0.65429296301472495</v>
      </c>
      <c r="L264">
        <v>0.65429296301472495</v>
      </c>
      <c r="M264">
        <v>0.68652936079389804</v>
      </c>
      <c r="N264">
        <v>0.68652936079389804</v>
      </c>
      <c r="O264">
        <v>0.68652936079389804</v>
      </c>
      <c r="P264">
        <v>0.64102564102491</v>
      </c>
      <c r="Q264">
        <v>0.64102564102491</v>
      </c>
      <c r="R264">
        <v>0.64102564102491</v>
      </c>
      <c r="S264">
        <v>0.75318269679482297</v>
      </c>
      <c r="T264">
        <v>0.75318269679482297</v>
      </c>
      <c r="U264">
        <v>0.75318269679482297</v>
      </c>
      <c r="V264">
        <v>0.43405676126670301</v>
      </c>
      <c r="W264">
        <v>0.43405676126670301</v>
      </c>
      <c r="X264">
        <v>0.43405676126670301</v>
      </c>
      <c r="Y264">
        <v>0.60662622491930995</v>
      </c>
      <c r="Z264">
        <v>0.60662622491930995</v>
      </c>
      <c r="AA264">
        <v>0.60662622491930995</v>
      </c>
      <c r="AB264">
        <v>0.113507377979331</v>
      </c>
      <c r="AC264">
        <v>0.113507377979331</v>
      </c>
      <c r="AD264">
        <v>0.113507377979331</v>
      </c>
      <c r="AE264">
        <v>0.12667511167398901</v>
      </c>
      <c r="AF264">
        <v>0.12667511167398901</v>
      </c>
      <c r="AG264">
        <v>0.12667511167398901</v>
      </c>
      <c r="AH264">
        <v>-0.13351134846462201</v>
      </c>
      <c r="AI264">
        <v>-0.13351134846462201</v>
      </c>
      <c r="AJ264">
        <v>-0.13351134846462201</v>
      </c>
      <c r="AK264">
        <v>0.12667511167398901</v>
      </c>
      <c r="AL264">
        <v>0.12667511167398901</v>
      </c>
      <c r="AM264">
        <v>0.12667511167398901</v>
      </c>
      <c r="AN264">
        <v>-1.33529176126216E-2</v>
      </c>
      <c r="AO264">
        <v>-1.33529176126216E-2</v>
      </c>
      <c r="AP264">
        <v>-1.33529176126216E-2</v>
      </c>
      <c r="AQ264">
        <v>0.60662622491930995</v>
      </c>
      <c r="AR264">
        <v>0.60662622491930995</v>
      </c>
      <c r="AS264">
        <v>0.60662622491930995</v>
      </c>
      <c r="AT264">
        <v>0.64765974494152001</v>
      </c>
      <c r="AU264">
        <v>0.64765974494152001</v>
      </c>
      <c r="AV264">
        <v>0.64765974494152001</v>
      </c>
      <c r="AW264">
        <v>0.80661289247613799</v>
      </c>
      <c r="AX264">
        <v>0.80661289247613799</v>
      </c>
      <c r="AY264">
        <v>0.80661289247613799</v>
      </c>
      <c r="AZ264">
        <v>0.31381451558863199</v>
      </c>
      <c r="BA264">
        <v>0.31381451558863199</v>
      </c>
      <c r="BB264">
        <v>0.31381451558863199</v>
      </c>
      <c r="BC264">
        <v>0.873275114993049</v>
      </c>
      <c r="BD264">
        <v>0.873275114993049</v>
      </c>
      <c r="BE264">
        <v>0.873275114993049</v>
      </c>
      <c r="BF264">
        <v>0.39388477201366301</v>
      </c>
      <c r="BG264">
        <v>0.39388477201366301</v>
      </c>
      <c r="BH264">
        <v>0.39388477201366301</v>
      </c>
      <c r="BI264">
        <v>0.45339378583919598</v>
      </c>
    </row>
    <row r="265" spans="1:61" x14ac:dyDescent="0.2">
      <c r="A265" t="s">
        <v>80</v>
      </c>
      <c r="B265">
        <v>0.53333333333284805</v>
      </c>
      <c r="C265">
        <v>0.53333333333284805</v>
      </c>
      <c r="D265">
        <v>0.26702269692887598</v>
      </c>
      <c r="E265">
        <v>0.26702269692887598</v>
      </c>
      <c r="F265">
        <v>0.26702269692887598</v>
      </c>
      <c r="G265">
        <v>0.78677156954491001</v>
      </c>
      <c r="H265">
        <v>0.78677156954491001</v>
      </c>
      <c r="I265">
        <v>0.78677156954491001</v>
      </c>
      <c r="J265">
        <v>0.52076378688681702</v>
      </c>
      <c r="K265">
        <v>0.52076378688681702</v>
      </c>
      <c r="L265">
        <v>0.52076378688681702</v>
      </c>
      <c r="M265">
        <v>0.46666666666776202</v>
      </c>
      <c r="N265">
        <v>0.46666666666776202</v>
      </c>
      <c r="O265">
        <v>0.46666666666776202</v>
      </c>
      <c r="P265">
        <v>0.59416516456153001</v>
      </c>
      <c r="Q265">
        <v>0.59416516456153001</v>
      </c>
      <c r="R265">
        <v>0.59416516456153001</v>
      </c>
      <c r="S265">
        <v>0.80661289247613799</v>
      </c>
      <c r="T265">
        <v>0.80661289247613799</v>
      </c>
      <c r="U265">
        <v>0.80661289247613799</v>
      </c>
      <c r="V265">
        <v>0.66755674232237505</v>
      </c>
      <c r="W265">
        <v>0.66755674232237505</v>
      </c>
      <c r="X265">
        <v>0.66755674232237505</v>
      </c>
      <c r="Y265">
        <v>0.64679602587122498</v>
      </c>
      <c r="Z265">
        <v>0.64679602587122498</v>
      </c>
      <c r="AA265">
        <v>0.64679602587122498</v>
      </c>
      <c r="AB265">
        <v>0.46064490286497001</v>
      </c>
      <c r="AC265">
        <v>0.46064490286497001</v>
      </c>
      <c r="AD265">
        <v>0.46064490286497001</v>
      </c>
      <c r="AE265">
        <v>0.260017334488722</v>
      </c>
      <c r="AF265">
        <v>0.260017334488722</v>
      </c>
      <c r="AG265">
        <v>0.260017334488722</v>
      </c>
      <c r="AH265">
        <v>0.67418730391756299</v>
      </c>
      <c r="AI265">
        <v>0.67418730391756299</v>
      </c>
      <c r="AJ265">
        <v>0.67418730391756299</v>
      </c>
      <c r="AK265">
        <v>0.84683603387416895</v>
      </c>
      <c r="AL265">
        <v>0.84683603387416895</v>
      </c>
      <c r="AM265">
        <v>0.84683603387416895</v>
      </c>
      <c r="AN265">
        <v>0.72105755107260405</v>
      </c>
      <c r="AO265">
        <v>0.72105755107260405</v>
      </c>
      <c r="AP265">
        <v>0.72105755107260405</v>
      </c>
      <c r="AQ265">
        <v>0.80000000000229898</v>
      </c>
      <c r="AR265">
        <v>0.80000000000229898</v>
      </c>
      <c r="AS265">
        <v>0.80000000000229898</v>
      </c>
      <c r="AT265">
        <v>0.66092529541283795</v>
      </c>
      <c r="AU265">
        <v>0.66092529541283795</v>
      </c>
      <c r="AV265">
        <v>0.66092529541283795</v>
      </c>
      <c r="AW265">
        <v>0.66004400293291998</v>
      </c>
      <c r="AX265">
        <v>0.66004400293291998</v>
      </c>
      <c r="AY265">
        <v>0.66004400293291998</v>
      </c>
      <c r="AZ265">
        <v>0.46728971962714599</v>
      </c>
      <c r="BA265">
        <v>0.46728971962714599</v>
      </c>
      <c r="BB265">
        <v>0.46728971962714599</v>
      </c>
      <c r="BC265">
        <v>0.79338622574766704</v>
      </c>
      <c r="BD265">
        <v>0.79338622574766704</v>
      </c>
      <c r="BE265">
        <v>0.79338622574766704</v>
      </c>
      <c r="BF265">
        <v>0.65429296301169804</v>
      </c>
      <c r="BG265">
        <v>0.65429296301169804</v>
      </c>
      <c r="BH265">
        <v>0.65429296301169804</v>
      </c>
      <c r="BI265">
        <v>0.59337289152708195</v>
      </c>
    </row>
    <row r="266" spans="1:61" x14ac:dyDescent="0.2">
      <c r="A266" t="s">
        <v>81</v>
      </c>
      <c r="B266">
        <v>0.60000000000095999</v>
      </c>
      <c r="C266">
        <v>0.60000000000095999</v>
      </c>
      <c r="D266">
        <v>0.60000000000095999</v>
      </c>
      <c r="E266">
        <v>0.72105755107563096</v>
      </c>
      <c r="F266">
        <v>0.72105755107563096</v>
      </c>
      <c r="G266">
        <v>0.72105755107563096</v>
      </c>
      <c r="H266">
        <v>0.866666666667399</v>
      </c>
      <c r="I266">
        <v>0.866666666667399</v>
      </c>
      <c r="J266">
        <v>0.866666666667399</v>
      </c>
      <c r="K266">
        <v>0.58752837494773702</v>
      </c>
      <c r="L266">
        <v>0.58752837494773702</v>
      </c>
      <c r="M266">
        <v>0.58752837494773702</v>
      </c>
      <c r="N266">
        <v>0.26666666666642402</v>
      </c>
      <c r="O266">
        <v>0.26666666666642402</v>
      </c>
      <c r="P266">
        <v>0.26666666666642402</v>
      </c>
      <c r="Q266">
        <v>0.52740503371629099</v>
      </c>
      <c r="R266">
        <v>0.52740503371629099</v>
      </c>
      <c r="S266">
        <v>0.52740503371629099</v>
      </c>
      <c r="T266">
        <v>0.66666666666606</v>
      </c>
      <c r="U266">
        <v>0.66666666666606</v>
      </c>
      <c r="V266">
        <v>0.66666666666606</v>
      </c>
      <c r="W266">
        <v>0.727685426264159</v>
      </c>
      <c r="X266">
        <v>0.727685426264159</v>
      </c>
      <c r="Y266">
        <v>0.727685426264159</v>
      </c>
      <c r="Z266">
        <v>0.520069342578523</v>
      </c>
      <c r="AA266">
        <v>0.520069342578523</v>
      </c>
      <c r="AB266">
        <v>0.520069342578523</v>
      </c>
      <c r="AC266">
        <v>0.58752837495077803</v>
      </c>
      <c r="AD266">
        <v>0.58752837495077803</v>
      </c>
      <c r="AE266">
        <v>0.58752837495077803</v>
      </c>
      <c r="AF266">
        <v>0.60662622491626905</v>
      </c>
      <c r="AG266">
        <v>0.60662622491626905</v>
      </c>
      <c r="AH266">
        <v>0.60662622491626905</v>
      </c>
      <c r="AI266">
        <v>0.51412165320097303</v>
      </c>
      <c r="AJ266">
        <v>0.51412165320097303</v>
      </c>
      <c r="AK266">
        <v>0.51412165320097303</v>
      </c>
      <c r="AL266">
        <v>0.53333333333588895</v>
      </c>
      <c r="AM266">
        <v>0.53333333333588895</v>
      </c>
      <c r="AN266">
        <v>0.53333333333588895</v>
      </c>
      <c r="AO266">
        <v>0.79444555711243903</v>
      </c>
      <c r="AP266">
        <v>0.79444555711243903</v>
      </c>
      <c r="AQ266">
        <v>0.79444555711243903</v>
      </c>
      <c r="AR266">
        <v>0.866666666667399</v>
      </c>
      <c r="AS266">
        <v>0.866666666667399</v>
      </c>
      <c r="AT266">
        <v>0.866666666667399</v>
      </c>
      <c r="AU266">
        <v>0.65429296301169804</v>
      </c>
      <c r="AV266">
        <v>0.65429296301169804</v>
      </c>
      <c r="AW266">
        <v>0.65429296301169804</v>
      </c>
      <c r="AX266">
        <v>0.73333333333418604</v>
      </c>
      <c r="AY266">
        <v>0.73333333333418604</v>
      </c>
      <c r="AZ266">
        <v>0.73333333333418604</v>
      </c>
      <c r="BA266">
        <v>0.52076378688681702</v>
      </c>
      <c r="BB266">
        <v>0.52076378688681702</v>
      </c>
      <c r="BC266">
        <v>0.52076378688681702</v>
      </c>
      <c r="BD266">
        <v>0.46666666666472101</v>
      </c>
      <c r="BE266">
        <v>0.46666666666472101</v>
      </c>
      <c r="BF266">
        <v>0.46666666666472101</v>
      </c>
      <c r="BG266">
        <v>0.78782213913957799</v>
      </c>
      <c r="BH266">
        <v>0.78782213913957799</v>
      </c>
      <c r="BI266">
        <v>0.78782213913957799</v>
      </c>
    </row>
    <row r="267" spans="1:61" s="4" customFormat="1" x14ac:dyDescent="0.2">
      <c r="A267" s="4" t="s">
        <v>82</v>
      </c>
      <c r="B267" s="4">
        <v>0.93333333333551105</v>
      </c>
      <c r="C267" s="4">
        <v>0.93333333333551105</v>
      </c>
      <c r="D267" s="4">
        <v>0.93333333333551105</v>
      </c>
      <c r="E267" s="4">
        <v>-0.413940445990235</v>
      </c>
      <c r="F267" s="4">
        <v>-0.413940445990235</v>
      </c>
      <c r="G267" s="4">
        <v>-0.413940445990235</v>
      </c>
      <c r="H267" s="4">
        <v>1.00000000000061</v>
      </c>
      <c r="I267" s="4">
        <v>1.00000000000061</v>
      </c>
      <c r="J267" s="4">
        <v>1.00000000000061</v>
      </c>
      <c r="K267" s="4">
        <v>0.32712464116538298</v>
      </c>
      <c r="L267" s="4">
        <v>0.32712464116538298</v>
      </c>
      <c r="M267" s="4">
        <v>0.32712464116538298</v>
      </c>
      <c r="N267" s="4">
        <v>0.33333333333455001</v>
      </c>
      <c r="O267" s="4">
        <v>0.33333333333455001</v>
      </c>
      <c r="P267" s="4">
        <v>0.33333333333455001</v>
      </c>
      <c r="Q267" s="4">
        <v>0.320470022698017</v>
      </c>
      <c r="R267" s="4">
        <v>0.320470022698017</v>
      </c>
      <c r="S267" s="4">
        <v>0.320470022698017</v>
      </c>
      <c r="T267" s="4">
        <v>0.99339955997128004</v>
      </c>
      <c r="U267" s="4">
        <v>0.99339955997128004</v>
      </c>
      <c r="V267" s="4">
        <v>0.99339955997128004</v>
      </c>
      <c r="W267" s="4">
        <v>-0.14019627478469901</v>
      </c>
      <c r="X267" s="4">
        <v>-0.14019627478469901</v>
      </c>
      <c r="Y267" s="4">
        <v>-0.14019627478469901</v>
      </c>
      <c r="Z267" s="4">
        <v>0.66004400293291998</v>
      </c>
      <c r="AA267" s="4">
        <v>0.66004400293291998</v>
      </c>
      <c r="AB267" s="4">
        <v>0.66004400293291998</v>
      </c>
      <c r="AC267" s="4">
        <v>0.120176258512245</v>
      </c>
      <c r="AD267" s="4">
        <v>0.120176258512245</v>
      </c>
      <c r="AE267" s="4">
        <v>0.120176258512245</v>
      </c>
      <c r="AF267" s="4">
        <v>0.939937337513015</v>
      </c>
      <c r="AG267" s="4">
        <v>0.939937337513015</v>
      </c>
      <c r="AH267" s="4">
        <v>0.939937337513015</v>
      </c>
      <c r="AI267" s="4">
        <v>0.38723461076196403</v>
      </c>
      <c r="AJ267" s="4">
        <v>0.38723461076196403</v>
      </c>
      <c r="AK267" s="4">
        <v>0.38723461076196403</v>
      </c>
      <c r="AL267" s="4">
        <v>-6.6666666668126595E-2</v>
      </c>
      <c r="AM267" s="4">
        <v>-6.6666666668126595E-2</v>
      </c>
      <c r="AN267" s="4">
        <v>-6.6666666668126595E-2</v>
      </c>
      <c r="AO267" s="4">
        <v>0.453999198825911</v>
      </c>
      <c r="AP267" s="4">
        <v>0.453999198825911</v>
      </c>
      <c r="AQ267" s="4">
        <v>0.453999198825911</v>
      </c>
      <c r="AR267" s="4">
        <v>6.6662222518516501E-3</v>
      </c>
      <c r="AS267" s="4">
        <v>6.6662222518516501E-3</v>
      </c>
      <c r="AT267" s="4">
        <v>6.6662222518516501E-3</v>
      </c>
      <c r="AU267" s="4">
        <v>0.64765974494152001</v>
      </c>
      <c r="AV267" s="4">
        <v>0.64765974494152001</v>
      </c>
      <c r="AW267" s="4">
        <v>0.64765974494152001</v>
      </c>
      <c r="AX267" s="4">
        <v>0.80661289247309698</v>
      </c>
      <c r="AY267" s="4">
        <v>0.80661289247309698</v>
      </c>
      <c r="AZ267" s="4">
        <v>0.80661289247309698</v>
      </c>
      <c r="BA267" s="4">
        <v>-0.420644988982871</v>
      </c>
      <c r="BB267" s="4">
        <v>-0.420644988982871</v>
      </c>
      <c r="BC267" s="4">
        <v>-0.420644988982871</v>
      </c>
      <c r="BD267" s="4">
        <v>0.67328844743621996</v>
      </c>
      <c r="BE267" s="4">
        <v>0.67328844743621996</v>
      </c>
      <c r="BF267" s="4">
        <v>0.67328844743621996</v>
      </c>
      <c r="BG267" s="4">
        <v>0.453999198825911</v>
      </c>
      <c r="BH267" s="4">
        <v>0.453999198825911</v>
      </c>
      <c r="BI267" s="4">
        <v>0.453999198825911</v>
      </c>
    </row>
    <row r="268" spans="1:61" s="4" customFormat="1" x14ac:dyDescent="0.2">
      <c r="A268" s="4" t="s">
        <v>83</v>
      </c>
      <c r="B268" s="4">
        <v>-0.34717585792630201</v>
      </c>
      <c r="C268" s="4">
        <v>-0.33333333333152299</v>
      </c>
      <c r="D268" s="4">
        <v>-0.33333333333152299</v>
      </c>
      <c r="E268" s="4">
        <v>-0.33333333333152299</v>
      </c>
      <c r="F268" s="4">
        <v>-0.62095212659521304</v>
      </c>
      <c r="G268" s="4">
        <v>-0.62095212659521304</v>
      </c>
      <c r="H268" s="4">
        <v>-0.62095212659521304</v>
      </c>
      <c r="I268" s="4">
        <v>-0.39999999999965002</v>
      </c>
      <c r="J268" s="4">
        <v>-0.39999999999965002</v>
      </c>
      <c r="K268" s="4">
        <v>-0.39999999999965002</v>
      </c>
      <c r="L268" s="4">
        <v>28.766940383202598</v>
      </c>
      <c r="M268" s="4">
        <v>28.766940383202598</v>
      </c>
      <c r="N268" s="4">
        <v>28.766940383202598</v>
      </c>
      <c r="O268" s="4">
        <v>-2.2734848989942398</v>
      </c>
      <c r="P268" s="4">
        <v>-2.2734848989942398</v>
      </c>
      <c r="Q268" s="4">
        <v>-2.2734848989942398</v>
      </c>
      <c r="R268" s="4">
        <v>-0.734312416553351</v>
      </c>
      <c r="S268" s="4">
        <v>-0.734312416553351</v>
      </c>
      <c r="T268" s="4">
        <v>-0.734312416553351</v>
      </c>
      <c r="U268" s="4">
        <v>-34.551273503135597</v>
      </c>
      <c r="V268" s="4">
        <v>-34.551273503135597</v>
      </c>
      <c r="W268" s="4">
        <v>-34.551273503135597</v>
      </c>
      <c r="X268" s="4">
        <v>36.9116763468868</v>
      </c>
      <c r="Y268" s="4">
        <v>36.9116763468868</v>
      </c>
      <c r="Z268" s="4">
        <v>36.9116763468868</v>
      </c>
      <c r="AA268" s="4">
        <v>-2.1333333333344302</v>
      </c>
      <c r="AB268" s="4">
        <v>-2.1333333333344302</v>
      </c>
      <c r="AC268" s="4">
        <v>-2.1333333333344302</v>
      </c>
      <c r="AD268" s="4">
        <v>-0.81452797436179403</v>
      </c>
      <c r="AE268" s="4">
        <v>-0.81452797436179403</v>
      </c>
      <c r="AF268" s="4">
        <v>-0.81452797436179403</v>
      </c>
      <c r="AG268" s="4">
        <v>-0.393307112858792</v>
      </c>
      <c r="AH268" s="4">
        <v>-0.393307112858792</v>
      </c>
      <c r="AI268" s="4">
        <v>-0.393307112858792</v>
      </c>
      <c r="AJ268" s="4">
        <v>-0.75449021833576002</v>
      </c>
      <c r="AK268" s="4">
        <v>-0.75449021833576002</v>
      </c>
      <c r="AL268" s="4">
        <v>-0.75449021833576002</v>
      </c>
      <c r="AM268" s="4">
        <v>-0.73333333333114503</v>
      </c>
      <c r="AN268" s="4">
        <v>-0.73333333333114503</v>
      </c>
      <c r="AO268" s="4">
        <v>-0.73333333333114503</v>
      </c>
      <c r="AP268" s="4">
        <v>21.556846251418602</v>
      </c>
      <c r="AQ268" s="4">
        <v>21.556846251418602</v>
      </c>
      <c r="AR268" s="4">
        <v>21.556846251418602</v>
      </c>
      <c r="AS268" s="4">
        <v>-0.39999999999965002</v>
      </c>
      <c r="AT268" s="4">
        <v>-0.39999999999965002</v>
      </c>
      <c r="AU268" s="4">
        <v>-0.39999999999965002</v>
      </c>
      <c r="AV268" s="4">
        <v>-0.72758827848704699</v>
      </c>
      <c r="AW268" s="4">
        <v>-0.72758827848704699</v>
      </c>
      <c r="AX268" s="4">
        <v>-0.72758827848704699</v>
      </c>
      <c r="AY268" s="4">
        <v>-0.62012402480593198</v>
      </c>
      <c r="AZ268" s="4">
        <v>-0.62012402480593198</v>
      </c>
      <c r="BA268" s="4">
        <v>-0.62012402480593198</v>
      </c>
      <c r="BB268" s="4">
        <v>-0.74776338630087402</v>
      </c>
      <c r="BC268" s="4">
        <v>-0.74776338630087402</v>
      </c>
      <c r="BD268" s="4">
        <v>-0.74776338630087402</v>
      </c>
      <c r="BE268" s="4">
        <v>-0.66666666666606</v>
      </c>
      <c r="BF268" s="4">
        <v>-0.66666666666606</v>
      </c>
      <c r="BG268" s="4">
        <v>-0.66666666666606</v>
      </c>
      <c r="BH268" s="4">
        <v>-0.87455771413094396</v>
      </c>
      <c r="BI268" s="4">
        <v>-0.87455771413094396</v>
      </c>
    </row>
    <row r="269" spans="1:61" x14ac:dyDescent="0.2">
      <c r="A269" t="s">
        <v>84</v>
      </c>
      <c r="B269">
        <v>0.52740503371324998</v>
      </c>
      <c r="C269">
        <v>0.52740503371324998</v>
      </c>
      <c r="D269">
        <v>0.80000000000229898</v>
      </c>
      <c r="E269">
        <v>0.80000000000229898</v>
      </c>
      <c r="F269">
        <v>0.80000000000229898</v>
      </c>
      <c r="G269">
        <v>0.85458672719745699</v>
      </c>
      <c r="H269">
        <v>0.85458672719745699</v>
      </c>
      <c r="I269">
        <v>0.85458672719745699</v>
      </c>
      <c r="J269">
        <v>1.13333333333382</v>
      </c>
      <c r="K269">
        <v>1.13333333333382</v>
      </c>
      <c r="L269">
        <v>1.13333333333382</v>
      </c>
      <c r="M269">
        <v>0.92135131526444503</v>
      </c>
      <c r="N269">
        <v>0.92135131526444503</v>
      </c>
      <c r="O269">
        <v>0.92135131526444503</v>
      </c>
      <c r="P269">
        <v>0.73333333333116002</v>
      </c>
      <c r="Q269">
        <v>0.73333333333116002</v>
      </c>
      <c r="R269">
        <v>0.73333333333116002</v>
      </c>
      <c r="S269">
        <v>0.72105755107563096</v>
      </c>
      <c r="T269">
        <v>0.72105755107563096</v>
      </c>
      <c r="U269">
        <v>0.72105755107563096</v>
      </c>
      <c r="V269">
        <v>1.1999999999988999</v>
      </c>
      <c r="W269">
        <v>1.1999999999988999</v>
      </c>
      <c r="X269">
        <v>1.1999999999988999</v>
      </c>
      <c r="Y269">
        <v>0.72105755107563096</v>
      </c>
      <c r="Z269">
        <v>0.72105755107563096</v>
      </c>
      <c r="AA269">
        <v>0.72105755107563096</v>
      </c>
      <c r="AB269">
        <v>0.93993733750997399</v>
      </c>
      <c r="AC269">
        <v>0.93993733750997399</v>
      </c>
      <c r="AD269">
        <v>0.93993733750997399</v>
      </c>
      <c r="AE269">
        <v>0.540684867501255</v>
      </c>
      <c r="AF269">
        <v>0.540684867501255</v>
      </c>
      <c r="AG269">
        <v>0.540684867501255</v>
      </c>
      <c r="AH269">
        <v>0.70685516137419302</v>
      </c>
      <c r="AI269">
        <v>0.70685516137419302</v>
      </c>
      <c r="AJ269">
        <v>0.70685516137419302</v>
      </c>
      <c r="AK269">
        <v>0.453999198825911</v>
      </c>
      <c r="AL269">
        <v>0.453999198825911</v>
      </c>
      <c r="AM269">
        <v>0.453999198825911</v>
      </c>
      <c r="AN269">
        <v>0.866666666667399</v>
      </c>
      <c r="AO269">
        <v>0.866666666667399</v>
      </c>
      <c r="AP269">
        <v>0.866666666667399</v>
      </c>
      <c r="AQ269">
        <v>0.46064490286194298</v>
      </c>
      <c r="AR269">
        <v>0.46064490286194298</v>
      </c>
      <c r="AS269">
        <v>0.46064490286194298</v>
      </c>
      <c r="AT269">
        <v>0.73333333333418604</v>
      </c>
      <c r="AU269">
        <v>0.73333333333418604</v>
      </c>
      <c r="AV269">
        <v>0.73333333333418604</v>
      </c>
      <c r="AW269">
        <v>0.25370543463709699</v>
      </c>
      <c r="AX269">
        <v>0.25370543463709699</v>
      </c>
      <c r="AY269">
        <v>0.25370543463709699</v>
      </c>
      <c r="AZ269">
        <v>0.93333333333551105</v>
      </c>
      <c r="BA269">
        <v>0.93333333333551105</v>
      </c>
      <c r="BB269">
        <v>0.93333333333551105</v>
      </c>
      <c r="BC269">
        <v>0.72105755107260405</v>
      </c>
      <c r="BD269">
        <v>0.72105755107260405</v>
      </c>
      <c r="BE269">
        <v>0.72105755107260405</v>
      </c>
      <c r="BF269">
        <v>0.873275114993049</v>
      </c>
      <c r="BG269">
        <v>0.873275114993049</v>
      </c>
      <c r="BH269">
        <v>0.873275114993049</v>
      </c>
      <c r="BI269">
        <v>0.65429296301169804</v>
      </c>
    </row>
    <row r="270" spans="1:61" x14ac:dyDescent="0.2">
      <c r="A270" t="s">
        <v>85</v>
      </c>
      <c r="B270">
        <v>0.73333333333418604</v>
      </c>
      <c r="C270">
        <v>0.73333333333418604</v>
      </c>
      <c r="D270">
        <v>0.59416516456153001</v>
      </c>
      <c r="E270">
        <v>0.59416516456153001</v>
      </c>
      <c r="F270">
        <v>0.59416516456153001</v>
      </c>
      <c r="G270">
        <v>0.72671511434181402</v>
      </c>
      <c r="H270">
        <v>0.72671511434181402</v>
      </c>
      <c r="I270">
        <v>0.72671511434181402</v>
      </c>
      <c r="J270">
        <v>0.25370543463709699</v>
      </c>
      <c r="K270">
        <v>0.25370543463709699</v>
      </c>
      <c r="L270">
        <v>0.25370543463709699</v>
      </c>
      <c r="M270">
        <v>0.55322268879508796</v>
      </c>
      <c r="N270">
        <v>0.55322268879508796</v>
      </c>
      <c r="O270">
        <v>0.55322268879508796</v>
      </c>
      <c r="P270">
        <v>0.30715811965922002</v>
      </c>
      <c r="Q270">
        <v>0.30715811965922002</v>
      </c>
      <c r="R270">
        <v>0.30715811965922002</v>
      </c>
      <c r="S270">
        <v>0.55322268879508796</v>
      </c>
      <c r="T270">
        <v>0.55322268879508796</v>
      </c>
      <c r="U270">
        <v>0.55322268879508796</v>
      </c>
      <c r="V270">
        <v>0.56761268781386298</v>
      </c>
      <c r="W270">
        <v>0.56761268781386298</v>
      </c>
      <c r="X270">
        <v>0.56761268781386298</v>
      </c>
      <c r="Y270">
        <v>0.60662622491930995</v>
      </c>
      <c r="Z270">
        <v>0.60662622491930995</v>
      </c>
      <c r="AA270">
        <v>0.60662622491930995</v>
      </c>
      <c r="AB270">
        <v>0.58089069906972601</v>
      </c>
      <c r="AC270">
        <v>0.58089069906972601</v>
      </c>
      <c r="AD270">
        <v>0.58089069906972601</v>
      </c>
      <c r="AE270">
        <v>0.79338622575069395</v>
      </c>
      <c r="AF270">
        <v>0.79338622575069395</v>
      </c>
      <c r="AG270">
        <v>0.79338622575069395</v>
      </c>
      <c r="AH270">
        <v>0.80106809078687002</v>
      </c>
      <c r="AI270">
        <v>0.80106809078687002</v>
      </c>
      <c r="AJ270">
        <v>0.80106809078687002</v>
      </c>
      <c r="AK270">
        <v>0.66004400293291998</v>
      </c>
      <c r="AL270">
        <v>0.66004400293291998</v>
      </c>
      <c r="AM270">
        <v>0.66004400293291998</v>
      </c>
      <c r="AN270">
        <v>0.65429296301169804</v>
      </c>
      <c r="AO270">
        <v>0.65429296301169804</v>
      </c>
      <c r="AP270">
        <v>0.65429296301169804</v>
      </c>
      <c r="AQ270">
        <v>0.73995066995618597</v>
      </c>
      <c r="AR270">
        <v>0.73995066995618597</v>
      </c>
      <c r="AS270">
        <v>0.73995066995618597</v>
      </c>
      <c r="AT270">
        <v>0.91473592842261497</v>
      </c>
      <c r="AU270">
        <v>0.91473592842261497</v>
      </c>
      <c r="AV270">
        <v>0.91473592842261497</v>
      </c>
      <c r="AW270">
        <v>0.67328844743926197</v>
      </c>
      <c r="AX270">
        <v>0.67328844743926197</v>
      </c>
      <c r="AY270">
        <v>0.67328844743926197</v>
      </c>
      <c r="AZ270">
        <v>0.44735260732917898</v>
      </c>
      <c r="BA270">
        <v>0.44735260732917898</v>
      </c>
      <c r="BB270">
        <v>0.44735260732917898</v>
      </c>
      <c r="BC270">
        <v>0.53996400239935805</v>
      </c>
      <c r="BD270">
        <v>0.53996400239935805</v>
      </c>
      <c r="BE270">
        <v>0.53996400239935805</v>
      </c>
      <c r="BF270">
        <v>0.46064490286497001</v>
      </c>
      <c r="BG270">
        <v>0.46064490286497001</v>
      </c>
      <c r="BH270">
        <v>0.46064490286497001</v>
      </c>
      <c r="BI270">
        <v>0.72009601280255697</v>
      </c>
    </row>
    <row r="271" spans="1:61" x14ac:dyDescent="0.2">
      <c r="A271" t="s">
        <v>86</v>
      </c>
      <c r="B271">
        <v>0.46666666666776202</v>
      </c>
      <c r="C271">
        <v>0.46666666666776202</v>
      </c>
      <c r="D271">
        <v>-0.20026702269535601</v>
      </c>
      <c r="E271">
        <v>-0.20026702269535601</v>
      </c>
      <c r="F271">
        <v>-0.20026702269535601</v>
      </c>
      <c r="G271">
        <v>0.85344712628119601</v>
      </c>
      <c r="H271">
        <v>0.85344712628119601</v>
      </c>
      <c r="I271">
        <v>0.85344712628119601</v>
      </c>
      <c r="J271">
        <v>0.65429296301472495</v>
      </c>
      <c r="K271">
        <v>0.65429296301472495</v>
      </c>
      <c r="L271">
        <v>0.65429296301472495</v>
      </c>
      <c r="M271">
        <v>0.66666666666606</v>
      </c>
      <c r="N271">
        <v>0.66666666666606</v>
      </c>
      <c r="O271">
        <v>0.66666666666606</v>
      </c>
      <c r="P271">
        <v>0.39388477201366301</v>
      </c>
      <c r="Q271">
        <v>0.39388477201366301</v>
      </c>
      <c r="R271">
        <v>0.39388477201366301</v>
      </c>
      <c r="S271">
        <v>0.80661289247309698</v>
      </c>
      <c r="T271">
        <v>0.80661289247309698</v>
      </c>
      <c r="U271">
        <v>0.80661289247309698</v>
      </c>
      <c r="V271">
        <v>0.46728971962714599</v>
      </c>
      <c r="W271">
        <v>0.46728971962714599</v>
      </c>
      <c r="X271">
        <v>0.46728971962714599</v>
      </c>
      <c r="Y271">
        <v>0.84683603387416895</v>
      </c>
      <c r="Z271">
        <v>0.84683603387416895</v>
      </c>
      <c r="AA271">
        <v>0.84683603387416895</v>
      </c>
      <c r="AB271">
        <v>0.59416516456153001</v>
      </c>
      <c r="AC271">
        <v>0.59416516456153001</v>
      </c>
      <c r="AD271">
        <v>0.59416516456153001</v>
      </c>
      <c r="AE271">
        <v>0.79338622575069395</v>
      </c>
      <c r="AF271">
        <v>0.79338622575069395</v>
      </c>
      <c r="AG271">
        <v>0.79338622575069395</v>
      </c>
      <c r="AH271">
        <v>0.60743608570638197</v>
      </c>
      <c r="AI271">
        <v>0.60743608570638197</v>
      </c>
      <c r="AJ271">
        <v>0.60743608570638197</v>
      </c>
      <c r="AK271">
        <v>0.51343602053694304</v>
      </c>
      <c r="AL271">
        <v>0.51343602053694304</v>
      </c>
      <c r="AM271">
        <v>0.51343602053694304</v>
      </c>
      <c r="AN271">
        <v>0.58752837495077803</v>
      </c>
      <c r="AO271">
        <v>0.58752837495077803</v>
      </c>
      <c r="AP271">
        <v>0.58752837495077803</v>
      </c>
      <c r="AQ271">
        <v>0.66666666666606</v>
      </c>
      <c r="AR271">
        <v>0.66666666666606</v>
      </c>
      <c r="AS271">
        <v>0.66666666666606</v>
      </c>
      <c r="AT271">
        <v>0.66092529541587897</v>
      </c>
      <c r="AU271">
        <v>0.66092529541587897</v>
      </c>
      <c r="AV271">
        <v>0.66092529541587897</v>
      </c>
      <c r="AW271">
        <v>0.9267284485624</v>
      </c>
      <c r="AX271">
        <v>0.9267284485624</v>
      </c>
      <c r="AY271">
        <v>0.9267284485624</v>
      </c>
      <c r="AZ271">
        <v>0.934579439251365</v>
      </c>
      <c r="BA271">
        <v>0.934579439251365</v>
      </c>
      <c r="BB271">
        <v>0.934579439251365</v>
      </c>
      <c r="BC271">
        <v>0.72671511434181402</v>
      </c>
      <c r="BD271">
        <v>0.72671511434181402</v>
      </c>
      <c r="BE271">
        <v>0.72671511434181402</v>
      </c>
      <c r="BF271">
        <v>0.52076378688681702</v>
      </c>
      <c r="BG271">
        <v>0.52076378688681702</v>
      </c>
      <c r="BH271">
        <v>0.52076378688681702</v>
      </c>
      <c r="BI271">
        <v>0.79338622574766704</v>
      </c>
    </row>
    <row r="272" spans="1:61" x14ac:dyDescent="0.2">
      <c r="A272" t="s">
        <v>87</v>
      </c>
      <c r="B272">
        <v>1.00000000000061</v>
      </c>
      <c r="C272">
        <v>1.00000000000061</v>
      </c>
      <c r="D272">
        <v>1.00000000000061</v>
      </c>
      <c r="E272">
        <v>0.32047002270104402</v>
      </c>
      <c r="F272">
        <v>0.32047002270104402</v>
      </c>
      <c r="G272">
        <v>0.32047002270104402</v>
      </c>
      <c r="H272">
        <v>0.73333333333116002</v>
      </c>
      <c r="I272">
        <v>0.73333333333116002</v>
      </c>
      <c r="J272">
        <v>0.73333333333116002</v>
      </c>
      <c r="K272">
        <v>0.52076378688987202</v>
      </c>
      <c r="L272">
        <v>0.52076378688987202</v>
      </c>
      <c r="M272">
        <v>0.52076378688987202</v>
      </c>
      <c r="N272">
        <v>0.53333333333284805</v>
      </c>
      <c r="O272">
        <v>0.53333333333284805</v>
      </c>
      <c r="P272">
        <v>0.53333333333284805</v>
      </c>
      <c r="Q272">
        <v>0.59416516456153001</v>
      </c>
      <c r="R272">
        <v>0.59416516456153001</v>
      </c>
      <c r="S272">
        <v>0.59416516456153001</v>
      </c>
      <c r="T272">
        <v>0.73333333333418604</v>
      </c>
      <c r="U272">
        <v>0.73333333333418604</v>
      </c>
      <c r="V272">
        <v>0.73333333333418604</v>
      </c>
      <c r="W272">
        <v>0.39388477201366301</v>
      </c>
      <c r="X272">
        <v>0.39388477201366301</v>
      </c>
      <c r="Y272">
        <v>0.39388477201366301</v>
      </c>
      <c r="Z272">
        <v>0.65342045606322996</v>
      </c>
      <c r="AA272">
        <v>0.65342045606322996</v>
      </c>
      <c r="AB272">
        <v>0.65342045606322996</v>
      </c>
      <c r="AC272">
        <v>0.58752837494773702</v>
      </c>
      <c r="AD272">
        <v>0.58752837494773702</v>
      </c>
      <c r="AE272">
        <v>0.58752837494773702</v>
      </c>
      <c r="AF272">
        <v>0.67328844743621996</v>
      </c>
      <c r="AG272">
        <v>0.67328844743621996</v>
      </c>
      <c r="AH272">
        <v>0.67328844743621996</v>
      </c>
      <c r="AI272">
        <v>0.51412165320400005</v>
      </c>
      <c r="AJ272">
        <v>0.51412165320400005</v>
      </c>
      <c r="AK272">
        <v>0.51412165320400005</v>
      </c>
      <c r="AL272">
        <v>0.73333333333116002</v>
      </c>
      <c r="AM272">
        <v>0.73333333333116002</v>
      </c>
      <c r="AN272">
        <v>0.73333333333116002</v>
      </c>
      <c r="AO272">
        <v>0.39388477201668998</v>
      </c>
      <c r="AP272">
        <v>0.39388477201668998</v>
      </c>
      <c r="AQ272">
        <v>0.39388477201668998</v>
      </c>
      <c r="AR272">
        <v>0.59999999999793296</v>
      </c>
      <c r="AS272">
        <v>0.59999999999793296</v>
      </c>
      <c r="AT272">
        <v>0.59999999999793296</v>
      </c>
      <c r="AU272">
        <v>0.65429296301169804</v>
      </c>
      <c r="AV272">
        <v>0.65429296301169804</v>
      </c>
      <c r="AW272">
        <v>0.65429296301169804</v>
      </c>
      <c r="AX272">
        <v>0.60000000000095999</v>
      </c>
      <c r="AY272">
        <v>0.60000000000095999</v>
      </c>
      <c r="AZ272">
        <v>0.60000000000095999</v>
      </c>
      <c r="BA272">
        <v>0.52076378688681702</v>
      </c>
      <c r="BB272">
        <v>0.52076378688681702</v>
      </c>
      <c r="BC272">
        <v>0.52076378688681702</v>
      </c>
      <c r="BD272">
        <v>0.66666666666908703</v>
      </c>
      <c r="BE272">
        <v>0.66666666666908703</v>
      </c>
      <c r="BF272">
        <v>0.66666666666908703</v>
      </c>
      <c r="BG272">
        <v>0.58752837494773702</v>
      </c>
      <c r="BH272">
        <v>0.58752837494773702</v>
      </c>
      <c r="BI272">
        <v>0.58752837494773702</v>
      </c>
    </row>
    <row r="273" spans="1:66" s="4" customFormat="1" x14ac:dyDescent="0.2">
      <c r="A273" s="4" t="s">
        <v>88</v>
      </c>
      <c r="B273" s="4">
        <v>0.93333333333248403</v>
      </c>
      <c r="C273" s="4">
        <v>0.93333333333248403</v>
      </c>
      <c r="D273" s="4">
        <v>0.93333333333248403</v>
      </c>
      <c r="E273" s="4">
        <v>-0.21364668180143501</v>
      </c>
      <c r="F273" s="4">
        <v>-0.21364668180143501</v>
      </c>
      <c r="G273" s="4">
        <v>-0.21364668180143501</v>
      </c>
      <c r="H273" s="4">
        <v>0.93333333333551105</v>
      </c>
      <c r="I273" s="4">
        <v>0.93333333333551105</v>
      </c>
      <c r="J273" s="4">
        <v>0.93333333333551105</v>
      </c>
      <c r="K273" s="4">
        <v>0.72768542626113197</v>
      </c>
      <c r="L273" s="4">
        <v>0.72768542626113197</v>
      </c>
      <c r="M273" s="4">
        <v>0.72768542626113197</v>
      </c>
      <c r="N273" s="4">
        <v>0.200000000001338</v>
      </c>
      <c r="O273" s="4">
        <v>0.200000000001338</v>
      </c>
      <c r="P273" s="4">
        <v>0.200000000001338</v>
      </c>
      <c r="Q273" s="4">
        <v>0.186940846576192</v>
      </c>
      <c r="R273" s="4">
        <v>0.186940846576192</v>
      </c>
      <c r="S273" s="4">
        <v>0.186940846576192</v>
      </c>
      <c r="T273" s="4">
        <v>0.52670178011818702</v>
      </c>
      <c r="U273" s="4">
        <v>0.52670178011818702</v>
      </c>
      <c r="V273" s="4">
        <v>0.52670178011818702</v>
      </c>
      <c r="W273" s="4">
        <v>-0.27371653648428601</v>
      </c>
      <c r="X273" s="4">
        <v>-0.27371653648428601</v>
      </c>
      <c r="Y273" s="4">
        <v>-0.27371653648428601</v>
      </c>
      <c r="Z273" s="4">
        <v>0.99339955996823903</v>
      </c>
      <c r="AA273" s="4">
        <v>0.99339955996823903</v>
      </c>
      <c r="AB273" s="4">
        <v>0.99339955996823903</v>
      </c>
      <c r="AC273" s="4">
        <v>-0.28041126986234099</v>
      </c>
      <c r="AD273" s="4">
        <v>-0.28041126986234099</v>
      </c>
      <c r="AE273" s="4">
        <v>-0.28041126986234099</v>
      </c>
      <c r="AF273" s="4">
        <v>0.73995066995618597</v>
      </c>
      <c r="AG273" s="4">
        <v>0.73995066995618597</v>
      </c>
      <c r="AH273" s="4">
        <v>0.73995066995618597</v>
      </c>
      <c r="AI273" s="4">
        <v>0.58752837495077803</v>
      </c>
      <c r="AJ273" s="4">
        <v>0.58752837495077803</v>
      </c>
      <c r="AK273" s="4">
        <v>0.58752837495077803</v>
      </c>
      <c r="AL273" s="4">
        <v>0.26666666666642402</v>
      </c>
      <c r="AM273" s="4">
        <v>0.26666666666642402</v>
      </c>
      <c r="AN273" s="4">
        <v>0.26666666666642402</v>
      </c>
      <c r="AO273" s="4">
        <v>0.854586727200498</v>
      </c>
      <c r="AP273" s="4">
        <v>0.854586727200498</v>
      </c>
      <c r="AQ273" s="4">
        <v>0.854586727200498</v>
      </c>
      <c r="AR273" s="4">
        <v>-5.9996000268114302E-2</v>
      </c>
      <c r="AS273" s="4">
        <v>-5.9996000268114302E-2</v>
      </c>
      <c r="AT273" s="4">
        <v>-5.9996000268114302E-2</v>
      </c>
      <c r="AU273" s="4">
        <v>0.38058356146042599</v>
      </c>
      <c r="AV273" s="4">
        <v>0.38058356146042599</v>
      </c>
      <c r="AW273" s="4">
        <v>0.38058356146042599</v>
      </c>
      <c r="AX273" s="4">
        <v>1.20658622758675</v>
      </c>
      <c r="AY273" s="4">
        <v>1.20658622758675</v>
      </c>
      <c r="AZ273" s="4">
        <v>1.20658622758675</v>
      </c>
      <c r="BA273" s="4">
        <v>-0.420644988982871</v>
      </c>
      <c r="BB273" s="4">
        <v>-0.420644988982871</v>
      </c>
      <c r="BC273" s="4">
        <v>-0.420644988982871</v>
      </c>
      <c r="BD273" s="4">
        <v>0.87327511499002197</v>
      </c>
      <c r="BE273" s="4">
        <v>0.87327511499002197</v>
      </c>
      <c r="BF273" s="4">
        <v>0.87327511499002197</v>
      </c>
      <c r="BG273" s="4">
        <v>0.38723461076499099</v>
      </c>
      <c r="BH273" s="4">
        <v>0.38723461076499099</v>
      </c>
      <c r="BI273" s="4">
        <v>0.38723461076499099</v>
      </c>
    </row>
    <row r="274" spans="1:66" s="4" customFormat="1" x14ac:dyDescent="0.2">
      <c r="A274" s="4" t="s">
        <v>89</v>
      </c>
      <c r="B274" s="4">
        <v>-0.61423421017600699</v>
      </c>
      <c r="C274" s="4">
        <v>-0.26666666666640898</v>
      </c>
      <c r="D274" s="4">
        <v>-0.26666666666640898</v>
      </c>
      <c r="E274" s="4">
        <v>-0.26666666666640898</v>
      </c>
      <c r="F274" s="4">
        <v>-0.68772117246396602</v>
      </c>
      <c r="G274" s="4">
        <v>-0.68772117246396602</v>
      </c>
      <c r="H274" s="4">
        <v>-0.68772117246396602</v>
      </c>
      <c r="I274" s="4">
        <v>-0.33333333333453602</v>
      </c>
      <c r="J274" s="4">
        <v>-0.33333333333453602</v>
      </c>
      <c r="K274" s="4">
        <v>-0.33333333333453602</v>
      </c>
      <c r="L274" s="4">
        <v>28.299619467255599</v>
      </c>
      <c r="M274" s="4">
        <v>28.299619467255599</v>
      </c>
      <c r="N274" s="4">
        <v>28.299619467255599</v>
      </c>
      <c r="O274" s="4">
        <v>-2.20681378758837</v>
      </c>
      <c r="P274" s="4">
        <v>-2.20681378758837</v>
      </c>
      <c r="Q274" s="4">
        <v>-2.20681378758837</v>
      </c>
      <c r="R274" s="4">
        <v>-0.40053404539361198</v>
      </c>
      <c r="S274" s="4">
        <v>-0.40053404539361198</v>
      </c>
      <c r="T274" s="4">
        <v>-0.40053404539361198</v>
      </c>
      <c r="U274" s="4">
        <v>-34.617949059871897</v>
      </c>
      <c r="V274" s="4">
        <v>-34.617949059871897</v>
      </c>
      <c r="W274" s="4">
        <v>-34.617949059871897</v>
      </c>
      <c r="X274" s="4">
        <v>36.911676346883802</v>
      </c>
      <c r="Y274" s="4">
        <v>36.911676346883802</v>
      </c>
      <c r="Z274" s="4">
        <v>36.911676346883802</v>
      </c>
      <c r="AA274" s="4">
        <v>-1.5999999999985299</v>
      </c>
      <c r="AB274" s="4">
        <v>-1.5999999999985299</v>
      </c>
      <c r="AC274" s="4">
        <v>-1.5999999999985299</v>
      </c>
      <c r="AD274" s="4">
        <v>-0.81452797436483504</v>
      </c>
      <c r="AE274" s="4">
        <v>-0.81452797436483504</v>
      </c>
      <c r="AF274" s="4">
        <v>-0.81452797436483504</v>
      </c>
      <c r="AG274" s="4">
        <v>-0.393307112858792</v>
      </c>
      <c r="AH274" s="4">
        <v>-0.393307112858792</v>
      </c>
      <c r="AI274" s="4">
        <v>-0.393307112858792</v>
      </c>
      <c r="AJ274" s="4">
        <v>-0.82125926420451301</v>
      </c>
      <c r="AK274" s="4">
        <v>-0.82125926420451301</v>
      </c>
      <c r="AL274" s="4">
        <v>-0.82125926420451301</v>
      </c>
      <c r="AM274" s="4">
        <v>-0.73333333333418604</v>
      </c>
      <c r="AN274" s="4">
        <v>-0.73333333333418604</v>
      </c>
      <c r="AO274" s="4">
        <v>-0.73333333333418604</v>
      </c>
      <c r="AP274" s="4">
        <v>20.221643634422701</v>
      </c>
      <c r="AQ274" s="4">
        <v>20.221643634422701</v>
      </c>
      <c r="AR274" s="4">
        <v>20.221643634422701</v>
      </c>
      <c r="AS274" s="4">
        <v>0.60000000000095999</v>
      </c>
      <c r="AT274" s="4">
        <v>0.60000000000095999</v>
      </c>
      <c r="AU274" s="4">
        <v>0.60000000000095999</v>
      </c>
      <c r="AV274" s="4">
        <v>-0.72758827848704699</v>
      </c>
      <c r="AW274" s="4">
        <v>-0.72758827848704699</v>
      </c>
      <c r="AX274" s="4">
        <v>-0.72758827848704699</v>
      </c>
      <c r="AY274" s="4">
        <v>-0.220044008803085</v>
      </c>
      <c r="AZ274" s="4">
        <v>-0.220044008803085</v>
      </c>
      <c r="BA274" s="4">
        <v>-0.220044008803085</v>
      </c>
      <c r="BB274" s="4">
        <v>-0.747763386297847</v>
      </c>
      <c r="BC274" s="4">
        <v>-0.747763386297847</v>
      </c>
      <c r="BD274" s="4">
        <v>-0.747763386297847</v>
      </c>
      <c r="BE274" s="4">
        <v>-0.60000000000097398</v>
      </c>
      <c r="BF274" s="4">
        <v>-0.60000000000097398</v>
      </c>
      <c r="BG274" s="4">
        <v>-0.60000000000097398</v>
      </c>
      <c r="BH274" s="4">
        <v>-0.74103745243438301</v>
      </c>
      <c r="BI274" s="4">
        <v>-0.74103745243438301</v>
      </c>
    </row>
    <row r="275" spans="1:66" s="4" customFormat="1" x14ac:dyDescent="0.2">
      <c r="A275" s="4" t="s">
        <v>90</v>
      </c>
      <c r="B275" s="4">
        <v>1.2666666666639901</v>
      </c>
      <c r="C275" s="4">
        <v>1.2666666666639901</v>
      </c>
      <c r="D275" s="4">
        <v>1.2666666666639901</v>
      </c>
      <c r="E275" s="4">
        <v>-0.54746962211207495</v>
      </c>
      <c r="F275" s="4">
        <v>-0.54746962211207495</v>
      </c>
      <c r="G275" s="4">
        <v>-0.54746962211207495</v>
      </c>
      <c r="H275" s="4">
        <v>1.2666666666670201</v>
      </c>
      <c r="I275" s="4">
        <v>1.2666666666670201</v>
      </c>
      <c r="J275" s="4">
        <v>1.2666666666670201</v>
      </c>
      <c r="K275" s="4">
        <v>0.59416516456455704</v>
      </c>
      <c r="L275" s="4">
        <v>0.59416516456455704</v>
      </c>
      <c r="M275" s="4">
        <v>0.59416516456455704</v>
      </c>
      <c r="N275" s="4">
        <v>0.46666666666776202</v>
      </c>
      <c r="O275" s="4">
        <v>0.46666666666776202</v>
      </c>
      <c r="P275" s="4">
        <v>0.46666666666776202</v>
      </c>
      <c r="Q275" s="4">
        <v>5.3411670448284099E-2</v>
      </c>
      <c r="R275" s="4">
        <v>5.3411670448284099E-2</v>
      </c>
      <c r="S275" s="4">
        <v>5.3411670448284099E-2</v>
      </c>
      <c r="T275" s="4">
        <v>0.66004400293291998</v>
      </c>
      <c r="U275" s="4">
        <v>0.66004400293291998</v>
      </c>
      <c r="V275" s="4">
        <v>0.66004400293291998</v>
      </c>
      <c r="W275" s="4">
        <v>-0.20695640563297901</v>
      </c>
      <c r="X275" s="4">
        <v>-0.20695640563297901</v>
      </c>
      <c r="Y275" s="4">
        <v>-0.20695640563297901</v>
      </c>
      <c r="Z275" s="4">
        <v>0.72671511434181402</v>
      </c>
      <c r="AA275" s="4">
        <v>0.72671511434181402</v>
      </c>
      <c r="AB275" s="4">
        <v>0.72671511434181402</v>
      </c>
      <c r="AC275" s="4">
        <v>-0.21364668180143501</v>
      </c>
      <c r="AD275" s="4">
        <v>-0.21364668180143501</v>
      </c>
      <c r="AE275" s="4">
        <v>-0.21364668180143501</v>
      </c>
      <c r="AF275" s="4">
        <v>0.53996400239935805</v>
      </c>
      <c r="AG275" s="4">
        <v>0.53996400239935805</v>
      </c>
      <c r="AH275" s="4">
        <v>0.53996400239935805</v>
      </c>
      <c r="AI275" s="4">
        <v>0.78782213913655097</v>
      </c>
      <c r="AJ275" s="4">
        <v>0.78782213913655097</v>
      </c>
      <c r="AK275" s="4">
        <v>0.78782213913655097</v>
      </c>
      <c r="AL275" s="4">
        <v>-0.199999999998311</v>
      </c>
      <c r="AM275" s="4">
        <v>-0.199999999998311</v>
      </c>
      <c r="AN275" s="4">
        <v>-0.199999999998311</v>
      </c>
      <c r="AO275" s="4">
        <v>0.453999198825911</v>
      </c>
      <c r="AP275" s="4">
        <v>0.453999198825911</v>
      </c>
      <c r="AQ275" s="4">
        <v>0.453999198825911</v>
      </c>
      <c r="AR275" s="4">
        <v>0.33997733484252901</v>
      </c>
      <c r="AS275" s="4">
        <v>0.33997733484252901</v>
      </c>
      <c r="AT275" s="4">
        <v>0.33997733484252901</v>
      </c>
      <c r="AU275" s="4">
        <v>0.44735260733221999</v>
      </c>
      <c r="AV275" s="4">
        <v>0.44735260733221999</v>
      </c>
      <c r="AW275" s="4">
        <v>0.44735260733221999</v>
      </c>
      <c r="AX275" s="4">
        <v>0.93993733750997399</v>
      </c>
      <c r="AY275" s="4">
        <v>0.93993733750997399</v>
      </c>
      <c r="AZ275" s="4">
        <v>0.93993733750997399</v>
      </c>
      <c r="BA275" s="4">
        <v>-8.6799759629968706E-2</v>
      </c>
      <c r="BB275" s="4">
        <v>-8.6799759629968706E-2</v>
      </c>
      <c r="BC275" s="4">
        <v>-8.6799759629968706E-2</v>
      </c>
      <c r="BD275" s="4">
        <v>1.07326178254685</v>
      </c>
      <c r="BE275" s="4">
        <v>1.07326178254685</v>
      </c>
      <c r="BF275" s="4">
        <v>1.07326178254685</v>
      </c>
      <c r="BG275" s="4">
        <v>0.52076378688681702</v>
      </c>
      <c r="BH275" s="4">
        <v>0.52076378688681702</v>
      </c>
      <c r="BI275" s="4">
        <v>0.52076378688681702</v>
      </c>
    </row>
    <row r="276" spans="1:66" s="4" customFormat="1" x14ac:dyDescent="0.2">
      <c r="A276" s="4" t="s">
        <v>91</v>
      </c>
      <c r="B276" s="4">
        <v>-0.34717585792630201</v>
      </c>
      <c r="C276" s="4">
        <v>-0.39999999999965002</v>
      </c>
      <c r="D276" s="4">
        <v>-0.39999999999965002</v>
      </c>
      <c r="E276" s="4">
        <v>-0.39999999999965002</v>
      </c>
      <c r="F276" s="4">
        <v>-0.75449021833576002</v>
      </c>
      <c r="G276" s="4">
        <v>-0.75449021833576002</v>
      </c>
      <c r="H276" s="4">
        <v>-0.75449021833576002</v>
      </c>
      <c r="I276" s="4">
        <v>-0.46666666666472101</v>
      </c>
      <c r="J276" s="4">
        <v>-0.46666666666472101</v>
      </c>
      <c r="K276" s="4">
        <v>-0.46666666666472101</v>
      </c>
      <c r="L276" s="4">
        <v>28.566659990651701</v>
      </c>
      <c r="M276" s="4">
        <v>28.566659990651701</v>
      </c>
      <c r="N276" s="4">
        <v>28.566659990651701</v>
      </c>
      <c r="O276" s="4">
        <v>-2.1401426761764499</v>
      </c>
      <c r="P276" s="4">
        <v>-2.1401426761764499</v>
      </c>
      <c r="Q276" s="4">
        <v>-2.1401426761764499</v>
      </c>
      <c r="R276" s="4">
        <v>-0.73431241655637702</v>
      </c>
      <c r="S276" s="4">
        <v>-0.73431241655637702</v>
      </c>
      <c r="T276" s="4">
        <v>-0.73431241655637702</v>
      </c>
      <c r="U276" s="4">
        <v>-34.617949059875002</v>
      </c>
      <c r="V276" s="4">
        <v>-34.617949059875002</v>
      </c>
      <c r="W276" s="4">
        <v>-34.617949059875002</v>
      </c>
      <c r="X276" s="4">
        <v>37.178716870286003</v>
      </c>
      <c r="Y276" s="4">
        <v>37.178716870286003</v>
      </c>
      <c r="Z276" s="4">
        <v>37.178716870286003</v>
      </c>
      <c r="AA276" s="4">
        <v>-2.1999999999995099</v>
      </c>
      <c r="AB276" s="4">
        <v>-2.1999999999995099</v>
      </c>
      <c r="AC276" s="4">
        <v>-2.1999999999995099</v>
      </c>
      <c r="AD276" s="4">
        <v>-0.81452797436483504</v>
      </c>
      <c r="AE276" s="4">
        <v>-0.81452797436483504</v>
      </c>
      <c r="AF276" s="4">
        <v>-0.81452797436483504</v>
      </c>
      <c r="AG276" s="4">
        <v>-0.52663155789565497</v>
      </c>
      <c r="AH276" s="4">
        <v>-0.52663155789565497</v>
      </c>
      <c r="AI276" s="4">
        <v>-0.52663155789565497</v>
      </c>
      <c r="AJ276" s="4">
        <v>-0.82125926420451301</v>
      </c>
      <c r="AK276" s="4">
        <v>-0.82125926420451301</v>
      </c>
      <c r="AL276" s="4">
        <v>-0.82125926420451301</v>
      </c>
      <c r="AM276" s="4">
        <v>-0.866666666667399</v>
      </c>
      <c r="AN276" s="4">
        <v>-0.866666666667399</v>
      </c>
      <c r="AO276" s="4">
        <v>-0.866666666667399</v>
      </c>
      <c r="AP276" s="4">
        <v>20.288403765270999</v>
      </c>
      <c r="AQ276" s="4">
        <v>20.288403765270999</v>
      </c>
      <c r="AR276" s="4">
        <v>20.288403765270999</v>
      </c>
      <c r="AS276" s="4">
        <v>-0.13333333333321201</v>
      </c>
      <c r="AT276" s="4">
        <v>-0.13333333333321201</v>
      </c>
      <c r="AU276" s="4">
        <v>-0.13333333333321201</v>
      </c>
      <c r="AV276" s="4">
        <v>-0.52733462385651797</v>
      </c>
      <c r="AW276" s="4">
        <v>-0.52733462385651797</v>
      </c>
      <c r="AX276" s="4">
        <v>-0.52733462385651797</v>
      </c>
      <c r="AY276" s="4">
        <v>-0.68680402747156599</v>
      </c>
      <c r="AZ276" s="4">
        <v>-0.68680402747156599</v>
      </c>
      <c r="BA276" s="4">
        <v>-0.68680402747156599</v>
      </c>
      <c r="BB276" s="4">
        <v>-0.74776338630087402</v>
      </c>
      <c r="BC276" s="4">
        <v>-0.74776338630087402</v>
      </c>
      <c r="BD276" s="4">
        <v>-0.74776338630087402</v>
      </c>
      <c r="BE276" s="4">
        <v>-0.59999999999793296</v>
      </c>
      <c r="BF276" s="4">
        <v>-0.59999999999793296</v>
      </c>
      <c r="BG276" s="4">
        <v>-0.59999999999793296</v>
      </c>
      <c r="BH276" s="4">
        <v>-0.47399692903520901</v>
      </c>
      <c r="BI276" s="4">
        <v>-0.47399692903520901</v>
      </c>
    </row>
    <row r="277" spans="1:66" s="4" customFormat="1" x14ac:dyDescent="0.2">
      <c r="A277" s="4" t="s">
        <v>92</v>
      </c>
      <c r="B277" s="4">
        <v>1.13333333333382</v>
      </c>
      <c r="C277" s="4">
        <v>1.13333333333382</v>
      </c>
      <c r="D277" s="4">
        <v>1.13333333333382</v>
      </c>
      <c r="E277" s="4">
        <v>0.25370543463709699</v>
      </c>
      <c r="F277" s="4">
        <v>0.25370543463709699</v>
      </c>
      <c r="G277" s="4">
        <v>0.25370543463709699</v>
      </c>
      <c r="H277" s="4">
        <v>0.93333333333248403</v>
      </c>
      <c r="I277" s="4">
        <v>0.93333333333248403</v>
      </c>
      <c r="J277" s="4">
        <v>0.93333333333248403</v>
      </c>
      <c r="K277" s="4">
        <v>0.19360437946579601</v>
      </c>
      <c r="L277" s="4">
        <v>0.19360437946579601</v>
      </c>
      <c r="M277" s="4">
        <v>0.19360437946579601</v>
      </c>
      <c r="N277" s="4">
        <v>0.33333333333455001</v>
      </c>
      <c r="O277" s="4">
        <v>0.33333333333455001</v>
      </c>
      <c r="P277" s="4">
        <v>0.33333333333455001</v>
      </c>
      <c r="Q277" s="4">
        <v>-8.0117505676582795E-2</v>
      </c>
      <c r="R277" s="4">
        <v>-8.0117505676582795E-2</v>
      </c>
      <c r="S277" s="4">
        <v>-8.0117505676582795E-2</v>
      </c>
      <c r="T277" s="4">
        <v>0.66004400293291998</v>
      </c>
      <c r="U277" s="4">
        <v>0.66004400293291998</v>
      </c>
      <c r="V277" s="4">
        <v>0.66004400293291998</v>
      </c>
      <c r="W277" s="4">
        <v>-0.20695640563297901</v>
      </c>
      <c r="X277" s="4">
        <v>-0.20695640563297901</v>
      </c>
      <c r="Y277" s="4">
        <v>-0.20695640563297901</v>
      </c>
      <c r="Z277" s="4">
        <v>0.393359557303469</v>
      </c>
      <c r="AA277" s="4">
        <v>0.393359557303469</v>
      </c>
      <c r="AB277" s="4">
        <v>0.393359557303469</v>
      </c>
      <c r="AC277" s="4">
        <v>-0.34717585792630201</v>
      </c>
      <c r="AD277" s="4">
        <v>-0.34717585792630201</v>
      </c>
      <c r="AE277" s="4">
        <v>-0.34717585792630201</v>
      </c>
      <c r="AF277" s="4">
        <v>0.67328844743621996</v>
      </c>
      <c r="AG277" s="4">
        <v>0.67328844743621996</v>
      </c>
      <c r="AH277" s="4">
        <v>0.67328844743621996</v>
      </c>
      <c r="AI277" s="4">
        <v>0.38723461076499099</v>
      </c>
      <c r="AJ277" s="4">
        <v>0.38723461076499099</v>
      </c>
      <c r="AK277" s="4">
        <v>0.38723461076499099</v>
      </c>
      <c r="AL277" s="4">
        <v>-0.200000000001338</v>
      </c>
      <c r="AM277" s="4">
        <v>-0.200000000001338</v>
      </c>
      <c r="AN277" s="4">
        <v>-0.200000000001338</v>
      </c>
      <c r="AO277" s="4">
        <v>0.32047002270104402</v>
      </c>
      <c r="AP277" s="4">
        <v>0.32047002270104402</v>
      </c>
      <c r="AQ277" s="4">
        <v>0.32047002270104402</v>
      </c>
      <c r="AR277" s="4">
        <v>-5.9996000268114302E-2</v>
      </c>
      <c r="AS277" s="4">
        <v>-5.9996000268114302E-2</v>
      </c>
      <c r="AT277" s="4">
        <v>-5.9996000268114302E-2</v>
      </c>
      <c r="AU277" s="4">
        <v>0.64765974494152001</v>
      </c>
      <c r="AV277" s="4">
        <v>0.64765974494152001</v>
      </c>
      <c r="AW277" s="4">
        <v>0.64765974494152001</v>
      </c>
      <c r="AX277" s="4">
        <v>1.07326178254987</v>
      </c>
      <c r="AY277" s="4">
        <v>1.07326178254987</v>
      </c>
      <c r="AZ277" s="4">
        <v>1.07326178254987</v>
      </c>
      <c r="BA277" s="4">
        <v>-0.35387594311411802</v>
      </c>
      <c r="BB277" s="4">
        <v>-0.35387594311411802</v>
      </c>
      <c r="BC277" s="4">
        <v>-0.35387594311411802</v>
      </c>
      <c r="BD277" s="4">
        <v>1.00659956002992</v>
      </c>
      <c r="BE277" s="4">
        <v>1.00659956002992</v>
      </c>
      <c r="BF277" s="4">
        <v>1.00659956002992</v>
      </c>
      <c r="BG277" s="4">
        <v>0.72105755107563096</v>
      </c>
      <c r="BH277" s="4">
        <v>0.72105755107563096</v>
      </c>
      <c r="BI277" s="4">
        <v>0.72105755107563096</v>
      </c>
    </row>
    <row r="278" spans="1:66" s="4" customFormat="1" x14ac:dyDescent="0.2">
      <c r="A278" s="4" t="s">
        <v>93</v>
      </c>
      <c r="B278" s="4">
        <v>-0.68099879823692699</v>
      </c>
      <c r="C278" s="4">
        <v>-0.39999999999965002</v>
      </c>
      <c r="D278" s="4">
        <v>-0.39999999999965002</v>
      </c>
      <c r="E278" s="4">
        <v>-0.39999999999965002</v>
      </c>
      <c r="F278" s="4">
        <v>-0.68772117246700704</v>
      </c>
      <c r="G278" s="4">
        <v>-0.68772117246700704</v>
      </c>
      <c r="H278" s="4">
        <v>-0.68772117246700704</v>
      </c>
      <c r="I278" s="4">
        <v>-0.26666666666640898</v>
      </c>
      <c r="J278" s="4">
        <v>-0.26666666666640898</v>
      </c>
      <c r="K278" s="4">
        <v>-0.26666666666640898</v>
      </c>
      <c r="L278" s="4">
        <v>28.433139728955101</v>
      </c>
      <c r="M278" s="4">
        <v>28.433139728955101</v>
      </c>
      <c r="N278" s="4">
        <v>28.433139728955101</v>
      </c>
      <c r="O278" s="4">
        <v>-1.94012934195588</v>
      </c>
      <c r="P278" s="4">
        <v>-1.94012934195588</v>
      </c>
      <c r="Q278" s="4">
        <v>-1.94012934195588</v>
      </c>
      <c r="R278" s="4">
        <v>-0.80106809078711105</v>
      </c>
      <c r="S278" s="4">
        <v>-0.80106809078711105</v>
      </c>
      <c r="T278" s="4">
        <v>-0.80106809078711105</v>
      </c>
      <c r="U278" s="4">
        <v>-34.551273503135597</v>
      </c>
      <c r="V278" s="4">
        <v>-34.551273503135597</v>
      </c>
      <c r="W278" s="4">
        <v>-34.551273503135597</v>
      </c>
      <c r="X278" s="4">
        <v>36.9116763468868</v>
      </c>
      <c r="Y278" s="4">
        <v>36.9116763468868</v>
      </c>
      <c r="Z278" s="4">
        <v>36.9116763468868</v>
      </c>
      <c r="AA278" s="4">
        <v>-2.2666666666676298</v>
      </c>
      <c r="AB278" s="4">
        <v>-2.2666666666676298</v>
      </c>
      <c r="AC278" s="4">
        <v>-2.2666666666676298</v>
      </c>
      <c r="AD278" s="4">
        <v>-0.747763386297847</v>
      </c>
      <c r="AE278" s="4">
        <v>-0.747763386297847</v>
      </c>
      <c r="AF278" s="4">
        <v>-0.747763386297847</v>
      </c>
      <c r="AG278" s="4">
        <v>-0.59329378041562097</v>
      </c>
      <c r="AH278" s="4">
        <v>-0.59329378041562097</v>
      </c>
      <c r="AI278" s="4">
        <v>-0.59329378041562097</v>
      </c>
      <c r="AJ278" s="4">
        <v>-0.55418308072341904</v>
      </c>
      <c r="AK278" s="4">
        <v>-0.55418308072341904</v>
      </c>
      <c r="AL278" s="4">
        <v>-0.55418308072341904</v>
      </c>
      <c r="AM278" s="4">
        <v>-0.66666666666606</v>
      </c>
      <c r="AN278" s="4">
        <v>-0.66666666666606</v>
      </c>
      <c r="AO278" s="4">
        <v>-0.66666666666606</v>
      </c>
      <c r="AP278" s="4">
        <v>19.9546031110205</v>
      </c>
      <c r="AQ278" s="4">
        <v>19.9546031110205</v>
      </c>
      <c r="AR278" s="4">
        <v>19.9546031110205</v>
      </c>
      <c r="AS278" s="4">
        <v>-0.199999999998311</v>
      </c>
      <c r="AT278" s="4">
        <v>-0.199999999998311</v>
      </c>
      <c r="AU278" s="4">
        <v>-0.199999999998311</v>
      </c>
      <c r="AV278" s="4">
        <v>-0.72758827848704699</v>
      </c>
      <c r="AW278" s="4">
        <v>-0.72758827848704699</v>
      </c>
      <c r="AX278" s="4">
        <v>-0.72758827848704699</v>
      </c>
      <c r="AY278" s="4">
        <v>-0.55344402213728405</v>
      </c>
      <c r="AZ278" s="4">
        <v>-0.55344402213728405</v>
      </c>
      <c r="BA278" s="4">
        <v>-0.55344402213728405</v>
      </c>
      <c r="BB278" s="4">
        <v>-0.480705034051155</v>
      </c>
      <c r="BC278" s="4">
        <v>-0.480705034051155</v>
      </c>
      <c r="BD278" s="4">
        <v>-0.480705034051155</v>
      </c>
      <c r="BE278" s="4">
        <v>-0.60000000000097398</v>
      </c>
      <c r="BF278" s="4">
        <v>-0.60000000000097398</v>
      </c>
      <c r="BG278" s="4">
        <v>-0.60000000000097398</v>
      </c>
      <c r="BH278" s="4">
        <v>-0.741037452431342</v>
      </c>
      <c r="BI278" s="4">
        <v>-0.741037452431342</v>
      </c>
    </row>
    <row r="279" spans="1:66" s="4" customFormat="1" x14ac:dyDescent="0.2">
      <c r="A279" s="4" t="s">
        <v>94</v>
      </c>
      <c r="B279" s="4">
        <v>0.93333333333248403</v>
      </c>
      <c r="C279" s="4">
        <v>0.93333333333248403</v>
      </c>
      <c r="D279" s="4">
        <v>0.93333333333248403</v>
      </c>
      <c r="E279" s="4">
        <v>-0.41394044598720803</v>
      </c>
      <c r="F279" s="4">
        <v>-0.41394044598720803</v>
      </c>
      <c r="G279" s="4">
        <v>-0.41394044598720803</v>
      </c>
      <c r="H279" s="4">
        <v>1.33333333333212</v>
      </c>
      <c r="I279" s="4">
        <v>1.33333333333212</v>
      </c>
      <c r="J279" s="4">
        <v>1.33333333333212</v>
      </c>
      <c r="K279" s="4">
        <v>0.46064490286497001</v>
      </c>
      <c r="L279" s="4">
        <v>0.46064490286497001</v>
      </c>
      <c r="M279" s="4">
        <v>0.46064490286497001</v>
      </c>
      <c r="N279" s="4">
        <v>0.46666666666472101</v>
      </c>
      <c r="O279" s="4">
        <v>0.46666666666472101</v>
      </c>
      <c r="P279" s="4">
        <v>0.46666666666472101</v>
      </c>
      <c r="Q279" s="4">
        <v>-1.33529176095805E-2</v>
      </c>
      <c r="R279" s="4">
        <v>-1.33529176095805E-2</v>
      </c>
      <c r="S279" s="4">
        <v>-1.33529176095805E-2</v>
      </c>
      <c r="T279" s="4">
        <v>1.12674178278298</v>
      </c>
      <c r="U279" s="4">
        <v>1.12674178278298</v>
      </c>
      <c r="V279" s="4">
        <v>1.12674178278298</v>
      </c>
      <c r="W279" s="4">
        <v>0.19360437946579601</v>
      </c>
      <c r="X279" s="4">
        <v>0.19360437946579601</v>
      </c>
      <c r="Y279" s="4">
        <v>0.19360437946579601</v>
      </c>
      <c r="Z279" s="4">
        <v>0.59337289152708195</v>
      </c>
      <c r="AA279" s="4">
        <v>0.59337289152708195</v>
      </c>
      <c r="AB279" s="4">
        <v>0.59337289152708195</v>
      </c>
      <c r="AC279" s="4">
        <v>-0.21364668180143501</v>
      </c>
      <c r="AD279" s="4">
        <v>-0.21364668180143501</v>
      </c>
      <c r="AE279" s="4">
        <v>-0.21364668180143501</v>
      </c>
      <c r="AF279" s="4">
        <v>0.67328844743621996</v>
      </c>
      <c r="AG279" s="4">
        <v>0.67328844743621996</v>
      </c>
      <c r="AH279" s="4">
        <v>0.67328844743621996</v>
      </c>
      <c r="AI279" s="4">
        <v>0.52076378688987202</v>
      </c>
      <c r="AJ279" s="4">
        <v>0.52076378688987202</v>
      </c>
      <c r="AK279" s="4">
        <v>0.52076378688987202</v>
      </c>
      <c r="AL279" s="4">
        <v>-6.6666666668126595E-2</v>
      </c>
      <c r="AM279" s="4">
        <v>-6.6666666668126595E-2</v>
      </c>
      <c r="AN279" s="4">
        <v>-6.6666666668126595E-2</v>
      </c>
      <c r="AO279" s="4">
        <v>0.52076378688681702</v>
      </c>
      <c r="AP279" s="4">
        <v>0.52076378688681702</v>
      </c>
      <c r="AQ279" s="4">
        <v>0.52076378688681702</v>
      </c>
      <c r="AR279" s="4">
        <v>6.6662222518516501E-3</v>
      </c>
      <c r="AS279" s="4">
        <v>6.6662222518516501E-3</v>
      </c>
      <c r="AT279" s="4">
        <v>6.6662222518516501E-3</v>
      </c>
      <c r="AU279" s="4">
        <v>0.98150497429439498</v>
      </c>
      <c r="AV279" s="4">
        <v>0.98150497429439498</v>
      </c>
      <c r="AW279" s="4">
        <v>0.98150497429439498</v>
      </c>
      <c r="AX279" s="4">
        <v>0.80661289247309698</v>
      </c>
      <c r="AY279" s="4">
        <v>0.80661289247309698</v>
      </c>
      <c r="AZ279" s="4">
        <v>0.80661289247309698</v>
      </c>
      <c r="BA279" s="4">
        <v>-0.420644988982871</v>
      </c>
      <c r="BB279" s="4">
        <v>-0.420644988982871</v>
      </c>
      <c r="BC279" s="4">
        <v>-0.420644988982871</v>
      </c>
      <c r="BD279" s="4">
        <v>0.67328844743621996</v>
      </c>
      <c r="BE279" s="4">
        <v>0.67328844743621996</v>
      </c>
      <c r="BF279" s="4">
        <v>0.67328844743621996</v>
      </c>
      <c r="BG279" s="4">
        <v>0.58752837495077803</v>
      </c>
      <c r="BH279" s="4">
        <v>0.58752837495077803</v>
      </c>
      <c r="BI279" s="4">
        <v>0.58752837495077803</v>
      </c>
    </row>
    <row r="280" spans="1:66" s="4" customFormat="1" x14ac:dyDescent="0.2">
      <c r="A280" s="4" t="s">
        <v>95</v>
      </c>
      <c r="B280" s="4">
        <v>-0.74776338630087402</v>
      </c>
      <c r="C280" s="4">
        <v>-0.46666666666472101</v>
      </c>
      <c r="D280" s="4">
        <v>-0.46666666666472101</v>
      </c>
      <c r="E280" s="4">
        <v>-0.46666666666472101</v>
      </c>
      <c r="F280" s="4">
        <v>-0.35387594311411802</v>
      </c>
      <c r="G280" s="4">
        <v>-0.35387594311411802</v>
      </c>
      <c r="H280" s="4">
        <v>-0.35387594311411802</v>
      </c>
      <c r="I280" s="4">
        <v>-0.33333333333453602</v>
      </c>
      <c r="J280" s="4">
        <v>-0.33333333333453602</v>
      </c>
      <c r="K280" s="4">
        <v>-0.33333333333453602</v>
      </c>
      <c r="L280" s="4">
        <v>28.433139728955101</v>
      </c>
      <c r="M280" s="4">
        <v>28.433139728955101</v>
      </c>
      <c r="N280" s="4">
        <v>28.433139728955101</v>
      </c>
      <c r="O280" s="4">
        <v>-2.20681378758536</v>
      </c>
      <c r="P280" s="4">
        <v>-2.20681378758536</v>
      </c>
      <c r="Q280" s="4">
        <v>-2.20681378758536</v>
      </c>
      <c r="R280" s="4">
        <v>-0.66755674232261697</v>
      </c>
      <c r="S280" s="4">
        <v>-0.66755674232261697</v>
      </c>
      <c r="T280" s="4">
        <v>-0.66755674232261697</v>
      </c>
      <c r="U280" s="4">
        <v>-34.751300173356697</v>
      </c>
      <c r="V280" s="4">
        <v>-34.751300173356697</v>
      </c>
      <c r="W280" s="4">
        <v>-34.751300173356697</v>
      </c>
      <c r="X280" s="4">
        <v>36.978436477735102</v>
      </c>
      <c r="Y280" s="4">
        <v>36.978436477735102</v>
      </c>
      <c r="Z280" s="4">
        <v>36.978436477735102</v>
      </c>
      <c r="AA280" s="4">
        <v>-2.1333333333344302</v>
      </c>
      <c r="AB280" s="4">
        <v>-2.1333333333344302</v>
      </c>
      <c r="AC280" s="4">
        <v>-2.1333333333344302</v>
      </c>
      <c r="AD280" s="4">
        <v>-0.88129256242575504</v>
      </c>
      <c r="AE280" s="4">
        <v>-0.88129256242575504</v>
      </c>
      <c r="AF280" s="4">
        <v>-0.88129256242575504</v>
      </c>
      <c r="AG280" s="4">
        <v>-0.459969335375703</v>
      </c>
      <c r="AH280" s="4">
        <v>-0.459969335375703</v>
      </c>
      <c r="AI280" s="4">
        <v>-0.459969335375703</v>
      </c>
      <c r="AJ280" s="4">
        <v>-0.888028310076308</v>
      </c>
      <c r="AK280" s="4">
        <v>-0.888028310076308</v>
      </c>
      <c r="AL280" s="4">
        <v>-0.888028310076308</v>
      </c>
      <c r="AM280" s="4">
        <v>-0.79999999999927196</v>
      </c>
      <c r="AN280" s="4">
        <v>-0.79999999999927196</v>
      </c>
      <c r="AO280" s="4">
        <v>-0.79999999999927196</v>
      </c>
      <c r="AP280" s="4">
        <v>19.821082849320899</v>
      </c>
      <c r="AQ280" s="4">
        <v>19.821082849320899</v>
      </c>
      <c r="AR280" s="4">
        <v>19.821082849320899</v>
      </c>
      <c r="AS280" s="4">
        <v>-0.33333333333152299</v>
      </c>
      <c r="AT280" s="4">
        <v>-0.33333333333152299</v>
      </c>
      <c r="AU280" s="4">
        <v>-0.33333333333152299</v>
      </c>
      <c r="AV280" s="4">
        <v>-0.79433949669520099</v>
      </c>
      <c r="AW280" s="4">
        <v>-0.79433949669520099</v>
      </c>
      <c r="AX280" s="4">
        <v>-0.79433949669520099</v>
      </c>
      <c r="AY280" s="4">
        <v>-0.62012402480593198</v>
      </c>
      <c r="AZ280" s="4">
        <v>-0.62012402480593198</v>
      </c>
      <c r="BA280" s="4">
        <v>-0.62012402480593198</v>
      </c>
      <c r="BB280" s="4">
        <v>-0.74776338630087402</v>
      </c>
      <c r="BC280" s="4">
        <v>-0.74776338630087402</v>
      </c>
      <c r="BD280" s="4">
        <v>-0.74776338630087402</v>
      </c>
      <c r="BE280" s="4">
        <v>-0.66666666666606</v>
      </c>
      <c r="BF280" s="4">
        <v>-0.66666666666606</v>
      </c>
      <c r="BG280" s="4">
        <v>-0.66666666666606</v>
      </c>
      <c r="BH280" s="4">
        <v>-0.80779758328266305</v>
      </c>
      <c r="BI280" s="4">
        <v>-0.80779758328266305</v>
      </c>
    </row>
    <row r="281" spans="1:66" s="4" customFormat="1" x14ac:dyDescent="0.2">
      <c r="A281" s="4" t="s">
        <v>96</v>
      </c>
      <c r="B281" s="4">
        <v>1.13333333333078</v>
      </c>
      <c r="C281" s="4">
        <v>1.13333333333078</v>
      </c>
      <c r="D281" s="4">
        <v>1.13333333333078</v>
      </c>
      <c r="E281" s="4">
        <v>-0.48070503404811399</v>
      </c>
      <c r="F281" s="4">
        <v>-0.48070503404811399</v>
      </c>
      <c r="G281" s="4">
        <v>-0.48070503404811399</v>
      </c>
      <c r="H281" s="4">
        <v>0.93333333333248403</v>
      </c>
      <c r="I281" s="4">
        <v>0.93333333333248403</v>
      </c>
      <c r="J281" s="4">
        <v>0.93333333333248403</v>
      </c>
      <c r="K281" s="4">
        <v>0.46064490286497001</v>
      </c>
      <c r="L281" s="4">
        <v>0.46064490286497001</v>
      </c>
      <c r="M281" s="4">
        <v>0.46064490286497001</v>
      </c>
      <c r="N281" s="4">
        <v>0.39999999999963598</v>
      </c>
      <c r="O281" s="4">
        <v>0.39999999999963598</v>
      </c>
      <c r="P281" s="4">
        <v>0.39999999999963598</v>
      </c>
      <c r="Q281" s="4">
        <v>-1.33529176126216E-2</v>
      </c>
      <c r="R281" s="4">
        <v>-1.33529176126216E-2</v>
      </c>
      <c r="S281" s="4">
        <v>-1.33529176126216E-2</v>
      </c>
      <c r="T281" s="4">
        <v>0.79338622574766704</v>
      </c>
      <c r="U281" s="4">
        <v>0.79338622574766704</v>
      </c>
      <c r="V281" s="4">
        <v>0.79338622574766704</v>
      </c>
      <c r="W281" s="4">
        <v>-0.14019627478469901</v>
      </c>
      <c r="X281" s="4">
        <v>-0.14019627478469901</v>
      </c>
      <c r="Y281" s="4">
        <v>-0.14019627478469901</v>
      </c>
      <c r="Z281" s="4">
        <v>0.52670178011818702</v>
      </c>
      <c r="AA281" s="4">
        <v>0.52670178011818702</v>
      </c>
      <c r="AB281" s="4">
        <v>0.52670178011818702</v>
      </c>
      <c r="AC281" s="4">
        <v>0.120176258512245</v>
      </c>
      <c r="AD281" s="4">
        <v>0.120176258512245</v>
      </c>
      <c r="AE281" s="4">
        <v>0.120176258512245</v>
      </c>
      <c r="AF281" s="4">
        <v>0.939937337513015</v>
      </c>
      <c r="AG281" s="4">
        <v>0.939937337513015</v>
      </c>
      <c r="AH281" s="4">
        <v>0.939937337513015</v>
      </c>
      <c r="AI281" s="4">
        <v>0.854586727200498</v>
      </c>
      <c r="AJ281" s="4">
        <v>0.854586727200498</v>
      </c>
      <c r="AK281" s="4">
        <v>0.854586727200498</v>
      </c>
      <c r="AL281" s="4">
        <v>-6.6666666668126595E-2</v>
      </c>
      <c r="AM281" s="4">
        <v>-6.6666666668126595E-2</v>
      </c>
      <c r="AN281" s="4">
        <v>-6.6666666668126595E-2</v>
      </c>
      <c r="AO281" s="4">
        <v>0.453999198825911</v>
      </c>
      <c r="AP281" s="4">
        <v>0.453999198825911</v>
      </c>
      <c r="AQ281" s="4">
        <v>0.453999198825911</v>
      </c>
      <c r="AR281" s="4">
        <v>0.206652889805653</v>
      </c>
      <c r="AS281" s="4">
        <v>0.206652889805653</v>
      </c>
      <c r="AT281" s="4">
        <v>0.206652889805653</v>
      </c>
      <c r="AU281" s="4">
        <v>0.914735928425642</v>
      </c>
      <c r="AV281" s="4">
        <v>0.914735928425642</v>
      </c>
      <c r="AW281" s="4">
        <v>0.914735928425642</v>
      </c>
      <c r="AX281" s="4">
        <v>0.67328844743621996</v>
      </c>
      <c r="AY281" s="4">
        <v>0.67328844743621996</v>
      </c>
      <c r="AZ281" s="4">
        <v>0.67328844743621996</v>
      </c>
      <c r="BA281" s="4">
        <v>-0.420644988982871</v>
      </c>
      <c r="BB281" s="4">
        <v>-0.420644988982871</v>
      </c>
      <c r="BC281" s="4">
        <v>-0.420644988982871</v>
      </c>
      <c r="BD281" s="4">
        <v>0.67328844743621996</v>
      </c>
      <c r="BE281" s="4">
        <v>0.67328844743621996</v>
      </c>
      <c r="BF281" s="4">
        <v>0.67328844743621996</v>
      </c>
      <c r="BG281" s="4">
        <v>0.58752837495077803</v>
      </c>
      <c r="BH281" s="4">
        <v>0.58752837495077803</v>
      </c>
      <c r="BI281" s="4">
        <v>0.58752837495077803</v>
      </c>
    </row>
    <row r="284" spans="1:66" x14ac:dyDescent="0.2">
      <c r="A284" t="s">
        <v>0</v>
      </c>
      <c r="B284">
        <v>1618474945.3659999</v>
      </c>
      <c r="C284">
        <v>1618474950.3659999</v>
      </c>
      <c r="D284">
        <v>1618474955.3659999</v>
      </c>
      <c r="E284">
        <v>1618474960.3659999</v>
      </c>
      <c r="F284">
        <v>1618474965.3659999</v>
      </c>
      <c r="G284">
        <v>1618474970.3659999</v>
      </c>
      <c r="H284">
        <v>1618474975.3659999</v>
      </c>
      <c r="I284">
        <v>1618474980.3659999</v>
      </c>
      <c r="J284">
        <v>1618474985.3659999</v>
      </c>
      <c r="K284">
        <v>1618474990.3659999</v>
      </c>
      <c r="L284">
        <v>1618474995.3659999</v>
      </c>
      <c r="M284">
        <v>1618475000.3659999</v>
      </c>
      <c r="N284">
        <v>1618475005.3659999</v>
      </c>
      <c r="O284">
        <v>1618475010.3659999</v>
      </c>
      <c r="P284">
        <v>1618475015.3659999</v>
      </c>
      <c r="Q284">
        <v>1618475020.3659999</v>
      </c>
      <c r="R284">
        <v>1618475025.3659999</v>
      </c>
      <c r="S284">
        <v>1618475030.3659999</v>
      </c>
      <c r="T284">
        <v>1618475035.3659999</v>
      </c>
      <c r="U284">
        <v>1618475040.3659999</v>
      </c>
      <c r="V284">
        <v>1618475045.3659999</v>
      </c>
      <c r="W284">
        <v>1618475050.3659999</v>
      </c>
      <c r="X284">
        <v>1618475055.3659999</v>
      </c>
      <c r="Y284">
        <v>1618475060.3659999</v>
      </c>
      <c r="Z284">
        <v>1618475065.3659999</v>
      </c>
      <c r="AA284">
        <v>1618475070.3659999</v>
      </c>
      <c r="AB284">
        <v>1618475075.3659999</v>
      </c>
      <c r="AC284">
        <v>1618475080.3659999</v>
      </c>
      <c r="AD284">
        <v>1618475085.3659999</v>
      </c>
      <c r="AE284">
        <v>1618475090.3659999</v>
      </c>
      <c r="AF284">
        <v>1618475095.3659999</v>
      </c>
      <c r="AG284">
        <v>1618475100.3659999</v>
      </c>
      <c r="AH284">
        <v>1618475105.3659999</v>
      </c>
      <c r="AI284">
        <v>1618475110.3659999</v>
      </c>
      <c r="AJ284">
        <v>1618475115.3659999</v>
      </c>
      <c r="AK284">
        <v>1618475120.3659999</v>
      </c>
      <c r="AL284">
        <v>1618475125.3659999</v>
      </c>
      <c r="AM284">
        <v>1618475130.3659999</v>
      </c>
      <c r="AN284">
        <v>1618475135.3659999</v>
      </c>
      <c r="AO284">
        <v>1618475140.3659999</v>
      </c>
      <c r="AP284">
        <v>1618475145.3659999</v>
      </c>
      <c r="AQ284">
        <v>1618475150.3659999</v>
      </c>
      <c r="AR284">
        <v>1618475155.3659999</v>
      </c>
      <c r="AS284">
        <v>1618475160.3659999</v>
      </c>
      <c r="AT284">
        <v>1618475165.3659999</v>
      </c>
      <c r="AU284">
        <v>1618475170.3659999</v>
      </c>
      <c r="AV284">
        <v>1618475175.3659999</v>
      </c>
      <c r="AW284">
        <v>1618475180.3659999</v>
      </c>
      <c r="AX284">
        <v>1618475185.3659999</v>
      </c>
      <c r="AY284">
        <v>1618475190.3659999</v>
      </c>
      <c r="AZ284">
        <v>1618475195.3659999</v>
      </c>
      <c r="BA284">
        <v>1618475200.3659999</v>
      </c>
      <c r="BB284">
        <v>1618475205.3659999</v>
      </c>
      <c r="BC284">
        <v>1618475210.3659999</v>
      </c>
      <c r="BD284">
        <v>1618475215.3659999</v>
      </c>
      <c r="BE284">
        <v>1618475220.3659999</v>
      </c>
      <c r="BF284">
        <v>1618475225.3659999</v>
      </c>
      <c r="BG284">
        <v>1618475230.3659999</v>
      </c>
      <c r="BH284">
        <v>1618475235.3659999</v>
      </c>
      <c r="BI284">
        <v>1618475240.3659999</v>
      </c>
    </row>
    <row r="285" spans="1:66" x14ac:dyDescent="0.2">
      <c r="A285" t="s">
        <v>29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819.25461697446497</v>
      </c>
      <c r="BE285">
        <v>819.25461697446497</v>
      </c>
      <c r="BF285">
        <v>819.25461697446497</v>
      </c>
      <c r="BG285">
        <v>0</v>
      </c>
      <c r="BH285">
        <v>0</v>
      </c>
      <c r="BI285">
        <v>0</v>
      </c>
      <c r="BJ285" s="3">
        <f>MEDIAN($B285:$BI288)</f>
        <v>0</v>
      </c>
      <c r="BK285" s="3">
        <f>AVERAGE($B285:$BI288)</f>
        <v>167.30642142866245</v>
      </c>
      <c r="BL285" s="3">
        <f>MIN($B285:$BI288)</f>
        <v>0</v>
      </c>
      <c r="BM285" s="3">
        <f>MAX($B285:$BI288)</f>
        <v>4096.5462061608196</v>
      </c>
      <c r="BN285" s="3">
        <f>STDEV($B285:$BI288)</f>
        <v>654.20505438944417</v>
      </c>
    </row>
    <row r="286" spans="1:66" x14ac:dyDescent="0.2">
      <c r="A286" t="s">
        <v>30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1638.6184824643201</v>
      </c>
      <c r="S286">
        <v>1638.6184824643201</v>
      </c>
      <c r="T286">
        <v>1638.6184824643201</v>
      </c>
      <c r="U286">
        <v>2461.2097743356899</v>
      </c>
      <c r="V286">
        <v>2461.2097743356899</v>
      </c>
      <c r="W286">
        <v>2461.2097743356899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6" x14ac:dyDescent="0.2">
      <c r="A287" t="s">
        <v>31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4096.5462061608196</v>
      </c>
      <c r="AE287">
        <v>4096.5462061608196</v>
      </c>
      <c r="AF287">
        <v>4096.5462061608196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6" x14ac:dyDescent="0.2">
      <c r="A288" t="s">
        <v>32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2730.4846343577001</v>
      </c>
      <c r="AX288">
        <v>2730.4846343577001</v>
      </c>
      <c r="AY288">
        <v>2730.4846343577001</v>
      </c>
      <c r="AZ288">
        <v>0</v>
      </c>
      <c r="BA288">
        <v>0</v>
      </c>
      <c r="BB288">
        <v>0</v>
      </c>
      <c r="BC288">
        <v>1638.4</v>
      </c>
      <c r="BD288">
        <v>1638.4</v>
      </c>
      <c r="BE288">
        <v>1638.4</v>
      </c>
      <c r="BF288">
        <v>0</v>
      </c>
      <c r="BG288">
        <v>0</v>
      </c>
      <c r="BH288">
        <v>0</v>
      </c>
      <c r="BI288">
        <v>0</v>
      </c>
    </row>
    <row r="289" spans="1:66" s="4" customFormat="1" x14ac:dyDescent="0.2">
      <c r="A289" s="4" t="s">
        <v>33</v>
      </c>
      <c r="B289" s="4">
        <v>5188.2666666666601</v>
      </c>
      <c r="C289" s="4">
        <v>5188.2666666666601</v>
      </c>
      <c r="D289" s="4">
        <v>5188.2666666666601</v>
      </c>
      <c r="E289" s="4">
        <v>0</v>
      </c>
      <c r="F289" s="4">
        <v>0</v>
      </c>
      <c r="G289" s="4">
        <v>0</v>
      </c>
      <c r="H289" s="4">
        <v>69081.261249250005</v>
      </c>
      <c r="I289" s="4">
        <v>69081.261249250005</v>
      </c>
      <c r="J289" s="4">
        <v>69081.261249250005</v>
      </c>
      <c r="K289" s="4">
        <v>10391.7746027507</v>
      </c>
      <c r="L289" s="4">
        <v>10391.7746027507</v>
      </c>
      <c r="M289" s="4">
        <v>10391.7746027507</v>
      </c>
      <c r="N289" s="4">
        <v>12834.1333333333</v>
      </c>
      <c r="O289" s="4">
        <v>12834.1333333333</v>
      </c>
      <c r="P289" s="4">
        <v>12834.1333333333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4922.0909272982099</v>
      </c>
      <c r="AD289" s="4">
        <v>4922.0909272982099</v>
      </c>
      <c r="AE289" s="4">
        <v>4922.0909272982099</v>
      </c>
      <c r="AF289" s="4">
        <v>1911.59410627375</v>
      </c>
      <c r="AG289" s="4">
        <v>1911.59410627375</v>
      </c>
      <c r="AH289" s="4">
        <v>1911.59410627375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1365.4243616240999</v>
      </c>
      <c r="AS289" s="4">
        <v>1365.4243616240999</v>
      </c>
      <c r="AT289" s="4">
        <v>1365.4243616240999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1367.3387635198201</v>
      </c>
      <c r="BB289" s="4">
        <v>1367.3387635198201</v>
      </c>
      <c r="BC289" s="4">
        <v>1367.3387635198201</v>
      </c>
      <c r="BD289" s="4">
        <v>10376.5333333333</v>
      </c>
      <c r="BE289" s="4">
        <v>10376.5333333333</v>
      </c>
      <c r="BF289" s="4">
        <v>10376.5333333333</v>
      </c>
      <c r="BG289" s="4">
        <v>0</v>
      </c>
      <c r="BH289" s="4">
        <v>0</v>
      </c>
      <c r="BI289" s="4">
        <v>0</v>
      </c>
      <c r="BJ289" s="4">
        <f>MEDIAN($B289:$BI290)</f>
        <v>0</v>
      </c>
      <c r="BK289" s="4">
        <f>AVERAGE($B289:$BI290)</f>
        <v>5398.3208739443444</v>
      </c>
      <c r="BL289" s="4">
        <f>MIN($B289:$BI290)</f>
        <v>0</v>
      </c>
      <c r="BM289" s="4">
        <f>MAX($B289:$BI290)</f>
        <v>69081.261249250005</v>
      </c>
      <c r="BN289" s="4">
        <f>STDEV($B289:$BI290)</f>
        <v>14901.694797799837</v>
      </c>
    </row>
    <row r="290" spans="1:66" s="4" customFormat="1" x14ac:dyDescent="0.2">
      <c r="A290" s="4" t="s">
        <v>34</v>
      </c>
      <c r="B290" s="4">
        <v>2184.5333333333301</v>
      </c>
      <c r="C290" s="4">
        <v>2184.5333333333301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1093.87101081586</v>
      </c>
      <c r="AC290" s="4">
        <v>1093.87101081586</v>
      </c>
      <c r="AD290" s="4">
        <v>1093.87101081586</v>
      </c>
      <c r="AE290" s="4">
        <v>12561.0666666666</v>
      </c>
      <c r="AF290" s="4">
        <v>12561.0666666666</v>
      </c>
      <c r="AG290" s="4">
        <v>12561.0666666666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10104.140276018399</v>
      </c>
      <c r="AR290" s="4">
        <v>10104.140276018399</v>
      </c>
      <c r="AS290" s="4">
        <v>10104.140276018399</v>
      </c>
      <c r="AT290" s="4">
        <v>0</v>
      </c>
      <c r="AU290" s="4">
        <v>0</v>
      </c>
      <c r="AV290" s="4">
        <v>0</v>
      </c>
      <c r="AW290" s="4">
        <v>819.25461697446497</v>
      </c>
      <c r="AX290" s="4">
        <v>819.25461697446497</v>
      </c>
      <c r="AY290" s="4">
        <v>819.25461697446497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66179.196154359699</v>
      </c>
      <c r="BG290" s="4">
        <v>66179.196154359699</v>
      </c>
      <c r="BH290" s="4">
        <v>66179.196154359699</v>
      </c>
      <c r="BI290" s="4">
        <v>18841.599999999999</v>
      </c>
    </row>
    <row r="291" spans="1:66" x14ac:dyDescent="0.2">
      <c r="A291" t="s">
        <v>35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3">
        <f>MEDIAN($B291:$BI294)</f>
        <v>0</v>
      </c>
      <c r="BK291" s="3">
        <f>AVERAGE($B291:$BI294)</f>
        <v>0</v>
      </c>
      <c r="BL291" s="3">
        <f>MIN($B291:$BI294)</f>
        <v>0</v>
      </c>
      <c r="BM291" s="3">
        <f>MAX($B291:$BI294)</f>
        <v>0</v>
      </c>
      <c r="BN291" s="3">
        <f>STDEV($B291:$BI294)</f>
        <v>0</v>
      </c>
    </row>
    <row r="292" spans="1:66" x14ac:dyDescent="0.2">
      <c r="A292" t="s">
        <v>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6" x14ac:dyDescent="0.2">
      <c r="A293" t="s">
        <v>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6" x14ac:dyDescent="0.2">
      <c r="A294" t="s">
        <v>38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6" s="4" customFormat="1" x14ac:dyDescent="0.2">
      <c r="A295" s="4" t="s">
        <v>39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f>MEDIAN($B295:$BI296)</f>
        <v>0</v>
      </c>
      <c r="BK295" s="4">
        <f>AVERAGE($B295:$BI296)</f>
        <v>0</v>
      </c>
      <c r="BL295" s="4">
        <f>MIN($B295:$BI296)</f>
        <v>0</v>
      </c>
      <c r="BM295" s="4">
        <f>MAX($B295:$BI296)</f>
        <v>0</v>
      </c>
      <c r="BN295" s="4">
        <f>STDEV($B295:$BI296)</f>
        <v>0</v>
      </c>
    </row>
    <row r="296" spans="1:66" s="4" customFormat="1" x14ac:dyDescent="0.2">
      <c r="A296" s="4" t="s">
        <v>40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</row>
    <row r="297" spans="1:66" s="4" customFormat="1" x14ac:dyDescent="0.2">
      <c r="A297" s="4" t="s">
        <v>41</v>
      </c>
      <c r="B297" s="4">
        <v>91.510160325004804</v>
      </c>
      <c r="C297" s="4">
        <v>91.510160325004804</v>
      </c>
      <c r="D297" s="4">
        <v>91.510160325004804</v>
      </c>
      <c r="E297" s="4">
        <v>91.510160325004804</v>
      </c>
      <c r="F297" s="4">
        <v>91.510160325004804</v>
      </c>
      <c r="G297" s="4">
        <v>91.510160325004804</v>
      </c>
      <c r="H297" s="4">
        <v>91.508615531889404</v>
      </c>
      <c r="I297" s="4">
        <v>91.508615531889404</v>
      </c>
      <c r="J297" s="4">
        <v>91.508615531889404</v>
      </c>
      <c r="K297" s="4">
        <v>91.510062242902293</v>
      </c>
      <c r="L297" s="4">
        <v>91.510062242902293</v>
      </c>
      <c r="M297" s="4">
        <v>91.510062242902293</v>
      </c>
      <c r="N297" s="4">
        <v>91.510062242902293</v>
      </c>
      <c r="O297" s="4">
        <v>91.510062242902293</v>
      </c>
      <c r="P297" s="4">
        <v>91.510062242902293</v>
      </c>
      <c r="Q297" s="4">
        <v>91.510062242902293</v>
      </c>
      <c r="R297" s="4">
        <v>91.510062242902293</v>
      </c>
      <c r="S297" s="4">
        <v>91.510062242902293</v>
      </c>
      <c r="T297" s="4">
        <v>91.508419367684297</v>
      </c>
      <c r="U297" s="4">
        <v>91.508419367684297</v>
      </c>
      <c r="V297" s="4">
        <v>91.508419367684297</v>
      </c>
      <c r="W297" s="4">
        <v>91.508419367684297</v>
      </c>
      <c r="X297" s="4">
        <v>91.508419367684297</v>
      </c>
      <c r="Y297" s="4">
        <v>91.508419367684297</v>
      </c>
      <c r="Z297" s="4">
        <v>91.509964160799697</v>
      </c>
      <c r="AA297" s="4">
        <v>91.509964160799697</v>
      </c>
      <c r="AB297" s="4">
        <v>91.509964160799697</v>
      </c>
      <c r="AC297" s="4">
        <v>91.509964160799697</v>
      </c>
      <c r="AD297" s="4">
        <v>91.509964160799697</v>
      </c>
      <c r="AE297" s="4">
        <v>91.509964160799697</v>
      </c>
      <c r="AF297" s="4">
        <v>91.509866078697101</v>
      </c>
      <c r="AG297" s="4">
        <v>91.509866078697101</v>
      </c>
      <c r="AH297" s="4">
        <v>91.509866078697101</v>
      </c>
      <c r="AI297" s="4">
        <v>91.509866078697101</v>
      </c>
      <c r="AJ297" s="4">
        <v>91.509866078697101</v>
      </c>
      <c r="AK297" s="4">
        <v>91.509866078697101</v>
      </c>
      <c r="AL297" s="4">
        <v>91.509866078697101</v>
      </c>
      <c r="AM297" s="4">
        <v>91.509866078697101</v>
      </c>
      <c r="AN297" s="4">
        <v>91.509866078697101</v>
      </c>
      <c r="AO297" s="4">
        <v>91.509866078697101</v>
      </c>
      <c r="AP297" s="4">
        <v>91.509866078697101</v>
      </c>
      <c r="AQ297" s="4">
        <v>91.509866078697101</v>
      </c>
      <c r="AR297" s="4">
        <v>91.509866078697101</v>
      </c>
      <c r="AS297" s="4">
        <v>91.509866078697101</v>
      </c>
      <c r="AT297" s="4">
        <v>91.509866078697101</v>
      </c>
      <c r="AU297" s="4">
        <v>91.511410871812501</v>
      </c>
      <c r="AV297" s="4">
        <v>91.511410871812501</v>
      </c>
      <c r="AW297" s="4">
        <v>91.511410871812501</v>
      </c>
      <c r="AX297" s="4">
        <v>91.509866078697101</v>
      </c>
      <c r="AY297" s="4">
        <v>91.509866078697101</v>
      </c>
      <c r="AZ297" s="4">
        <v>91.509866078697101</v>
      </c>
      <c r="BA297" s="4">
        <v>91.509866078697101</v>
      </c>
      <c r="BB297" s="4">
        <v>91.509866078697101</v>
      </c>
      <c r="BC297" s="4">
        <v>91.509866078697101</v>
      </c>
      <c r="BD297" s="4">
        <v>91.509817037645803</v>
      </c>
      <c r="BE297" s="4">
        <v>91.509817037645803</v>
      </c>
      <c r="BF297" s="4">
        <v>91.509817037645803</v>
      </c>
      <c r="BG297" s="4">
        <v>91.509817037645803</v>
      </c>
      <c r="BH297" s="4">
        <v>91.509817037645803</v>
      </c>
      <c r="BI297" s="4">
        <v>91.509817037645803</v>
      </c>
      <c r="BJ297" s="4">
        <f>MEDIAN($B297:$BI297,$B302:$BI302)</f>
        <v>91.540712532324548</v>
      </c>
      <c r="BK297" s="4">
        <f>AVERAGE($B297:$BI297,$B302:$BI302)</f>
        <v>91.545715255877283</v>
      </c>
      <c r="BL297" s="4">
        <f>MIN($B297:$BI297,$B302:$BI302)</f>
        <v>91.508419367684297</v>
      </c>
      <c r="BM297" s="4">
        <f>MAX($B297:$BI297,$B302:$BI302)</f>
        <v>91.584165336369196</v>
      </c>
      <c r="BN297" s="4">
        <f>STDEV($B297:$BI297,$B302:$BI302)</f>
        <v>3.6124747286712507E-2</v>
      </c>
    </row>
    <row r="298" spans="1:66" x14ac:dyDescent="0.2">
      <c r="A298" t="s">
        <v>42</v>
      </c>
      <c r="B298">
        <v>86.835131216012201</v>
      </c>
      <c r="C298">
        <v>86.835131216012201</v>
      </c>
      <c r="D298">
        <v>86.835131216012201</v>
      </c>
      <c r="E298">
        <v>86.835131216012201</v>
      </c>
      <c r="F298">
        <v>86.835131216012201</v>
      </c>
      <c r="G298">
        <v>86.835131216012201</v>
      </c>
      <c r="H298">
        <v>86.835131216012201</v>
      </c>
      <c r="I298">
        <v>86.835131216012201</v>
      </c>
      <c r="J298">
        <v>86.835131216012201</v>
      </c>
      <c r="K298">
        <v>86.835131216012201</v>
      </c>
      <c r="L298">
        <v>86.835131216012201</v>
      </c>
      <c r="M298">
        <v>86.835131216012201</v>
      </c>
      <c r="N298">
        <v>86.835335308265996</v>
      </c>
      <c r="O298">
        <v>86.835335308265996</v>
      </c>
      <c r="P298">
        <v>86.835335308265996</v>
      </c>
      <c r="Q298">
        <v>86.835335308265996</v>
      </c>
      <c r="R298">
        <v>86.835335308265996</v>
      </c>
      <c r="S298">
        <v>86.835335308265996</v>
      </c>
      <c r="T298">
        <v>86.835335308265996</v>
      </c>
      <c r="U298">
        <v>86.835335308265996</v>
      </c>
      <c r="V298">
        <v>86.835335308265996</v>
      </c>
      <c r="W298">
        <v>86.835335308265996</v>
      </c>
      <c r="X298">
        <v>86.835335308265996</v>
      </c>
      <c r="Y298">
        <v>86.835335308265996</v>
      </c>
      <c r="Z298">
        <v>86.835335308265996</v>
      </c>
      <c r="AA298">
        <v>86.835335308265996</v>
      </c>
      <c r="AB298">
        <v>86.835335308265996</v>
      </c>
      <c r="AC298">
        <v>86.835335308265996</v>
      </c>
      <c r="AD298">
        <v>86.835335308265996</v>
      </c>
      <c r="AE298">
        <v>86.835335308265996</v>
      </c>
      <c r="AF298">
        <v>86.835335308265996</v>
      </c>
      <c r="AG298">
        <v>86.835335308265996</v>
      </c>
      <c r="AH298">
        <v>86.835335308265996</v>
      </c>
      <c r="AI298">
        <v>86.835335308265996</v>
      </c>
      <c r="AJ298">
        <v>86.835335308265996</v>
      </c>
      <c r="AK298">
        <v>86.835335308265996</v>
      </c>
      <c r="AL298">
        <v>86.835335308265996</v>
      </c>
      <c r="AM298">
        <v>86.835335308265996</v>
      </c>
      <c r="AN298">
        <v>86.835335308265996</v>
      </c>
      <c r="AO298">
        <v>86.835335308265996</v>
      </c>
      <c r="AP298">
        <v>86.835335308265996</v>
      </c>
      <c r="AQ298">
        <v>86.835335308265996</v>
      </c>
      <c r="AR298">
        <v>86.835131216012201</v>
      </c>
      <c r="AS298">
        <v>86.835131216012201</v>
      </c>
      <c r="AT298">
        <v>86.835131216012201</v>
      </c>
      <c r="AU298">
        <v>86.835131216012201</v>
      </c>
      <c r="AV298">
        <v>86.835131216012201</v>
      </c>
      <c r="AW298">
        <v>86.835131216012201</v>
      </c>
      <c r="AX298">
        <v>86.835131216012201</v>
      </c>
      <c r="AY298">
        <v>86.835131216012201</v>
      </c>
      <c r="AZ298">
        <v>86.835131216012201</v>
      </c>
      <c r="BA298">
        <v>86.835131216012201</v>
      </c>
      <c r="BB298">
        <v>86.835131216012201</v>
      </c>
      <c r="BC298">
        <v>86.835131216012201</v>
      </c>
      <c r="BD298">
        <v>86.834927123758405</v>
      </c>
      <c r="BE298">
        <v>86.834927123758405</v>
      </c>
      <c r="BF298">
        <v>86.834927123758405</v>
      </c>
      <c r="BG298">
        <v>86.834927123758405</v>
      </c>
      <c r="BH298">
        <v>86.834927123758405</v>
      </c>
      <c r="BI298">
        <v>86.834927123758405</v>
      </c>
      <c r="BJ298" s="3">
        <f>MEDIAN($B298:$BI301)</f>
        <v>89.8472267434325</v>
      </c>
      <c r="BK298" s="3">
        <f>AVERAGE($B298:$BI301)</f>
        <v>89.261510888151577</v>
      </c>
      <c r="BL298" s="3">
        <f>MIN($B298:$BI301)</f>
        <v>86.834927123758405</v>
      </c>
      <c r="BM298" s="3">
        <f>MAX($B298:$BI301)</f>
        <v>90.518894350624294</v>
      </c>
      <c r="BN298" s="3">
        <f>STDEV($B298:$BI301)</f>
        <v>1.4301929513079092</v>
      </c>
    </row>
    <row r="299" spans="1:66" x14ac:dyDescent="0.2">
      <c r="A299" t="s">
        <v>43</v>
      </c>
      <c r="B299">
        <v>89.8522270036501</v>
      </c>
      <c r="C299">
        <v>89.8522270036501</v>
      </c>
      <c r="D299">
        <v>89.8522270036501</v>
      </c>
      <c r="E299">
        <v>89.8522270036501</v>
      </c>
      <c r="F299">
        <v>89.8522270036501</v>
      </c>
      <c r="G299">
        <v>89.8522270036501</v>
      </c>
      <c r="H299">
        <v>89.8522270036501</v>
      </c>
      <c r="I299">
        <v>89.8522270036501</v>
      </c>
      <c r="J299">
        <v>89.8522270036501</v>
      </c>
      <c r="K299">
        <v>89.8522270036501</v>
      </c>
      <c r="L299">
        <v>89.8522270036501</v>
      </c>
      <c r="M299">
        <v>89.8522270036501</v>
      </c>
      <c r="N299">
        <v>89.8522270036501</v>
      </c>
      <c r="O299">
        <v>89.8522270036501</v>
      </c>
      <c r="P299">
        <v>89.8522270036501</v>
      </c>
      <c r="Q299">
        <v>89.8522270036501</v>
      </c>
      <c r="R299">
        <v>89.855492479710605</v>
      </c>
      <c r="S299">
        <v>89.855492479710605</v>
      </c>
      <c r="T299">
        <v>89.855492479710605</v>
      </c>
      <c r="U299">
        <v>89.855288387456895</v>
      </c>
      <c r="V299">
        <v>89.855288387456895</v>
      </c>
      <c r="W299">
        <v>89.855288387456895</v>
      </c>
      <c r="X299">
        <v>89.855288387456895</v>
      </c>
      <c r="Y299">
        <v>89.855288387456895</v>
      </c>
      <c r="Z299">
        <v>89.855288387456895</v>
      </c>
      <c r="AA299">
        <v>89.855288387456895</v>
      </c>
      <c r="AB299">
        <v>89.855288387456895</v>
      </c>
      <c r="AC299">
        <v>89.855288387456895</v>
      </c>
      <c r="AD299">
        <v>89.855288387456895</v>
      </c>
      <c r="AE299">
        <v>89.855288387456895</v>
      </c>
      <c r="AF299">
        <v>89.855288387456895</v>
      </c>
      <c r="AG299">
        <v>89.855288387456895</v>
      </c>
      <c r="AH299">
        <v>89.855288387456895</v>
      </c>
      <c r="AI299">
        <v>89.855288387456895</v>
      </c>
      <c r="AJ299">
        <v>89.855288387456895</v>
      </c>
      <c r="AK299">
        <v>89.855288387456895</v>
      </c>
      <c r="AL299">
        <v>89.855288387456895</v>
      </c>
      <c r="AM299">
        <v>89.855492479710605</v>
      </c>
      <c r="AN299">
        <v>89.855492479710605</v>
      </c>
      <c r="AO299">
        <v>89.855492479710605</v>
      </c>
      <c r="AP299">
        <v>89.855288387456895</v>
      </c>
      <c r="AQ299">
        <v>89.855288387456895</v>
      </c>
      <c r="AR299">
        <v>89.855288387456895</v>
      </c>
      <c r="AS299">
        <v>89.855288387456895</v>
      </c>
      <c r="AT299">
        <v>89.855288387456895</v>
      </c>
      <c r="AU299">
        <v>89.855288387456895</v>
      </c>
      <c r="AV299">
        <v>89.855288387456895</v>
      </c>
      <c r="AW299">
        <v>89.855288387456895</v>
      </c>
      <c r="AX299">
        <v>89.855288387456895</v>
      </c>
      <c r="AY299">
        <v>89.855288387456895</v>
      </c>
      <c r="AZ299">
        <v>89.855288387456895</v>
      </c>
      <c r="BA299">
        <v>89.855288387456895</v>
      </c>
      <c r="BB299">
        <v>89.855492479710605</v>
      </c>
      <c r="BC299">
        <v>89.855492479710605</v>
      </c>
      <c r="BD299">
        <v>89.855492479710605</v>
      </c>
      <c r="BE299">
        <v>89.855492479710605</v>
      </c>
      <c r="BF299">
        <v>89.855492479710605</v>
      </c>
      <c r="BG299">
        <v>89.855492479710605</v>
      </c>
      <c r="BH299">
        <v>89.855288387456895</v>
      </c>
      <c r="BI299">
        <v>89.855288387456895</v>
      </c>
    </row>
    <row r="300" spans="1:66" x14ac:dyDescent="0.2">
      <c r="A300" t="s">
        <v>44</v>
      </c>
      <c r="B300">
        <v>89.841206021945993</v>
      </c>
      <c r="C300">
        <v>89.841206021945993</v>
      </c>
      <c r="D300">
        <v>89.841206021945993</v>
      </c>
      <c r="E300">
        <v>89.841206021945993</v>
      </c>
      <c r="F300">
        <v>89.841206021945993</v>
      </c>
      <c r="G300">
        <v>89.841206021945993</v>
      </c>
      <c r="H300">
        <v>89.841206021945993</v>
      </c>
      <c r="I300">
        <v>89.841206021945993</v>
      </c>
      <c r="J300">
        <v>89.841206021945993</v>
      </c>
      <c r="K300">
        <v>89.841206021945993</v>
      </c>
      <c r="L300">
        <v>89.841206021945993</v>
      </c>
      <c r="M300">
        <v>89.841206021945993</v>
      </c>
      <c r="N300">
        <v>89.841206021945993</v>
      </c>
      <c r="O300">
        <v>89.841206021945993</v>
      </c>
      <c r="P300">
        <v>89.841206021945993</v>
      </c>
      <c r="Q300">
        <v>89.841206021945993</v>
      </c>
      <c r="R300">
        <v>89.842226483214901</v>
      </c>
      <c r="S300">
        <v>89.842226483214901</v>
      </c>
      <c r="T300">
        <v>89.842226483214901</v>
      </c>
      <c r="U300">
        <v>89.842226483214901</v>
      </c>
      <c r="V300">
        <v>89.842226483214901</v>
      </c>
      <c r="W300">
        <v>89.842226483214901</v>
      </c>
      <c r="X300">
        <v>89.842226483214901</v>
      </c>
      <c r="Y300">
        <v>89.842226483214901</v>
      </c>
      <c r="Z300">
        <v>89.842226483214901</v>
      </c>
      <c r="AA300">
        <v>89.842022390961105</v>
      </c>
      <c r="AB300">
        <v>89.842022390961105</v>
      </c>
      <c r="AC300">
        <v>89.842022390961105</v>
      </c>
      <c r="AD300">
        <v>89.838654868773702</v>
      </c>
      <c r="AE300">
        <v>89.838654868773702</v>
      </c>
      <c r="AF300">
        <v>89.838654868773702</v>
      </c>
      <c r="AG300">
        <v>89.838654868773702</v>
      </c>
      <c r="AH300">
        <v>89.838654868773702</v>
      </c>
      <c r="AI300">
        <v>89.838654868773702</v>
      </c>
      <c r="AJ300">
        <v>89.838654868773702</v>
      </c>
      <c r="AK300">
        <v>89.838654868773702</v>
      </c>
      <c r="AL300">
        <v>89.838654868773702</v>
      </c>
      <c r="AM300">
        <v>89.838654868773702</v>
      </c>
      <c r="AN300">
        <v>89.838654868773702</v>
      </c>
      <c r="AO300">
        <v>89.838654868773702</v>
      </c>
      <c r="AP300">
        <v>89.838654868773702</v>
      </c>
      <c r="AQ300">
        <v>89.838654868773702</v>
      </c>
      <c r="AR300">
        <v>89.838654868773702</v>
      </c>
      <c r="AS300">
        <v>89.838654868773702</v>
      </c>
      <c r="AT300">
        <v>89.838654868773702</v>
      </c>
      <c r="AU300">
        <v>89.838654868773702</v>
      </c>
      <c r="AV300">
        <v>89.838654868773702</v>
      </c>
      <c r="AW300">
        <v>89.838654868773702</v>
      </c>
      <c r="AX300">
        <v>89.838654868773702</v>
      </c>
      <c r="AY300">
        <v>89.838654868773702</v>
      </c>
      <c r="AZ300">
        <v>89.838654868773702</v>
      </c>
      <c r="BA300">
        <v>89.838654868773702</v>
      </c>
      <c r="BB300">
        <v>89.838654868773702</v>
      </c>
      <c r="BC300">
        <v>89.838654868773702</v>
      </c>
      <c r="BD300">
        <v>89.838654868773702</v>
      </c>
      <c r="BE300">
        <v>89.838654868773702</v>
      </c>
      <c r="BF300">
        <v>89.838654868773702</v>
      </c>
      <c r="BG300">
        <v>89.838654868773702</v>
      </c>
      <c r="BH300">
        <v>89.838654868773702</v>
      </c>
      <c r="BI300">
        <v>89.838654868773702</v>
      </c>
    </row>
    <row r="301" spans="1:66" x14ac:dyDescent="0.2">
      <c r="A301" t="s">
        <v>45</v>
      </c>
      <c r="B301">
        <v>90.515424782310006</v>
      </c>
      <c r="C301">
        <v>90.515424782310006</v>
      </c>
      <c r="D301">
        <v>90.515424782310006</v>
      </c>
      <c r="E301">
        <v>90.515424782310006</v>
      </c>
      <c r="F301">
        <v>90.515424782310006</v>
      </c>
      <c r="G301">
        <v>90.515424782310006</v>
      </c>
      <c r="H301">
        <v>90.515424782310006</v>
      </c>
      <c r="I301">
        <v>90.515424782310006</v>
      </c>
      <c r="J301">
        <v>90.515424782310006</v>
      </c>
      <c r="K301">
        <v>90.515424782310006</v>
      </c>
      <c r="L301">
        <v>90.515424782310006</v>
      </c>
      <c r="M301">
        <v>90.515424782310006</v>
      </c>
      <c r="N301">
        <v>90.515424782310006</v>
      </c>
      <c r="O301">
        <v>90.515424782310006</v>
      </c>
      <c r="P301">
        <v>90.515424782310006</v>
      </c>
      <c r="Q301">
        <v>90.515424782310006</v>
      </c>
      <c r="R301">
        <v>90.515424782310006</v>
      </c>
      <c r="S301">
        <v>90.515424782310006</v>
      </c>
      <c r="T301">
        <v>90.515424782310006</v>
      </c>
      <c r="U301">
        <v>90.515424782310006</v>
      </c>
      <c r="V301">
        <v>90.515424782310006</v>
      </c>
      <c r="W301">
        <v>90.515424782310006</v>
      </c>
      <c r="X301">
        <v>90.515424782310006</v>
      </c>
      <c r="Y301">
        <v>90.515628874563802</v>
      </c>
      <c r="Z301">
        <v>90.515628874563802</v>
      </c>
      <c r="AA301">
        <v>90.515628874563802</v>
      </c>
      <c r="AB301">
        <v>90.515628874563802</v>
      </c>
      <c r="AC301">
        <v>90.515628874563802</v>
      </c>
      <c r="AD301">
        <v>90.515628874563802</v>
      </c>
      <c r="AE301">
        <v>90.515628874563802</v>
      </c>
      <c r="AF301">
        <v>90.515628874563802</v>
      </c>
      <c r="AG301">
        <v>90.515628874563802</v>
      </c>
      <c r="AH301">
        <v>90.515832966817598</v>
      </c>
      <c r="AI301">
        <v>90.515832966817598</v>
      </c>
      <c r="AJ301">
        <v>90.515832966817598</v>
      </c>
      <c r="AK301">
        <v>90.515832966817598</v>
      </c>
      <c r="AL301">
        <v>90.515832966817598</v>
      </c>
      <c r="AM301">
        <v>90.515832966817598</v>
      </c>
      <c r="AN301">
        <v>90.515628874563802</v>
      </c>
      <c r="AO301">
        <v>90.515628874563802</v>
      </c>
      <c r="AP301">
        <v>90.515628874563802</v>
      </c>
      <c r="AQ301">
        <v>90.515628874563802</v>
      </c>
      <c r="AR301">
        <v>90.515628874563802</v>
      </c>
      <c r="AS301">
        <v>90.515628874563802</v>
      </c>
      <c r="AT301">
        <v>90.515628874563802</v>
      </c>
      <c r="AU301">
        <v>90.515628874563802</v>
      </c>
      <c r="AV301">
        <v>90.515628874563802</v>
      </c>
      <c r="AW301">
        <v>90.518894350624294</v>
      </c>
      <c r="AX301">
        <v>90.518894350624294</v>
      </c>
      <c r="AY301">
        <v>90.518894350624294</v>
      </c>
      <c r="AZ301">
        <v>90.518894350624294</v>
      </c>
      <c r="BA301">
        <v>90.518894350624294</v>
      </c>
      <c r="BB301">
        <v>90.518894350624294</v>
      </c>
      <c r="BC301">
        <v>90.518894350624294</v>
      </c>
      <c r="BD301">
        <v>90.518894350624294</v>
      </c>
      <c r="BE301">
        <v>90.518894350624294</v>
      </c>
      <c r="BF301">
        <v>90.518894350624294</v>
      </c>
      <c r="BG301">
        <v>90.518894350624294</v>
      </c>
      <c r="BH301">
        <v>90.518894350624294</v>
      </c>
      <c r="BI301">
        <v>90.518894350624294</v>
      </c>
    </row>
    <row r="302" spans="1:66" s="4" customFormat="1" x14ac:dyDescent="0.2">
      <c r="A302" s="4" t="s">
        <v>46</v>
      </c>
      <c r="B302" s="4">
        <v>91.582963592810998</v>
      </c>
      <c r="C302" s="4">
        <v>91.582963592810998</v>
      </c>
      <c r="D302" s="4">
        <v>91.582914542053501</v>
      </c>
      <c r="E302" s="4">
        <v>91.582914542053501</v>
      </c>
      <c r="F302" s="4">
        <v>91.582914542053501</v>
      </c>
      <c r="G302" s="4">
        <v>91.582767389781097</v>
      </c>
      <c r="H302" s="4">
        <v>91.582767389781097</v>
      </c>
      <c r="I302" s="4">
        <v>91.582767389781097</v>
      </c>
      <c r="J302" s="4">
        <v>91.5827183390236</v>
      </c>
      <c r="K302" s="4">
        <v>91.5827183390236</v>
      </c>
      <c r="L302" s="4">
        <v>91.5827183390236</v>
      </c>
      <c r="M302" s="4">
        <v>91.5827183390236</v>
      </c>
      <c r="N302" s="4">
        <v>91.5827183390236</v>
      </c>
      <c r="O302" s="4">
        <v>91.5827183390236</v>
      </c>
      <c r="P302" s="4">
        <v>91.584165336369196</v>
      </c>
      <c r="Q302" s="4">
        <v>91.584165336369196</v>
      </c>
      <c r="R302" s="4">
        <v>91.584165336369196</v>
      </c>
      <c r="S302" s="4">
        <v>91.582620237508607</v>
      </c>
      <c r="T302" s="4">
        <v>91.582620237508607</v>
      </c>
      <c r="U302" s="4">
        <v>91.582620237508607</v>
      </c>
      <c r="V302" s="4">
        <v>91.582620237508607</v>
      </c>
      <c r="W302" s="4">
        <v>91.582620237508607</v>
      </c>
      <c r="X302" s="4">
        <v>91.582620237508607</v>
      </c>
      <c r="Y302" s="4">
        <v>91.582620237508607</v>
      </c>
      <c r="Z302" s="4">
        <v>91.582620237508607</v>
      </c>
      <c r="AA302" s="4">
        <v>91.582620237508607</v>
      </c>
      <c r="AB302" s="4">
        <v>91.582620237508607</v>
      </c>
      <c r="AC302" s="4">
        <v>91.582620237508607</v>
      </c>
      <c r="AD302" s="4">
        <v>91.582620237508607</v>
      </c>
      <c r="AE302" s="4">
        <v>91.582473085236202</v>
      </c>
      <c r="AF302" s="4">
        <v>91.582473085236202</v>
      </c>
      <c r="AG302" s="4">
        <v>91.582473085236202</v>
      </c>
      <c r="AH302" s="4">
        <v>91.580927986375599</v>
      </c>
      <c r="AI302" s="4">
        <v>91.580927986375599</v>
      </c>
      <c r="AJ302" s="4">
        <v>91.580927986375599</v>
      </c>
      <c r="AK302" s="4">
        <v>91.582473085236202</v>
      </c>
      <c r="AL302" s="4">
        <v>91.582473085236202</v>
      </c>
      <c r="AM302" s="4">
        <v>91.582473085236202</v>
      </c>
      <c r="AN302" s="4">
        <v>91.582424034478706</v>
      </c>
      <c r="AO302" s="4">
        <v>91.582424034478706</v>
      </c>
      <c r="AP302" s="4">
        <v>91.582424034478706</v>
      </c>
      <c r="AQ302" s="4">
        <v>91.582325932963798</v>
      </c>
      <c r="AR302" s="4">
        <v>91.582325932963798</v>
      </c>
      <c r="AS302" s="4">
        <v>91.582325932963798</v>
      </c>
      <c r="AT302" s="4">
        <v>91.582325932963798</v>
      </c>
      <c r="AU302" s="4">
        <v>91.582325932963798</v>
      </c>
      <c r="AV302" s="4">
        <v>91.582325932963798</v>
      </c>
      <c r="AW302" s="4">
        <v>91.580780834103194</v>
      </c>
      <c r="AX302" s="4">
        <v>91.580780834103194</v>
      </c>
      <c r="AY302" s="4">
        <v>91.580780834103194</v>
      </c>
      <c r="AZ302" s="4">
        <v>91.580731783345698</v>
      </c>
      <c r="BA302" s="4">
        <v>91.580731783345698</v>
      </c>
      <c r="BB302" s="4">
        <v>91.580731783345698</v>
      </c>
      <c r="BC302" s="4">
        <v>91.580731783345698</v>
      </c>
      <c r="BD302" s="4">
        <v>91.580731783345698</v>
      </c>
      <c r="BE302" s="4">
        <v>91.580731783345698</v>
      </c>
      <c r="BF302" s="4">
        <v>91.570014192836595</v>
      </c>
      <c r="BG302" s="4">
        <v>91.570014192836595</v>
      </c>
      <c r="BH302" s="4">
        <v>91.570014192836595</v>
      </c>
      <c r="BI302" s="4">
        <v>91.578990481455193</v>
      </c>
    </row>
    <row r="303" spans="1:66" x14ac:dyDescent="0.2">
      <c r="A303" t="s">
        <v>47</v>
      </c>
      <c r="B303">
        <v>140.409360624041</v>
      </c>
      <c r="C303">
        <v>140.409360624041</v>
      </c>
      <c r="D303">
        <v>140.409360624041</v>
      </c>
      <c r="E303">
        <v>137.12530876560501</v>
      </c>
      <c r="F303">
        <v>137.12530876560501</v>
      </c>
      <c r="G303">
        <v>137.12530876560501</v>
      </c>
      <c r="H303">
        <v>136.933333333333</v>
      </c>
      <c r="I303">
        <v>136.933333333333</v>
      </c>
      <c r="J303">
        <v>136.933333333333</v>
      </c>
      <c r="K303">
        <v>136.33328882360701</v>
      </c>
      <c r="L303">
        <v>136.33328882360701</v>
      </c>
      <c r="M303">
        <v>136.33328882360701</v>
      </c>
      <c r="N303">
        <v>136.13333333333301</v>
      </c>
      <c r="O303">
        <v>136.13333333333301</v>
      </c>
      <c r="P303">
        <v>136.13333333333301</v>
      </c>
      <c r="Q303">
        <v>137.134463880357</v>
      </c>
      <c r="R303">
        <v>137.134463880357</v>
      </c>
      <c r="S303">
        <v>137.134463880357</v>
      </c>
      <c r="T303">
        <v>136.124258382774</v>
      </c>
      <c r="U303">
        <v>136.124258382774</v>
      </c>
      <c r="V303">
        <v>136.124258382774</v>
      </c>
      <c r="W303">
        <v>140.205634931232</v>
      </c>
      <c r="X303">
        <v>140.205634931232</v>
      </c>
      <c r="Y303">
        <v>140.205634931232</v>
      </c>
      <c r="Z303">
        <v>133.46666666666599</v>
      </c>
      <c r="AA303">
        <v>133.46666666666599</v>
      </c>
      <c r="AB303">
        <v>133.46666666666599</v>
      </c>
      <c r="AC303">
        <v>137.134463880357</v>
      </c>
      <c r="AD303">
        <v>137.134463880357</v>
      </c>
      <c r="AE303">
        <v>137.134463880357</v>
      </c>
      <c r="AF303">
        <v>133.46666666666599</v>
      </c>
      <c r="AG303">
        <v>133.46666666666599</v>
      </c>
      <c r="AH303">
        <v>133.46666666666599</v>
      </c>
      <c r="AI303">
        <v>137.134463880357</v>
      </c>
      <c r="AJ303">
        <v>137.134463880357</v>
      </c>
      <c r="AK303">
        <v>137.134463880357</v>
      </c>
      <c r="AL303">
        <v>136.933333333333</v>
      </c>
      <c r="AM303">
        <v>136.933333333333</v>
      </c>
      <c r="AN303">
        <v>136.933333333333</v>
      </c>
      <c r="AO303">
        <v>137.134463880357</v>
      </c>
      <c r="AP303">
        <v>137.134463880357</v>
      </c>
      <c r="AQ303">
        <v>137.134463880357</v>
      </c>
      <c r="AR303">
        <v>136.933333333333</v>
      </c>
      <c r="AS303">
        <v>136.933333333333</v>
      </c>
      <c r="AT303">
        <v>136.933333333333</v>
      </c>
      <c r="AU303">
        <v>137.12530876560501</v>
      </c>
      <c r="AV303">
        <v>137.12530876560501</v>
      </c>
      <c r="AW303">
        <v>137.12530876560501</v>
      </c>
      <c r="AX303">
        <v>136.94246283085499</v>
      </c>
      <c r="AY303">
        <v>136.94246283085499</v>
      </c>
      <c r="AZ303">
        <v>136.94246283085499</v>
      </c>
      <c r="BA303">
        <v>140.59683556979701</v>
      </c>
      <c r="BB303">
        <v>140.59683556979701</v>
      </c>
      <c r="BC303">
        <v>140.59683556979701</v>
      </c>
      <c r="BD303">
        <v>142.27615174344899</v>
      </c>
      <c r="BE303">
        <v>142.27615174344899</v>
      </c>
      <c r="BF303">
        <v>142.27615174344899</v>
      </c>
      <c r="BG303">
        <v>137.12530876560501</v>
      </c>
      <c r="BH303">
        <v>137.12530876560501</v>
      </c>
      <c r="BI303">
        <v>137.12530876560501</v>
      </c>
      <c r="BJ303" s="3">
        <f>MEDIAN($B303:$BI306)</f>
        <v>138.736813993857</v>
      </c>
      <c r="BK303" s="3">
        <f>AVERAGE($B303:$BI306)</f>
        <v>139.4214071945481</v>
      </c>
      <c r="BL303" s="3">
        <f>MIN($B303:$BI306)</f>
        <v>132.99505942048299</v>
      </c>
      <c r="BM303" s="3">
        <f>MAX($B303:$BI306)</f>
        <v>165.097803591695</v>
      </c>
      <c r="BN303" s="3">
        <f>STDEV($B303:$BI306)</f>
        <v>5.9658888207758363</v>
      </c>
    </row>
    <row r="304" spans="1:66" x14ac:dyDescent="0.2">
      <c r="A304" t="s">
        <v>48</v>
      </c>
      <c r="B304">
        <v>139.342622841522</v>
      </c>
      <c r="C304">
        <v>140.329795046398</v>
      </c>
      <c r="D304">
        <v>140.329795046398</v>
      </c>
      <c r="E304">
        <v>140.329795046398</v>
      </c>
      <c r="F304">
        <v>140.13333333333301</v>
      </c>
      <c r="G304">
        <v>140.13333333333301</v>
      </c>
      <c r="H304">
        <v>140.13333333333301</v>
      </c>
      <c r="I304">
        <v>136.86740552810701</v>
      </c>
      <c r="J304">
        <v>136.86740552810701</v>
      </c>
      <c r="K304">
        <v>136.86740552810701</v>
      </c>
      <c r="L304">
        <v>139.333333333333</v>
      </c>
      <c r="M304">
        <v>139.333333333333</v>
      </c>
      <c r="N304">
        <v>139.333333333333</v>
      </c>
      <c r="O304">
        <v>140.31106067685701</v>
      </c>
      <c r="P304">
        <v>140.31106067685701</v>
      </c>
      <c r="Q304">
        <v>140.31106067685701</v>
      </c>
      <c r="R304">
        <v>162.82170956127399</v>
      </c>
      <c r="S304">
        <v>162.82170956127399</v>
      </c>
      <c r="T304">
        <v>162.82170956127399</v>
      </c>
      <c r="U304">
        <v>139.537989050607</v>
      </c>
      <c r="V304">
        <v>139.537989050607</v>
      </c>
      <c r="W304">
        <v>139.537989050607</v>
      </c>
      <c r="X304">
        <v>140.10531227087901</v>
      </c>
      <c r="Y304">
        <v>140.10531227087901</v>
      </c>
      <c r="Z304">
        <v>140.10531227087901</v>
      </c>
      <c r="AA304">
        <v>141.17804193936101</v>
      </c>
      <c r="AB304">
        <v>141.17804193936101</v>
      </c>
      <c r="AC304">
        <v>141.17804193936101</v>
      </c>
      <c r="AD304">
        <v>140.08663778740399</v>
      </c>
      <c r="AE304">
        <v>140.08663778740399</v>
      </c>
      <c r="AF304">
        <v>140.08663778740399</v>
      </c>
      <c r="AG304">
        <v>143.84933885401301</v>
      </c>
      <c r="AH304">
        <v>143.84933885401301</v>
      </c>
      <c r="AI304">
        <v>143.84933885401301</v>
      </c>
      <c r="AJ304">
        <v>139.324045063662</v>
      </c>
      <c r="AK304">
        <v>139.324045063662</v>
      </c>
      <c r="AL304">
        <v>139.324045063662</v>
      </c>
      <c r="AM304">
        <v>140.34853441944301</v>
      </c>
      <c r="AN304">
        <v>140.34853441944301</v>
      </c>
      <c r="AO304">
        <v>140.34853441944301</v>
      </c>
      <c r="AP304">
        <v>140.114651379816</v>
      </c>
      <c r="AQ304">
        <v>140.114651379816</v>
      </c>
      <c r="AR304">
        <v>140.114651379816</v>
      </c>
      <c r="AS304">
        <v>136.86740552810701</v>
      </c>
      <c r="AT304">
        <v>136.86740552810701</v>
      </c>
      <c r="AU304">
        <v>136.86740552810701</v>
      </c>
      <c r="AV304">
        <v>143.609573971598</v>
      </c>
      <c r="AW304">
        <v>143.609573971598</v>
      </c>
      <c r="AX304">
        <v>143.609573971598</v>
      </c>
      <c r="AY304">
        <v>138.736813993857</v>
      </c>
      <c r="AZ304">
        <v>138.736813993857</v>
      </c>
      <c r="BA304">
        <v>138.736813993857</v>
      </c>
      <c r="BB304">
        <v>139.333333333333</v>
      </c>
      <c r="BC304">
        <v>139.333333333333</v>
      </c>
      <c r="BD304">
        <v>139.333333333333</v>
      </c>
      <c r="BE304">
        <v>140.320427236315</v>
      </c>
      <c r="BF304">
        <v>140.320427236315</v>
      </c>
      <c r="BG304">
        <v>140.320427236315</v>
      </c>
      <c r="BH304">
        <v>139.342622841522</v>
      </c>
      <c r="BI304">
        <v>139.342622841522</v>
      </c>
    </row>
    <row r="305" spans="1:66" x14ac:dyDescent="0.2">
      <c r="A305" t="s">
        <v>49</v>
      </c>
      <c r="B305">
        <v>135.86666666666599</v>
      </c>
      <c r="C305">
        <v>140.33916410735699</v>
      </c>
      <c r="D305">
        <v>140.33916410735699</v>
      </c>
      <c r="E305">
        <v>140.33916410735699</v>
      </c>
      <c r="F305">
        <v>139.333333333333</v>
      </c>
      <c r="G305">
        <v>139.333333333333</v>
      </c>
      <c r="H305">
        <v>139.333333333333</v>
      </c>
      <c r="I305">
        <v>136.02990254972599</v>
      </c>
      <c r="J305">
        <v>136.02990254972599</v>
      </c>
      <c r="K305">
        <v>136.02990254972599</v>
      </c>
      <c r="L305">
        <v>139.37049879967901</v>
      </c>
      <c r="M305">
        <v>139.37049879967901</v>
      </c>
      <c r="N305">
        <v>139.37049879967901</v>
      </c>
      <c r="O305">
        <v>140.329795046398</v>
      </c>
      <c r="P305">
        <v>140.329795046398</v>
      </c>
      <c r="Q305">
        <v>140.329795046398</v>
      </c>
      <c r="R305">
        <v>140.13333333333301</v>
      </c>
      <c r="S305">
        <v>140.13333333333301</v>
      </c>
      <c r="T305">
        <v>140.13333333333301</v>
      </c>
      <c r="U305">
        <v>140.34853441944301</v>
      </c>
      <c r="V305">
        <v>140.34853441944301</v>
      </c>
      <c r="W305">
        <v>140.34853441944301</v>
      </c>
      <c r="X305">
        <v>136.666666666666</v>
      </c>
      <c r="Y305">
        <v>136.666666666666</v>
      </c>
      <c r="Z305">
        <v>136.666666666666</v>
      </c>
      <c r="AA305">
        <v>161.40444563113201</v>
      </c>
      <c r="AB305">
        <v>161.40444563113201</v>
      </c>
      <c r="AC305">
        <v>161.40444563113201</v>
      </c>
      <c r="AD305">
        <v>139.351913588478</v>
      </c>
      <c r="AE305">
        <v>139.351913588478</v>
      </c>
      <c r="AF305">
        <v>139.351913588478</v>
      </c>
      <c r="AG305">
        <v>165.097803591695</v>
      </c>
      <c r="AH305">
        <v>165.097803591695</v>
      </c>
      <c r="AI305">
        <v>165.097803591695</v>
      </c>
      <c r="AJ305">
        <v>140.14267617841099</v>
      </c>
      <c r="AK305">
        <v>140.14267617841099</v>
      </c>
      <c r="AL305">
        <v>140.14267617841099</v>
      </c>
      <c r="AM305">
        <v>140.329795046398</v>
      </c>
      <c r="AN305">
        <v>140.329795046398</v>
      </c>
      <c r="AO305">
        <v>140.329795046398</v>
      </c>
      <c r="AP305">
        <v>140.123991733884</v>
      </c>
      <c r="AQ305">
        <v>140.123991733884</v>
      </c>
      <c r="AR305">
        <v>140.123991733884</v>
      </c>
      <c r="AS305">
        <v>140.33916410735699</v>
      </c>
      <c r="AT305">
        <v>140.33916410735699</v>
      </c>
      <c r="AU305">
        <v>140.33916410735699</v>
      </c>
      <c r="AV305">
        <v>139.333333333333</v>
      </c>
      <c r="AW305">
        <v>139.333333333333</v>
      </c>
      <c r="AX305">
        <v>139.333333333333</v>
      </c>
      <c r="AY305">
        <v>143.80132185059</v>
      </c>
      <c r="AZ305">
        <v>143.80132185059</v>
      </c>
      <c r="BA305">
        <v>143.80132185059</v>
      </c>
      <c r="BB305">
        <v>140.15202026936899</v>
      </c>
      <c r="BC305">
        <v>140.15202026936899</v>
      </c>
      <c r="BD305">
        <v>140.15202026936899</v>
      </c>
      <c r="BE305">
        <v>137.66858058485701</v>
      </c>
      <c r="BF305">
        <v>137.66858058485701</v>
      </c>
      <c r="BG305">
        <v>137.66858058485701</v>
      </c>
      <c r="BH305">
        <v>139.333333333333</v>
      </c>
      <c r="BI305">
        <v>139.333333333333</v>
      </c>
    </row>
    <row r="306" spans="1:66" x14ac:dyDescent="0.2">
      <c r="A306" t="s">
        <v>50</v>
      </c>
      <c r="B306">
        <v>137.07580505367</v>
      </c>
      <c r="C306">
        <v>137.07580505367</v>
      </c>
      <c r="D306">
        <v>137.25882902730399</v>
      </c>
      <c r="E306">
        <v>137.25882902730399</v>
      </c>
      <c r="F306">
        <v>137.25882902730399</v>
      </c>
      <c r="G306">
        <v>135.46666666666599</v>
      </c>
      <c r="H306">
        <v>135.46666666666599</v>
      </c>
      <c r="I306">
        <v>135.46666666666599</v>
      </c>
      <c r="J306">
        <v>132.99505942048299</v>
      </c>
      <c r="K306">
        <v>132.99505942048299</v>
      </c>
      <c r="L306">
        <v>132.99505942048299</v>
      </c>
      <c r="M306">
        <v>133.60890726048399</v>
      </c>
      <c r="N306">
        <v>133.60890726048399</v>
      </c>
      <c r="O306">
        <v>133.60890726048399</v>
      </c>
      <c r="P306">
        <v>136.44859813084099</v>
      </c>
      <c r="Q306">
        <v>136.44859813084099</v>
      </c>
      <c r="R306">
        <v>136.44859813084099</v>
      </c>
      <c r="S306">
        <v>137.07580505367</v>
      </c>
      <c r="T306">
        <v>137.07580505367</v>
      </c>
      <c r="U306">
        <v>137.07580505367</v>
      </c>
      <c r="V306">
        <v>137.25882902730399</v>
      </c>
      <c r="W306">
        <v>137.25882902730399</v>
      </c>
      <c r="X306">
        <v>137.25882902730399</v>
      </c>
      <c r="Y306">
        <v>136.275751716781</v>
      </c>
      <c r="Z306">
        <v>136.275751716781</v>
      </c>
      <c r="AA306">
        <v>136.275751716781</v>
      </c>
      <c r="AB306">
        <v>143.79172229639499</v>
      </c>
      <c r="AC306">
        <v>143.79172229639499</v>
      </c>
      <c r="AD306">
        <v>143.79172229639499</v>
      </c>
      <c r="AE306">
        <v>133.61781570876099</v>
      </c>
      <c r="AF306">
        <v>133.61781570876099</v>
      </c>
      <c r="AG306">
        <v>133.61781570876099</v>
      </c>
      <c r="AH306">
        <v>133.78730222311199</v>
      </c>
      <c r="AI306">
        <v>133.78730222311199</v>
      </c>
      <c r="AJ306">
        <v>133.78730222311199</v>
      </c>
      <c r="AK306">
        <v>137.06666666666601</v>
      </c>
      <c r="AL306">
        <v>137.06666666666601</v>
      </c>
      <c r="AM306">
        <v>137.06666666666601</v>
      </c>
      <c r="AN306">
        <v>137.267993056482</v>
      </c>
      <c r="AO306">
        <v>137.267993056482</v>
      </c>
      <c r="AP306">
        <v>137.267993056482</v>
      </c>
      <c r="AQ306">
        <v>133.6</v>
      </c>
      <c r="AR306">
        <v>133.6</v>
      </c>
      <c r="AS306">
        <v>133.6</v>
      </c>
      <c r="AT306">
        <v>133.79623447723301</v>
      </c>
      <c r="AU306">
        <v>133.79623447723301</v>
      </c>
      <c r="AV306">
        <v>133.79623447723301</v>
      </c>
      <c r="AW306">
        <v>162.38917405506299</v>
      </c>
      <c r="AX306">
        <v>162.38917405506299</v>
      </c>
      <c r="AY306">
        <v>162.38917405506299</v>
      </c>
      <c r="AZ306">
        <v>135.665642942983</v>
      </c>
      <c r="BA306">
        <v>135.665642942983</v>
      </c>
      <c r="BB306">
        <v>135.665642942983</v>
      </c>
      <c r="BC306">
        <v>136.266666666666</v>
      </c>
      <c r="BD306">
        <v>136.266666666666</v>
      </c>
      <c r="BE306">
        <v>136.266666666666</v>
      </c>
      <c r="BF306">
        <v>136.466817999732</v>
      </c>
      <c r="BG306">
        <v>136.466817999732</v>
      </c>
      <c r="BH306">
        <v>136.466817999732</v>
      </c>
      <c r="BI306">
        <v>133.591093927071</v>
      </c>
    </row>
    <row r="307" spans="1:66" s="4" customFormat="1" x14ac:dyDescent="0.2">
      <c r="A307" s="4" t="s">
        <v>51</v>
      </c>
      <c r="B307" s="4">
        <v>103.8</v>
      </c>
      <c r="C307" s="4">
        <v>103.8</v>
      </c>
      <c r="D307" s="4">
        <v>103.8</v>
      </c>
      <c r="E307" s="4">
        <v>103.952463613299</v>
      </c>
      <c r="F307" s="4">
        <v>103.952463613299</v>
      </c>
      <c r="G307" s="4">
        <v>103.952463613299</v>
      </c>
      <c r="H307" s="4">
        <v>209.98600093327099</v>
      </c>
      <c r="I307" s="4">
        <v>209.98600093327099</v>
      </c>
      <c r="J307" s="4">
        <v>209.98600093327099</v>
      </c>
      <c r="K307" s="4">
        <v>147.28268126585601</v>
      </c>
      <c r="L307" s="4">
        <v>147.28268126585601</v>
      </c>
      <c r="M307" s="4">
        <v>147.28268126585601</v>
      </c>
      <c r="N307" s="4">
        <v>107.8</v>
      </c>
      <c r="O307" s="4">
        <v>107.8</v>
      </c>
      <c r="P307" s="4">
        <v>107.8</v>
      </c>
      <c r="Q307" s="4">
        <v>104.753638670049</v>
      </c>
      <c r="R307" s="4">
        <v>104.753638670049</v>
      </c>
      <c r="S307" s="4">
        <v>104.753638670049</v>
      </c>
      <c r="T307" s="4">
        <v>113.4</v>
      </c>
      <c r="U307" s="4">
        <v>113.4</v>
      </c>
      <c r="V307" s="4">
        <v>113.4</v>
      </c>
      <c r="W307" s="4">
        <v>113.566564294298</v>
      </c>
      <c r="X307" s="4">
        <v>113.566564294298</v>
      </c>
      <c r="Y307" s="4">
        <v>113.566564294298</v>
      </c>
      <c r="Z307" s="4">
        <v>113.4</v>
      </c>
      <c r="AA307" s="4">
        <v>113.4</v>
      </c>
      <c r="AB307" s="4">
        <v>113.4</v>
      </c>
      <c r="AC307" s="4">
        <v>152.94745977702101</v>
      </c>
      <c r="AD307" s="4">
        <v>152.94745977702101</v>
      </c>
      <c r="AE307" s="4">
        <v>152.94745977702101</v>
      </c>
      <c r="AF307" s="4">
        <v>113.407560504033</v>
      </c>
      <c r="AG307" s="4">
        <v>113.407560504033</v>
      </c>
      <c r="AH307" s="4">
        <v>113.407560504033</v>
      </c>
      <c r="AI307" s="4">
        <v>118.365711996795</v>
      </c>
      <c r="AJ307" s="4">
        <v>118.365711996795</v>
      </c>
      <c r="AK307" s="4">
        <v>118.365711996795</v>
      </c>
      <c r="AL307" s="4">
        <v>113.407560504033</v>
      </c>
      <c r="AM307" s="4">
        <v>113.407560504033</v>
      </c>
      <c r="AN307" s="4">
        <v>113.407560504033</v>
      </c>
      <c r="AO307" s="4">
        <v>113.558982575605</v>
      </c>
      <c r="AP307" s="4">
        <v>113.558982575605</v>
      </c>
      <c r="AQ307" s="4">
        <v>113.558982575605</v>
      </c>
      <c r="AR307" s="4">
        <v>123.00820054670299</v>
      </c>
      <c r="AS307" s="4">
        <v>123.00820054670299</v>
      </c>
      <c r="AT307" s="4">
        <v>123.00820054670299</v>
      </c>
      <c r="AU307" s="4">
        <v>113.551401869158</v>
      </c>
      <c r="AV307" s="4">
        <v>113.551401869158</v>
      </c>
      <c r="AW307" s="4">
        <v>113.551401869158</v>
      </c>
      <c r="AX307" s="4">
        <v>117.407827188479</v>
      </c>
      <c r="AY307" s="4">
        <v>117.407827188479</v>
      </c>
      <c r="AZ307" s="4">
        <v>117.407827188479</v>
      </c>
      <c r="BA307" s="4">
        <v>113.566564294298</v>
      </c>
      <c r="BB307" s="4">
        <v>113.566564294298</v>
      </c>
      <c r="BC307" s="4">
        <v>113.566564294298</v>
      </c>
      <c r="BD307" s="4">
        <v>113.4</v>
      </c>
      <c r="BE307" s="4">
        <v>113.4</v>
      </c>
      <c r="BF307" s="4">
        <v>113.4</v>
      </c>
      <c r="BG307" s="4">
        <v>119.56739435209199</v>
      </c>
      <c r="BH307" s="4">
        <v>119.56739435209199</v>
      </c>
      <c r="BI307" s="4">
        <v>119.56739435209199</v>
      </c>
      <c r="BJ307" s="4">
        <f>MEDIAN($B307:$BI308)</f>
        <v>170.11614439646149</v>
      </c>
      <c r="BK307" s="4">
        <f>AVERAGE($B307:$BI308)</f>
        <v>150.81326020700487</v>
      </c>
      <c r="BL307" s="4">
        <f>MIN($B307:$BI308)</f>
        <v>103.8</v>
      </c>
      <c r="BM307" s="4">
        <f>MAX($B307:$BI308)</f>
        <v>231.60635598878301</v>
      </c>
      <c r="BN307" s="4">
        <f>STDEV($B307:$BI308)</f>
        <v>35.556528893523982</v>
      </c>
    </row>
    <row r="308" spans="1:66" s="4" customFormat="1" x14ac:dyDescent="0.2">
      <c r="A308" s="4" t="s">
        <v>52</v>
      </c>
      <c r="B308" s="4">
        <v>174.666666666666</v>
      </c>
      <c r="C308" s="4">
        <v>174.666666666666</v>
      </c>
      <c r="D308" s="4">
        <v>174.11042125642501</v>
      </c>
      <c r="E308" s="4">
        <v>174.11042125642501</v>
      </c>
      <c r="F308" s="4">
        <v>174.11042125642501</v>
      </c>
      <c r="G308" s="4">
        <v>179.06666666666601</v>
      </c>
      <c r="H308" s="4">
        <v>179.06666666666601</v>
      </c>
      <c r="I308" s="4">
        <v>179.06666666666601</v>
      </c>
      <c r="J308" s="4">
        <v>169.72691460239</v>
      </c>
      <c r="K308" s="4">
        <v>169.72691460239</v>
      </c>
      <c r="L308" s="4">
        <v>169.72691460239</v>
      </c>
      <c r="M308" s="4">
        <v>173.855076328244</v>
      </c>
      <c r="N308" s="4">
        <v>173.855076328244</v>
      </c>
      <c r="O308" s="4">
        <v>173.855076328244</v>
      </c>
      <c r="P308" s="4">
        <v>174.13367162983201</v>
      </c>
      <c r="Q308" s="4">
        <v>174.13367162983201</v>
      </c>
      <c r="R308" s="4">
        <v>174.13367162983201</v>
      </c>
      <c r="S308" s="4">
        <v>178.666666666666</v>
      </c>
      <c r="T308" s="4">
        <v>178.666666666666</v>
      </c>
      <c r="U308" s="4">
        <v>178.666666666666</v>
      </c>
      <c r="V308" s="4">
        <v>174.91154282662299</v>
      </c>
      <c r="W308" s="4">
        <v>174.91154282662299</v>
      </c>
      <c r="X308" s="4">
        <v>174.91154282662299</v>
      </c>
      <c r="Y308" s="4">
        <v>178.666666666666</v>
      </c>
      <c r="Z308" s="4">
        <v>178.666666666666</v>
      </c>
      <c r="AA308" s="4">
        <v>178.666666666666</v>
      </c>
      <c r="AB308" s="4">
        <v>174.12204566697801</v>
      </c>
      <c r="AC308" s="4">
        <v>174.12204566697801</v>
      </c>
      <c r="AD308" s="4">
        <v>174.12204566697801</v>
      </c>
      <c r="AE308" s="4">
        <v>173.86666666666599</v>
      </c>
      <c r="AF308" s="4">
        <v>173.86666666666599</v>
      </c>
      <c r="AG308" s="4">
        <v>173.86666666666599</v>
      </c>
      <c r="AH308" s="4">
        <v>175.31210361172299</v>
      </c>
      <c r="AI308" s="4">
        <v>175.31210361172299</v>
      </c>
      <c r="AJ308" s="4">
        <v>175.31210361172299</v>
      </c>
      <c r="AK308" s="4">
        <v>173.87825855057</v>
      </c>
      <c r="AL308" s="4">
        <v>173.87825855057</v>
      </c>
      <c r="AM308" s="4">
        <v>173.87825855057</v>
      </c>
      <c r="AN308" s="4">
        <v>217.43774617798201</v>
      </c>
      <c r="AO308" s="4">
        <v>217.43774617798201</v>
      </c>
      <c r="AP308" s="4">
        <v>217.43774617798201</v>
      </c>
      <c r="AQ308" s="4">
        <v>178.67857857190401</v>
      </c>
      <c r="AR308" s="4">
        <v>178.67857857190401</v>
      </c>
      <c r="AS308" s="4">
        <v>178.67857857190401</v>
      </c>
      <c r="AT308" s="4">
        <v>174.11042125642501</v>
      </c>
      <c r="AU308" s="4">
        <v>174.11042125642501</v>
      </c>
      <c r="AV308" s="4">
        <v>174.11042125642501</v>
      </c>
      <c r="AW308" s="4">
        <v>178.27855190346</v>
      </c>
      <c r="AX308" s="4">
        <v>178.27855190346</v>
      </c>
      <c r="AY308" s="4">
        <v>178.27855190346</v>
      </c>
      <c r="AZ308" s="4">
        <v>170.50537419053299</v>
      </c>
      <c r="BA308" s="4">
        <v>170.50537419053299</v>
      </c>
      <c r="BB308" s="4">
        <v>170.50537419053299</v>
      </c>
      <c r="BC308" s="4">
        <v>175.46666666666599</v>
      </c>
      <c r="BD308" s="4">
        <v>175.46666666666599</v>
      </c>
      <c r="BE308" s="4">
        <v>175.46666666666599</v>
      </c>
      <c r="BF308" s="4">
        <v>231.60635598878301</v>
      </c>
      <c r="BG308" s="4">
        <v>231.60635598878301</v>
      </c>
      <c r="BH308" s="4">
        <v>231.60635598878301</v>
      </c>
      <c r="BI308" s="4">
        <v>178.666666666666</v>
      </c>
    </row>
    <row r="309" spans="1:66" x14ac:dyDescent="0.2">
      <c r="A309" t="s">
        <v>53</v>
      </c>
      <c r="B309">
        <v>1575.8383892259401</v>
      </c>
      <c r="C309">
        <v>1575.8383892259401</v>
      </c>
      <c r="D309">
        <v>1575.8383892259401</v>
      </c>
      <c r="E309">
        <v>1576.6072501502099</v>
      </c>
      <c r="F309">
        <v>1576.6072501502099</v>
      </c>
      <c r="G309">
        <v>1576.6072501502099</v>
      </c>
      <c r="H309">
        <v>1574.5333333333299</v>
      </c>
      <c r="I309">
        <v>1574.5333333333299</v>
      </c>
      <c r="J309">
        <v>1574.5333333333299</v>
      </c>
      <c r="K309">
        <v>1578.5819201495499</v>
      </c>
      <c r="L309">
        <v>1578.5819201495499</v>
      </c>
      <c r="M309">
        <v>1578.5819201495499</v>
      </c>
      <c r="N309">
        <v>1573.7333333333299</v>
      </c>
      <c r="O309">
        <v>1573.7333333333299</v>
      </c>
      <c r="P309">
        <v>1573.7333333333299</v>
      </c>
      <c r="Q309">
        <v>1575.3104553344899</v>
      </c>
      <c r="R309">
        <v>1575.3104553344899</v>
      </c>
      <c r="S309">
        <v>1575.3104553344899</v>
      </c>
      <c r="T309">
        <v>1573.7617492167101</v>
      </c>
      <c r="U309">
        <v>1573.7617492167101</v>
      </c>
      <c r="V309">
        <v>1573.7617492167101</v>
      </c>
      <c r="W309">
        <v>1580.6516223794899</v>
      </c>
      <c r="X309">
        <v>1580.6516223794899</v>
      </c>
      <c r="Y309">
        <v>1580.6516223794899</v>
      </c>
      <c r="Z309">
        <v>1575.4</v>
      </c>
      <c r="AA309">
        <v>1575.4</v>
      </c>
      <c r="AB309">
        <v>1575.4</v>
      </c>
      <c r="AC309">
        <v>1575.97810121511</v>
      </c>
      <c r="AD309">
        <v>1575.97810121511</v>
      </c>
      <c r="AE309">
        <v>1575.97810121511</v>
      </c>
      <c r="AF309">
        <v>1575.06666666666</v>
      </c>
      <c r="AG309">
        <v>1575.06666666666</v>
      </c>
      <c r="AH309">
        <v>1575.06666666666</v>
      </c>
      <c r="AI309">
        <v>1578.04780344505</v>
      </c>
      <c r="AJ309">
        <v>1578.04780344505</v>
      </c>
      <c r="AK309">
        <v>1578.04780344505</v>
      </c>
      <c r="AL309">
        <v>1576.7333333333299</v>
      </c>
      <c r="AM309">
        <v>1576.7333333333299</v>
      </c>
      <c r="AN309">
        <v>1576.7333333333299</v>
      </c>
      <c r="AO309">
        <v>1575.04339698224</v>
      </c>
      <c r="AP309">
        <v>1575.04339698224</v>
      </c>
      <c r="AQ309">
        <v>1575.04339698224</v>
      </c>
      <c r="AR309">
        <v>1575.13333333333</v>
      </c>
      <c r="AS309">
        <v>1575.13333333333</v>
      </c>
      <c r="AT309">
        <v>1575.13333333333</v>
      </c>
      <c r="AU309">
        <v>1576.74077041191</v>
      </c>
      <c r="AV309">
        <v>1576.74077041191</v>
      </c>
      <c r="AW309">
        <v>1576.74077041191</v>
      </c>
      <c r="AX309">
        <v>1575.3716914460899</v>
      </c>
      <c r="AY309">
        <v>1575.3716914460899</v>
      </c>
      <c r="AZ309">
        <v>1575.3716914460899</v>
      </c>
      <c r="BA309">
        <v>1585.28606716069</v>
      </c>
      <c r="BB309">
        <v>1585.28606716069</v>
      </c>
      <c r="BC309">
        <v>1585.28606716069</v>
      </c>
      <c r="BD309">
        <v>1582.90552703513</v>
      </c>
      <c r="BE309">
        <v>1582.90552703513</v>
      </c>
      <c r="BF309">
        <v>1582.90552703513</v>
      </c>
      <c r="BG309">
        <v>1576.47372988851</v>
      </c>
      <c r="BH309">
        <v>1576.47372988851</v>
      </c>
      <c r="BI309">
        <v>1576.47372988851</v>
      </c>
      <c r="BJ309" s="3">
        <f>MEDIAN($B309:$BI312)</f>
        <v>1579.8806746216901</v>
      </c>
      <c r="BK309" s="3">
        <f>AVERAGE($B309:$BI312)</f>
        <v>1583.0975135305364</v>
      </c>
      <c r="BL309" s="3">
        <f>MIN($B309:$BI312)</f>
        <v>1572.6763568475701</v>
      </c>
      <c r="BM309" s="3">
        <f>MAX($B309:$BI312)</f>
        <v>1740.7036517791501</v>
      </c>
      <c r="BN309" s="3">
        <f>STDEV($B309:$BI312)</f>
        <v>20.132457832036504</v>
      </c>
    </row>
    <row r="310" spans="1:66" x14ac:dyDescent="0.2">
      <c r="A310" t="s">
        <v>54</v>
      </c>
      <c r="B310">
        <v>1580.9720648043201</v>
      </c>
      <c r="C310">
        <v>1583.35002336604</v>
      </c>
      <c r="D310">
        <v>1583.35002336604</v>
      </c>
      <c r="E310">
        <v>1583.35002336604</v>
      </c>
      <c r="F310">
        <v>1580.86666666666</v>
      </c>
      <c r="G310">
        <v>1580.86666666666</v>
      </c>
      <c r="H310">
        <v>1580.86666666666</v>
      </c>
      <c r="I310">
        <v>1584.6574976632301</v>
      </c>
      <c r="J310">
        <v>1584.6574976632301</v>
      </c>
      <c r="K310">
        <v>1584.6574976632301</v>
      </c>
      <c r="L310">
        <v>1581.2666666666601</v>
      </c>
      <c r="M310">
        <v>1581.2666666666601</v>
      </c>
      <c r="N310">
        <v>1581.2666666666601</v>
      </c>
      <c r="O310">
        <v>1582.07062278886</v>
      </c>
      <c r="P310">
        <v>1582.07062278886</v>
      </c>
      <c r="Q310">
        <v>1582.07062278886</v>
      </c>
      <c r="R310">
        <v>1605.4807307640999</v>
      </c>
      <c r="S310">
        <v>1605.4807307640999</v>
      </c>
      <c r="T310">
        <v>1605.4807307640999</v>
      </c>
      <c r="U310">
        <v>1599.5460008011701</v>
      </c>
      <c r="V310">
        <v>1599.5460008011701</v>
      </c>
      <c r="W310">
        <v>1599.5460008011701</v>
      </c>
      <c r="X310">
        <v>1582.1502366193399</v>
      </c>
      <c r="Y310">
        <v>1582.1502366193399</v>
      </c>
      <c r="Z310">
        <v>1582.1502366193399</v>
      </c>
      <c r="AA310">
        <v>1584.4797649258701</v>
      </c>
      <c r="AB310">
        <v>1584.4797649258701</v>
      </c>
      <c r="AC310">
        <v>1584.4797649258701</v>
      </c>
      <c r="AD310">
        <v>1578.8070643118899</v>
      </c>
      <c r="AE310">
        <v>1578.8070643118899</v>
      </c>
      <c r="AF310">
        <v>1578.8070643118899</v>
      </c>
      <c r="AG310">
        <v>1641.37838920796</v>
      </c>
      <c r="AH310">
        <v>1641.37838920796</v>
      </c>
      <c r="AI310">
        <v>1641.37838920796</v>
      </c>
      <c r="AJ310">
        <v>1579.76134924338</v>
      </c>
      <c r="AK310">
        <v>1579.76134924338</v>
      </c>
      <c r="AL310">
        <v>1579.76134924338</v>
      </c>
      <c r="AM310">
        <v>1583.1608466314999</v>
      </c>
      <c r="AN310">
        <v>1583.1608466314999</v>
      </c>
      <c r="AO310">
        <v>1583.1608466314999</v>
      </c>
      <c r="AP310">
        <v>1581.92241034528</v>
      </c>
      <c r="AQ310">
        <v>1581.92241034528</v>
      </c>
      <c r="AR310">
        <v>1581.92241034528</v>
      </c>
      <c r="AS310">
        <v>1582.92161837361</v>
      </c>
      <c r="AT310">
        <v>1582.92161837361</v>
      </c>
      <c r="AU310">
        <v>1582.92161837361</v>
      </c>
      <c r="AV310">
        <v>1582.57217147809</v>
      </c>
      <c r="AW310">
        <v>1582.57217147809</v>
      </c>
      <c r="AX310">
        <v>1582.57217147809</v>
      </c>
      <c r="AY310">
        <v>1583.1219121378001</v>
      </c>
      <c r="AZ310">
        <v>1583.1219121378001</v>
      </c>
      <c r="BA310">
        <v>1583.1219121378001</v>
      </c>
      <c r="BB310">
        <v>1580.8</v>
      </c>
      <c r="BC310">
        <v>1580.8</v>
      </c>
      <c r="BD310">
        <v>1580.8</v>
      </c>
      <c r="BE310">
        <v>1583.6448598130801</v>
      </c>
      <c r="BF310">
        <v>1583.6448598130801</v>
      </c>
      <c r="BG310">
        <v>1583.6448598130801</v>
      </c>
      <c r="BH310">
        <v>1582.1054736982401</v>
      </c>
      <c r="BI310">
        <v>1582.1054736982401</v>
      </c>
    </row>
    <row r="311" spans="1:66" x14ac:dyDescent="0.2">
      <c r="A311" t="s">
        <v>55</v>
      </c>
      <c r="B311">
        <v>1580</v>
      </c>
      <c r="C311">
        <v>1583.9230871945499</v>
      </c>
      <c r="D311">
        <v>1583.9230871945499</v>
      </c>
      <c r="E311">
        <v>1583.9230871945499</v>
      </c>
      <c r="F311">
        <v>1581.4</v>
      </c>
      <c r="G311">
        <v>1581.4</v>
      </c>
      <c r="H311">
        <v>1581.4</v>
      </c>
      <c r="I311">
        <v>1582.63249232412</v>
      </c>
      <c r="J311">
        <v>1582.63249232412</v>
      </c>
      <c r="K311">
        <v>1582.63249232412</v>
      </c>
      <c r="L311">
        <v>1580.95492131234</v>
      </c>
      <c r="M311">
        <v>1580.95492131234</v>
      </c>
      <c r="N311">
        <v>1580.95492131234</v>
      </c>
      <c r="O311">
        <v>1583.41678349689</v>
      </c>
      <c r="P311">
        <v>1583.41678349689</v>
      </c>
      <c r="Q311">
        <v>1583.41678349689</v>
      </c>
      <c r="R311">
        <v>1580.93333333333</v>
      </c>
      <c r="S311">
        <v>1580.93333333333</v>
      </c>
      <c r="T311">
        <v>1580.93333333333</v>
      </c>
      <c r="U311">
        <v>1582.62669426453</v>
      </c>
      <c r="V311">
        <v>1582.62669426453</v>
      </c>
      <c r="W311">
        <v>1582.62669426453</v>
      </c>
      <c r="X311">
        <v>1579.13333333333</v>
      </c>
      <c r="Y311">
        <v>1579.13333333333</v>
      </c>
      <c r="Z311">
        <v>1579.13333333333</v>
      </c>
      <c r="AA311">
        <v>1606.7685735264599</v>
      </c>
      <c r="AB311">
        <v>1606.7685735264599</v>
      </c>
      <c r="AC311">
        <v>1606.7685735264599</v>
      </c>
      <c r="AD311">
        <v>1575.94345912788</v>
      </c>
      <c r="AE311">
        <v>1575.94345912788</v>
      </c>
      <c r="AF311">
        <v>1575.94345912788</v>
      </c>
      <c r="AG311">
        <v>1740.7036517791501</v>
      </c>
      <c r="AH311">
        <v>1740.7036517791501</v>
      </c>
      <c r="AI311">
        <v>1740.7036517791501</v>
      </c>
      <c r="AJ311">
        <v>1580.03866924461</v>
      </c>
      <c r="AK311">
        <v>1580.03866924461</v>
      </c>
      <c r="AL311">
        <v>1580.03866924461</v>
      </c>
      <c r="AM311">
        <v>1583.41678349689</v>
      </c>
      <c r="AN311">
        <v>1583.41678349689</v>
      </c>
      <c r="AO311">
        <v>1583.41678349689</v>
      </c>
      <c r="AP311">
        <v>1578.9614025731601</v>
      </c>
      <c r="AQ311">
        <v>1578.9614025731601</v>
      </c>
      <c r="AR311">
        <v>1578.9614025731601</v>
      </c>
      <c r="AS311">
        <v>1581.7198557884899</v>
      </c>
      <c r="AT311">
        <v>1581.7198557884899</v>
      </c>
      <c r="AU311">
        <v>1581.7198557884899</v>
      </c>
      <c r="AV311">
        <v>1579.6</v>
      </c>
      <c r="AW311">
        <v>1579.6</v>
      </c>
      <c r="AX311">
        <v>1579.6</v>
      </c>
      <c r="AY311">
        <v>1583.0162227117901</v>
      </c>
      <c r="AZ311">
        <v>1583.0162227117901</v>
      </c>
      <c r="BA311">
        <v>1583.0162227117901</v>
      </c>
      <c r="BB311">
        <v>1580.34404587278</v>
      </c>
      <c r="BC311">
        <v>1580.34404587278</v>
      </c>
      <c r="BD311">
        <v>1580.34404587278</v>
      </c>
      <c r="BE311">
        <v>1583.3222059019799</v>
      </c>
      <c r="BF311">
        <v>1583.3222059019799</v>
      </c>
      <c r="BG311">
        <v>1583.3222059019799</v>
      </c>
      <c r="BH311">
        <v>1581</v>
      </c>
      <c r="BI311">
        <v>1581</v>
      </c>
    </row>
    <row r="312" spans="1:66" x14ac:dyDescent="0.2">
      <c r="A312" t="s">
        <v>56</v>
      </c>
      <c r="B312">
        <v>1573.6382425495001</v>
      </c>
      <c r="C312">
        <v>1573.6382425495001</v>
      </c>
      <c r="D312">
        <v>1576.47372988851</v>
      </c>
      <c r="E312">
        <v>1576.47372988851</v>
      </c>
      <c r="F312">
        <v>1576.47372988851</v>
      </c>
      <c r="G312">
        <v>1573.86666666666</v>
      </c>
      <c r="H312">
        <v>1573.86666666666</v>
      </c>
      <c r="I312">
        <v>1573.86666666666</v>
      </c>
      <c r="J312">
        <v>1577.3133929763601</v>
      </c>
      <c r="K312">
        <v>1577.3133929763601</v>
      </c>
      <c r="L312">
        <v>1577.3133929763601</v>
      </c>
      <c r="M312">
        <v>1575.3716914460899</v>
      </c>
      <c r="N312">
        <v>1575.3716914460899</v>
      </c>
      <c r="O312">
        <v>1575.3716914460899</v>
      </c>
      <c r="P312">
        <v>1577.3030707610101</v>
      </c>
      <c r="Q312">
        <v>1577.3030707610101</v>
      </c>
      <c r="R312">
        <v>1577.3030707610101</v>
      </c>
      <c r="S312">
        <v>1573.9715981065399</v>
      </c>
      <c r="T312">
        <v>1573.9715981065399</v>
      </c>
      <c r="U312">
        <v>1573.9715981065399</v>
      </c>
      <c r="V312">
        <v>1577.2080913278501</v>
      </c>
      <c r="W312">
        <v>1577.2080913278501</v>
      </c>
      <c r="X312">
        <v>1577.2080913278501</v>
      </c>
      <c r="Y312">
        <v>1573.43822921528</v>
      </c>
      <c r="Z312">
        <v>1573.43822921528</v>
      </c>
      <c r="AA312">
        <v>1573.43822921528</v>
      </c>
      <c r="AB312">
        <v>1581.6421895861099</v>
      </c>
      <c r="AC312">
        <v>1581.6421895861099</v>
      </c>
      <c r="AD312">
        <v>1581.6421895861099</v>
      </c>
      <c r="AE312">
        <v>1572.6763568475701</v>
      </c>
      <c r="AF312">
        <v>1572.6763568475701</v>
      </c>
      <c r="AG312">
        <v>1572.6763568475701</v>
      </c>
      <c r="AH312">
        <v>1576.8075305427501</v>
      </c>
      <c r="AI312">
        <v>1576.8075305427501</v>
      </c>
      <c r="AJ312">
        <v>1576.8075305427501</v>
      </c>
      <c r="AK312">
        <v>1575.86666666666</v>
      </c>
      <c r="AL312">
        <v>1575.86666666666</v>
      </c>
      <c r="AM312">
        <v>1575.86666666666</v>
      </c>
      <c r="AN312">
        <v>1577.58045132861</v>
      </c>
      <c r="AO312">
        <v>1577.58045132861</v>
      </c>
      <c r="AP312">
        <v>1577.58045132861</v>
      </c>
      <c r="AQ312">
        <v>1576.4666666666601</v>
      </c>
      <c r="AR312">
        <v>1576.4666666666601</v>
      </c>
      <c r="AS312">
        <v>1576.4666666666601</v>
      </c>
      <c r="AT312">
        <v>1576.7125116837999</v>
      </c>
      <c r="AU312">
        <v>1576.7125116837999</v>
      </c>
      <c r="AV312">
        <v>1576.7125116837999</v>
      </c>
      <c r="AW312">
        <v>1607.55949603359</v>
      </c>
      <c r="AX312">
        <v>1607.55949603359</v>
      </c>
      <c r="AY312">
        <v>1607.55949603359</v>
      </c>
      <c r="AZ312">
        <v>1581.7198557884899</v>
      </c>
      <c r="BA312">
        <v>1581.7198557884899</v>
      </c>
      <c r="BB312">
        <v>1581.7198557884899</v>
      </c>
      <c r="BC312">
        <v>1574.2</v>
      </c>
      <c r="BD312">
        <v>1574.2</v>
      </c>
      <c r="BE312">
        <v>1574.2</v>
      </c>
      <c r="BF312">
        <v>1577.7807450928001</v>
      </c>
      <c r="BG312">
        <v>1577.7807450928001</v>
      </c>
      <c r="BH312">
        <v>1577.7807450928001</v>
      </c>
      <c r="BI312">
        <v>1573.02846476901</v>
      </c>
    </row>
    <row r="313" spans="1:66" s="4" customFormat="1" x14ac:dyDescent="0.2">
      <c r="A313" s="4" t="s">
        <v>57</v>
      </c>
      <c r="B313" s="4">
        <v>920.33333333333303</v>
      </c>
      <c r="C313" s="4">
        <v>920.33333333333303</v>
      </c>
      <c r="D313" s="4">
        <v>920.33333333333303</v>
      </c>
      <c r="E313" s="4">
        <v>915.34250233676005</v>
      </c>
      <c r="F313" s="4">
        <v>915.34250233676005</v>
      </c>
      <c r="G313" s="4">
        <v>915.34250233676005</v>
      </c>
      <c r="H313" s="4">
        <v>950.403306446236</v>
      </c>
      <c r="I313" s="4">
        <v>950.403306446236</v>
      </c>
      <c r="J313" s="4">
        <v>950.403306446236</v>
      </c>
      <c r="K313" s="4">
        <v>957.13713446387999</v>
      </c>
      <c r="L313" s="4">
        <v>957.13713446387999</v>
      </c>
      <c r="M313" s="4">
        <v>957.13713446387999</v>
      </c>
      <c r="N313" s="4">
        <v>924.73333333333301</v>
      </c>
      <c r="O313" s="4">
        <v>924.73333333333301</v>
      </c>
      <c r="P313" s="4">
        <v>924.73333333333301</v>
      </c>
      <c r="Q313" s="4">
        <v>919.01455468019697</v>
      </c>
      <c r="R313" s="4">
        <v>919.01455468019697</v>
      </c>
      <c r="S313" s="4">
        <v>919.01455468019697</v>
      </c>
      <c r="T313" s="4">
        <v>918.33333333333303</v>
      </c>
      <c r="U313" s="4">
        <v>918.33333333333303</v>
      </c>
      <c r="V313" s="4">
        <v>918.33333333333303</v>
      </c>
      <c r="W313" s="4">
        <v>920.55014020563499</v>
      </c>
      <c r="X313" s="4">
        <v>920.55014020563499</v>
      </c>
      <c r="Y313" s="4">
        <v>920.55014020563499</v>
      </c>
      <c r="Z313" s="4">
        <v>919.46666666666601</v>
      </c>
      <c r="AA313" s="4">
        <v>919.46666666666601</v>
      </c>
      <c r="AB313" s="4">
        <v>919.46666666666601</v>
      </c>
      <c r="AC313" s="4">
        <v>969.95794111756402</v>
      </c>
      <c r="AD313" s="4">
        <v>969.95794111756402</v>
      </c>
      <c r="AE313" s="4">
        <v>969.95794111756402</v>
      </c>
      <c r="AF313" s="4">
        <v>919.99466631108703</v>
      </c>
      <c r="AG313" s="4">
        <v>919.99466631108703</v>
      </c>
      <c r="AH313" s="4">
        <v>919.99466631108703</v>
      </c>
      <c r="AI313" s="4">
        <v>925.02837305561104</v>
      </c>
      <c r="AJ313" s="4">
        <v>925.02837305561104</v>
      </c>
      <c r="AK313" s="4">
        <v>925.02837305561104</v>
      </c>
      <c r="AL313" s="4">
        <v>919.06127075138295</v>
      </c>
      <c r="AM313" s="4">
        <v>919.06127075138295</v>
      </c>
      <c r="AN313" s="4">
        <v>919.06127075138295</v>
      </c>
      <c r="AO313" s="4">
        <v>919.55404232592298</v>
      </c>
      <c r="AP313" s="4">
        <v>919.55404232592298</v>
      </c>
      <c r="AQ313" s="4">
        <v>919.55404232592298</v>
      </c>
      <c r="AR313" s="4">
        <v>918.19454630308599</v>
      </c>
      <c r="AS313" s="4">
        <v>918.19454630308599</v>
      </c>
      <c r="AT313" s="4">
        <v>918.19454630308599</v>
      </c>
      <c r="AU313" s="4">
        <v>921.22830440587404</v>
      </c>
      <c r="AV313" s="4">
        <v>921.22830440587404</v>
      </c>
      <c r="AW313" s="4">
        <v>921.22830440587404</v>
      </c>
      <c r="AX313" s="4">
        <v>923.72824854990301</v>
      </c>
      <c r="AY313" s="4">
        <v>923.72824854990301</v>
      </c>
      <c r="AZ313" s="4">
        <v>923.72824854990301</v>
      </c>
      <c r="BA313" s="4">
        <v>918.61396715182195</v>
      </c>
      <c r="BB313" s="4">
        <v>918.61396715182195</v>
      </c>
      <c r="BC313" s="4">
        <v>918.61396715182195</v>
      </c>
      <c r="BD313" s="4">
        <v>912.6</v>
      </c>
      <c r="BE313" s="4">
        <v>912.6</v>
      </c>
      <c r="BF313" s="4">
        <v>912.6</v>
      </c>
      <c r="BG313" s="4">
        <v>921.08952533546903</v>
      </c>
      <c r="BH313" s="4">
        <v>921.08952533546903</v>
      </c>
      <c r="BI313" s="4">
        <v>921.08952533546903</v>
      </c>
      <c r="BJ313" s="4">
        <f>MEDIAN($B313:$BI314)</f>
        <v>1361.212303892112</v>
      </c>
      <c r="BK313" s="4">
        <f>AVERAGE($B313:$BI314)</f>
        <v>1346.0701485143154</v>
      </c>
      <c r="BL313" s="4">
        <f>MIN($B313:$BI314)</f>
        <v>912.6</v>
      </c>
      <c r="BM313" s="4">
        <f>MAX($B313:$BI314)</f>
        <v>1821.3379623447699</v>
      </c>
      <c r="BN313" s="4">
        <f>STDEV($B313:$BI314)</f>
        <v>422.38151464333345</v>
      </c>
    </row>
    <row r="314" spans="1:66" s="4" customFormat="1" x14ac:dyDescent="0.2">
      <c r="A314" s="4" t="s">
        <v>58</v>
      </c>
      <c r="B314" s="4">
        <v>1762</v>
      </c>
      <c r="C314" s="4">
        <v>1762</v>
      </c>
      <c r="D314" s="4">
        <v>1762.0668936511099</v>
      </c>
      <c r="E314" s="4">
        <v>1762.0668936511099</v>
      </c>
      <c r="F314" s="4">
        <v>1762.0668936511099</v>
      </c>
      <c r="G314" s="4">
        <v>1761.13333333333</v>
      </c>
      <c r="H314" s="4">
        <v>1761.13333333333</v>
      </c>
      <c r="I314" s="4">
        <v>1761.13333333333</v>
      </c>
      <c r="J314" s="4">
        <v>1762.96988716031</v>
      </c>
      <c r="K314" s="4">
        <v>1762.96988716031</v>
      </c>
      <c r="L314" s="4">
        <v>1762.96988716031</v>
      </c>
      <c r="M314" s="4">
        <v>1761.1492567162099</v>
      </c>
      <c r="N314" s="4">
        <v>1761.1492567162099</v>
      </c>
      <c r="O314" s="4">
        <v>1761.1492567162099</v>
      </c>
      <c r="P314" s="4">
        <v>1762.1686586098599</v>
      </c>
      <c r="Q314" s="4">
        <v>1762.1686586098599</v>
      </c>
      <c r="R314" s="4">
        <v>1762.1686586098599</v>
      </c>
      <c r="S314" s="4">
        <v>1765</v>
      </c>
      <c r="T314" s="4">
        <v>1765</v>
      </c>
      <c r="U314" s="4">
        <v>1765</v>
      </c>
      <c r="V314" s="4">
        <v>1762.40069430536</v>
      </c>
      <c r="W314" s="4">
        <v>1762.40069430536</v>
      </c>
      <c r="X314" s="4">
        <v>1762.40069430536</v>
      </c>
      <c r="Y314" s="4">
        <v>1763.5333333333299</v>
      </c>
      <c r="Z314" s="4">
        <v>1763.5333333333299</v>
      </c>
      <c r="AA314" s="4">
        <v>1763.5333333333299</v>
      </c>
      <c r="AB314" s="4">
        <v>1761.98424355721</v>
      </c>
      <c r="AC314" s="4">
        <v>1761.98424355721</v>
      </c>
      <c r="AD314" s="4">
        <v>1761.98424355721</v>
      </c>
      <c r="AE314" s="4">
        <v>1752.4666666666601</v>
      </c>
      <c r="AF314" s="4">
        <v>1752.4666666666601</v>
      </c>
      <c r="AG314" s="4">
        <v>1752.4666666666601</v>
      </c>
      <c r="AH314" s="4">
        <v>1762.2004139128101</v>
      </c>
      <c r="AI314" s="4">
        <v>1762.2004139128101</v>
      </c>
      <c r="AJ314" s="4">
        <v>1762.2004139128101</v>
      </c>
      <c r="AK314" s="4">
        <v>1760.1840122674801</v>
      </c>
      <c r="AL314" s="4">
        <v>1760.1840122674801</v>
      </c>
      <c r="AM314" s="4">
        <v>1760.1840122674801</v>
      </c>
      <c r="AN314" s="4">
        <v>1799.1855264036301</v>
      </c>
      <c r="AO314" s="4">
        <v>1799.1855264036301</v>
      </c>
      <c r="AP314" s="4">
        <v>1799.1855264036301</v>
      </c>
      <c r="AQ314" s="4">
        <v>1764.9176611774101</v>
      </c>
      <c r="AR314" s="4">
        <v>1764.9176611774101</v>
      </c>
      <c r="AS314" s="4">
        <v>1764.9176611774101</v>
      </c>
      <c r="AT314" s="4">
        <v>1764.0696975766</v>
      </c>
      <c r="AU314" s="4">
        <v>1764.0696975766</v>
      </c>
      <c r="AV314" s="4">
        <v>1764.0696975766</v>
      </c>
      <c r="AW314" s="4">
        <v>1760.71738115874</v>
      </c>
      <c r="AX314" s="4">
        <v>1760.71738115874</v>
      </c>
      <c r="AY314" s="4">
        <v>1760.71738115874</v>
      </c>
      <c r="AZ314" s="4">
        <v>1761.5995727351601</v>
      </c>
      <c r="BA314" s="4">
        <v>1761.5995727351601</v>
      </c>
      <c r="BB314" s="4">
        <v>1761.5995727351601</v>
      </c>
      <c r="BC314" s="4">
        <v>1758.7333333333299</v>
      </c>
      <c r="BD314" s="4">
        <v>1758.7333333333299</v>
      </c>
      <c r="BE314" s="4">
        <v>1758.7333333333299</v>
      </c>
      <c r="BF314" s="4">
        <v>1821.3379623447699</v>
      </c>
      <c r="BG314" s="4">
        <v>1821.3379623447699</v>
      </c>
      <c r="BH314" s="4">
        <v>1821.3379623447699</v>
      </c>
      <c r="BI314" s="4">
        <v>1757.86666666666</v>
      </c>
    </row>
    <row r="315" spans="1:66" x14ac:dyDescent="0.2">
      <c r="A315" t="s">
        <v>59</v>
      </c>
      <c r="B315">
        <v>3.0706666666662899E-2</v>
      </c>
      <c r="C315">
        <v>3.0706666666662899E-2</v>
      </c>
      <c r="D315">
        <v>3.0706666666662899E-2</v>
      </c>
      <c r="E315">
        <v>7.4836426759246996E-2</v>
      </c>
      <c r="F315">
        <v>7.4836426759246996E-2</v>
      </c>
      <c r="G315">
        <v>7.4836426759246996E-2</v>
      </c>
      <c r="H315">
        <v>5.6449570028665699E-2</v>
      </c>
      <c r="I315">
        <v>5.6449570028665699E-2</v>
      </c>
      <c r="J315">
        <v>5.6449570028665699E-2</v>
      </c>
      <c r="K315">
        <v>4.4164775003338402E-2</v>
      </c>
      <c r="L315">
        <v>4.4164775003338402E-2</v>
      </c>
      <c r="M315">
        <v>4.4164775003338402E-2</v>
      </c>
      <c r="N315">
        <v>6.2933333333334104E-2</v>
      </c>
      <c r="O315">
        <v>6.2933333333334104E-2</v>
      </c>
      <c r="P315">
        <v>6.2933333333334104E-2</v>
      </c>
      <c r="Q315">
        <v>3.6086259847777399E-2</v>
      </c>
      <c r="R315">
        <v>3.6086259847777399E-2</v>
      </c>
      <c r="S315">
        <v>3.6086259847777399E-2</v>
      </c>
      <c r="T315">
        <v>3.12733333333318E-2</v>
      </c>
      <c r="U315">
        <v>3.12733333333318E-2</v>
      </c>
      <c r="V315">
        <v>3.12733333333318E-2</v>
      </c>
      <c r="W315">
        <v>6.8941113633329207E-2</v>
      </c>
      <c r="X315">
        <v>6.8941113633329207E-2</v>
      </c>
      <c r="Y315">
        <v>6.8941113633329207E-2</v>
      </c>
      <c r="Z315">
        <v>7.8773333333330697E-2</v>
      </c>
      <c r="AA315">
        <v>7.8773333333330697E-2</v>
      </c>
      <c r="AB315">
        <v>7.8773333333330697E-2</v>
      </c>
      <c r="AC315">
        <v>7.1179651512119593E-2</v>
      </c>
      <c r="AD315">
        <v>7.1179651512119593E-2</v>
      </c>
      <c r="AE315">
        <v>7.1179651512119593E-2</v>
      </c>
      <c r="AF315">
        <v>7.0218014534302098E-2</v>
      </c>
      <c r="AG315">
        <v>7.0218014534302098E-2</v>
      </c>
      <c r="AH315">
        <v>7.0218014534302098E-2</v>
      </c>
      <c r="AI315">
        <v>5.4382802590292899E-2</v>
      </c>
      <c r="AJ315">
        <v>5.4382802590292899E-2</v>
      </c>
      <c r="AK315">
        <v>5.4382802590292899E-2</v>
      </c>
      <c r="AL315">
        <v>6.5457697179812604E-2</v>
      </c>
      <c r="AM315">
        <v>6.5457697179812604E-2</v>
      </c>
      <c r="AN315">
        <v>6.5457697179812604E-2</v>
      </c>
      <c r="AO315">
        <v>5.4663195139860003E-2</v>
      </c>
      <c r="AP315">
        <v>5.4663195139860003E-2</v>
      </c>
      <c r="AQ315">
        <v>5.4663195139860003E-2</v>
      </c>
      <c r="AR315">
        <v>3.3722248149876698E-2</v>
      </c>
      <c r="AS315">
        <v>3.3722248149876698E-2</v>
      </c>
      <c r="AT315">
        <v>3.3722248149876698E-2</v>
      </c>
      <c r="AU315">
        <v>3.7222963951936E-2</v>
      </c>
      <c r="AV315">
        <v>3.7222963951936E-2</v>
      </c>
      <c r="AW315">
        <v>3.7222963951936E-2</v>
      </c>
      <c r="AX315">
        <v>4.2636175745049097E-2</v>
      </c>
      <c r="AY315">
        <v>4.2636175745049097E-2</v>
      </c>
      <c r="AZ315">
        <v>4.2636175745049097E-2</v>
      </c>
      <c r="BA315">
        <v>9.4598744825746497E-2</v>
      </c>
      <c r="BB315">
        <v>9.4598744825746497E-2</v>
      </c>
      <c r="BC315">
        <v>9.4598744825746497E-2</v>
      </c>
      <c r="BD315">
        <v>3.8626666666665699E-2</v>
      </c>
      <c r="BE315">
        <v>3.8626666666665699E-2</v>
      </c>
      <c r="BF315">
        <v>3.8626666666665699E-2</v>
      </c>
      <c r="BG315">
        <v>7.7127979170837094E-2</v>
      </c>
      <c r="BH315">
        <v>7.7127979170837094E-2</v>
      </c>
      <c r="BI315">
        <v>7.7127979170837094E-2</v>
      </c>
    </row>
    <row r="316" spans="1:66" x14ac:dyDescent="0.2">
      <c r="A316" t="s">
        <v>60</v>
      </c>
      <c r="B316">
        <v>0.11332666666666801</v>
      </c>
      <c r="C316">
        <v>0.11332666666666801</v>
      </c>
      <c r="D316">
        <v>9.31303825355521E-2</v>
      </c>
      <c r="E316">
        <v>9.31303825355521E-2</v>
      </c>
      <c r="F316">
        <v>9.31303825355521E-2</v>
      </c>
      <c r="G316">
        <v>0.10258666666666399</v>
      </c>
      <c r="H316">
        <v>0.10258666666666399</v>
      </c>
      <c r="I316">
        <v>0.10258666666666399</v>
      </c>
      <c r="J316">
        <v>0.13465313480670199</v>
      </c>
      <c r="K316">
        <v>0.13465313480670199</v>
      </c>
      <c r="L316">
        <v>0.13465313480670199</v>
      </c>
      <c r="M316">
        <v>8.7594160389306897E-2</v>
      </c>
      <c r="N316">
        <v>8.7594160389306897E-2</v>
      </c>
      <c r="O316">
        <v>8.7594160389306897E-2</v>
      </c>
      <c r="P316">
        <v>0.105588569139345</v>
      </c>
      <c r="Q316">
        <v>0.105588569139345</v>
      </c>
      <c r="R316">
        <v>0.105588569139345</v>
      </c>
      <c r="S316">
        <v>0.12500666666667201</v>
      </c>
      <c r="T316">
        <v>0.12500666666667201</v>
      </c>
      <c r="U316">
        <v>0.12500666666667201</v>
      </c>
      <c r="V316">
        <v>8.2495493691165794E-2</v>
      </c>
      <c r="W316">
        <v>8.2495493691165794E-2</v>
      </c>
      <c r="X316">
        <v>8.2495493691165794E-2</v>
      </c>
      <c r="Y316">
        <v>0.12390666666666</v>
      </c>
      <c r="Z316">
        <v>0.12390666666666</v>
      </c>
      <c r="AA316">
        <v>0.12390666666666</v>
      </c>
      <c r="AB316">
        <v>0.110448658031782</v>
      </c>
      <c r="AC316">
        <v>0.110448658031782</v>
      </c>
      <c r="AD316">
        <v>0.110448658031782</v>
      </c>
      <c r="AE316">
        <v>0.14402666666667199</v>
      </c>
      <c r="AF316">
        <v>0.14402666666667199</v>
      </c>
      <c r="AG316">
        <v>0.14402666666667199</v>
      </c>
      <c r="AH316">
        <v>0.14673876760797899</v>
      </c>
      <c r="AI316">
        <v>0.14673876760797899</v>
      </c>
      <c r="AJ316">
        <v>0.14673876760797899</v>
      </c>
      <c r="AK316">
        <v>0.12509500633375401</v>
      </c>
      <c r="AL316">
        <v>0.12509500633375401</v>
      </c>
      <c r="AM316">
        <v>0.12509500633375401</v>
      </c>
      <c r="AN316">
        <v>0.128600040056081</v>
      </c>
      <c r="AO316">
        <v>0.128600040056081</v>
      </c>
      <c r="AP316">
        <v>0.128600040056081</v>
      </c>
      <c r="AQ316">
        <v>8.9199279951994004E-2</v>
      </c>
      <c r="AR316">
        <v>8.9199279951994004E-2</v>
      </c>
      <c r="AS316">
        <v>8.9199279951994004E-2</v>
      </c>
      <c r="AT316">
        <v>0.128312971493422</v>
      </c>
      <c r="AU316">
        <v>0.128312971493422</v>
      </c>
      <c r="AV316">
        <v>0.128312971493422</v>
      </c>
      <c r="AW316">
        <v>0.112294152943533</v>
      </c>
      <c r="AX316">
        <v>0.112294152943533</v>
      </c>
      <c r="AY316">
        <v>0.112294152943533</v>
      </c>
      <c r="AZ316">
        <v>0.17039855798117201</v>
      </c>
      <c r="BA316">
        <v>0.17039855798117201</v>
      </c>
      <c r="BB316">
        <v>0.17039855798117201</v>
      </c>
      <c r="BC316">
        <v>0.163360000000002</v>
      </c>
      <c r="BD316">
        <v>0.163360000000002</v>
      </c>
      <c r="BE316">
        <v>0.163360000000002</v>
      </c>
      <c r="BF316">
        <v>0.13347576445453399</v>
      </c>
      <c r="BG316">
        <v>0.13347576445453399</v>
      </c>
      <c r="BH316">
        <v>0.13347576445453399</v>
      </c>
      <c r="BI316">
        <v>0.10348666666666601</v>
      </c>
    </row>
    <row r="317" spans="1:66" x14ac:dyDescent="0.2">
      <c r="A317" t="s">
        <v>61</v>
      </c>
      <c r="B317">
        <v>0.351613333333335</v>
      </c>
      <c r="C317">
        <v>0.351613333333335</v>
      </c>
      <c r="D317">
        <v>0.351613333333335</v>
      </c>
      <c r="E317">
        <v>1.18840966751124E-2</v>
      </c>
      <c r="F317">
        <v>1.18840966751124E-2</v>
      </c>
      <c r="G317">
        <v>1.18840966751124E-2</v>
      </c>
      <c r="H317">
        <v>0.47720818612093602</v>
      </c>
      <c r="I317">
        <v>0.47720818612093602</v>
      </c>
      <c r="J317">
        <v>0.47720818612093602</v>
      </c>
      <c r="K317">
        <v>0.420730404593393</v>
      </c>
      <c r="L317">
        <v>0.420730404593393</v>
      </c>
      <c r="M317">
        <v>0.420730404593393</v>
      </c>
      <c r="N317">
        <v>0.57966000000000395</v>
      </c>
      <c r="O317">
        <v>0.57966000000000395</v>
      </c>
      <c r="P317">
        <v>0.57966000000000395</v>
      </c>
      <c r="Q317">
        <v>0.188783549205501</v>
      </c>
      <c r="R317">
        <v>0.188783549205501</v>
      </c>
      <c r="S317">
        <v>0.188783549205501</v>
      </c>
      <c r="T317">
        <v>0.17555999999999</v>
      </c>
      <c r="U317">
        <v>0.17555999999999</v>
      </c>
      <c r="V317">
        <v>0.17555999999999</v>
      </c>
      <c r="W317">
        <v>0.183335558819611</v>
      </c>
      <c r="X317">
        <v>0.183335558819611</v>
      </c>
      <c r="Y317">
        <v>0.183335558819611</v>
      </c>
      <c r="Z317">
        <v>0.146680000000003</v>
      </c>
      <c r="AA317">
        <v>0.146680000000003</v>
      </c>
      <c r="AB317">
        <v>0.146680000000003</v>
      </c>
      <c r="AC317">
        <v>0.68105347486480905</v>
      </c>
      <c r="AD317">
        <v>0.68105347486480905</v>
      </c>
      <c r="AE317">
        <v>0.68105347486480905</v>
      </c>
      <c r="AF317">
        <v>1.2374158277218999E-2</v>
      </c>
      <c r="AG317">
        <v>1.2374158277218999E-2</v>
      </c>
      <c r="AH317">
        <v>1.2374158277218999E-2</v>
      </c>
      <c r="AI317">
        <v>0.15921623606382401</v>
      </c>
      <c r="AJ317">
        <v>0.15921623606382401</v>
      </c>
      <c r="AK317">
        <v>0.15921623606382401</v>
      </c>
      <c r="AL317">
        <v>0.19806653776918001</v>
      </c>
      <c r="AM317">
        <v>0.19806653776918001</v>
      </c>
      <c r="AN317">
        <v>0.19806653776918001</v>
      </c>
      <c r="AO317">
        <v>0.15882235129180799</v>
      </c>
      <c r="AP317">
        <v>0.15882235129180799</v>
      </c>
      <c r="AQ317">
        <v>0.15882235129180799</v>
      </c>
      <c r="AR317">
        <v>0.49105273684912398</v>
      </c>
      <c r="AS317">
        <v>0.49105273684912398</v>
      </c>
      <c r="AT317">
        <v>0.49105273684912398</v>
      </c>
      <c r="AU317">
        <v>0.22038718291054499</v>
      </c>
      <c r="AV317">
        <v>0.22038718291054499</v>
      </c>
      <c r="AW317">
        <v>0.22038718291054499</v>
      </c>
      <c r="AX317">
        <v>0.179965331022062</v>
      </c>
      <c r="AY317">
        <v>0.179965331022062</v>
      </c>
      <c r="AZ317">
        <v>0.179965331022062</v>
      </c>
      <c r="BA317">
        <v>0.51347977032981995</v>
      </c>
      <c r="BB317">
        <v>0.51347977032981995</v>
      </c>
      <c r="BC317">
        <v>0.51347977032981995</v>
      </c>
      <c r="BD317">
        <v>0.38071333333333401</v>
      </c>
      <c r="BE317">
        <v>0.38071333333333401</v>
      </c>
      <c r="BF317">
        <v>0.38071333333333401</v>
      </c>
      <c r="BG317">
        <v>0.19106749449228899</v>
      </c>
      <c r="BH317">
        <v>0.19106749449228899</v>
      </c>
      <c r="BI317">
        <v>0.19106749449228899</v>
      </c>
    </row>
    <row r="318" spans="1:66" x14ac:dyDescent="0.2">
      <c r="A318" t="s">
        <v>62</v>
      </c>
      <c r="B318">
        <v>2.0199999999993098E-2</v>
      </c>
      <c r="C318">
        <v>2.0199999999993098E-2</v>
      </c>
      <c r="D318">
        <v>0.308291608251543</v>
      </c>
      <c r="E318">
        <v>0.308291608251543</v>
      </c>
      <c r="F318">
        <v>0.308291608251543</v>
      </c>
      <c r="G318">
        <v>0.27353333333332802</v>
      </c>
      <c r="H318">
        <v>0.27353333333332802</v>
      </c>
      <c r="I318">
        <v>0.27353333333332802</v>
      </c>
      <c r="J318">
        <v>0.33497362622690702</v>
      </c>
      <c r="K318">
        <v>0.33497362622690702</v>
      </c>
      <c r="L318">
        <v>0.33497362622690702</v>
      </c>
      <c r="M318">
        <v>0.33686420905271602</v>
      </c>
      <c r="N318">
        <v>0.33686420905271602</v>
      </c>
      <c r="O318">
        <v>0.33686420905271602</v>
      </c>
      <c r="P318">
        <v>0.363624223809834</v>
      </c>
      <c r="Q318">
        <v>0.363624223809834</v>
      </c>
      <c r="R318">
        <v>0.363624223809834</v>
      </c>
      <c r="S318">
        <v>0.33790666666668301</v>
      </c>
      <c r="T318">
        <v>0.33790666666668301</v>
      </c>
      <c r="U318">
        <v>0.33790666666668301</v>
      </c>
      <c r="V318">
        <v>0.32618332331931499</v>
      </c>
      <c r="W318">
        <v>0.32618332331931499</v>
      </c>
      <c r="X318">
        <v>0.32618332331931499</v>
      </c>
      <c r="Y318">
        <v>0.36605333333334</v>
      </c>
      <c r="Z318">
        <v>0.36605333333334</v>
      </c>
      <c r="AA318">
        <v>0.36605333333334</v>
      </c>
      <c r="AB318">
        <v>0.56763252770730399</v>
      </c>
      <c r="AC318">
        <v>0.56763252770730399</v>
      </c>
      <c r="AD318">
        <v>0.56763252770730399</v>
      </c>
      <c r="AE318">
        <v>0.44135333333334298</v>
      </c>
      <c r="AF318">
        <v>0.44135333333334298</v>
      </c>
      <c r="AG318">
        <v>0.44135333333334298</v>
      </c>
      <c r="AH318">
        <v>0.26484411509445499</v>
      </c>
      <c r="AI318">
        <v>0.26484411509445499</v>
      </c>
      <c r="AJ318">
        <v>0.26484411509445499</v>
      </c>
      <c r="AK318">
        <v>0.32175478365221299</v>
      </c>
      <c r="AL318">
        <v>0.32175478365221299</v>
      </c>
      <c r="AM318">
        <v>0.32175478365221299</v>
      </c>
      <c r="AN318">
        <v>0.47004472928769597</v>
      </c>
      <c r="AO318">
        <v>0.47004472928769597</v>
      </c>
      <c r="AP318">
        <v>0.47004472928769597</v>
      </c>
      <c r="AQ318">
        <v>0.359343956263728</v>
      </c>
      <c r="AR318">
        <v>0.359343956263728</v>
      </c>
      <c r="AS318">
        <v>0.359343956263728</v>
      </c>
      <c r="AT318">
        <v>0.36940383203154098</v>
      </c>
      <c r="AU318">
        <v>0.36940383203154098</v>
      </c>
      <c r="AV318">
        <v>0.36940383203154098</v>
      </c>
      <c r="AW318">
        <v>0.12698846589770599</v>
      </c>
      <c r="AX318">
        <v>0.12698846589770599</v>
      </c>
      <c r="AY318">
        <v>0.12698846589770599</v>
      </c>
      <c r="AZ318">
        <v>0.321029441217697</v>
      </c>
      <c r="BA318">
        <v>0.321029441217697</v>
      </c>
      <c r="BB318">
        <v>0.321029441217697</v>
      </c>
      <c r="BC318">
        <v>0.30565333333335298</v>
      </c>
      <c r="BD318">
        <v>0.30565333333335298</v>
      </c>
      <c r="BE318">
        <v>0.30565333333335298</v>
      </c>
      <c r="BF318">
        <v>0.789698224061955</v>
      </c>
      <c r="BG318">
        <v>0.789698224061955</v>
      </c>
      <c r="BH318">
        <v>0.789698224061955</v>
      </c>
      <c r="BI318">
        <v>0.80382000000000098</v>
      </c>
    </row>
    <row r="319" spans="1:66" x14ac:dyDescent="0.2">
      <c r="A319" t="s">
        <v>63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6" x14ac:dyDescent="0.2">
      <c r="A320" t="s">
        <v>64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6" s="4" customFormat="1" x14ac:dyDescent="0.2">
      <c r="A321" s="4" t="s">
        <v>65</v>
      </c>
      <c r="B321" s="4">
        <v>-0.199999999998311</v>
      </c>
      <c r="C321" s="4">
        <v>-0.199999999998311</v>
      </c>
      <c r="D321" s="4">
        <v>-0.199999999998311</v>
      </c>
      <c r="E321" s="4">
        <v>0.45399919882286999</v>
      </c>
      <c r="F321" s="4">
        <v>0.45399919882286999</v>
      </c>
      <c r="G321" s="4">
        <v>0.45399919882286999</v>
      </c>
      <c r="H321" s="4">
        <v>0.53996400240238496</v>
      </c>
      <c r="I321" s="4">
        <v>0.53996400240238496</v>
      </c>
      <c r="J321" s="4">
        <v>0.53996400240238496</v>
      </c>
      <c r="K321" s="4">
        <v>0.25370543463407103</v>
      </c>
      <c r="L321" s="4">
        <v>0.25370543463407103</v>
      </c>
      <c r="M321" s="4">
        <v>0.25370543463407103</v>
      </c>
      <c r="N321" s="4">
        <v>0.60000000000095999</v>
      </c>
      <c r="O321" s="4">
        <v>0.60000000000095999</v>
      </c>
      <c r="P321" s="4">
        <v>0.60000000000095999</v>
      </c>
      <c r="Q321" s="4">
        <v>-1.33529176095805E-2</v>
      </c>
      <c r="R321" s="4">
        <v>-1.33529176095805E-2</v>
      </c>
      <c r="S321" s="4">
        <v>-1.33529176095805E-2</v>
      </c>
      <c r="T321" s="4">
        <v>-6.6666666668126595E-2</v>
      </c>
      <c r="U321" s="4">
        <v>-6.6666666668126595E-2</v>
      </c>
      <c r="V321" s="4">
        <v>-6.6666666668126595E-2</v>
      </c>
      <c r="W321" s="4">
        <v>0.320470022698017</v>
      </c>
      <c r="X321" s="4">
        <v>0.320470022698017</v>
      </c>
      <c r="Y321" s="4">
        <v>0.320470022698017</v>
      </c>
      <c r="Z321" s="4">
        <v>0.53333333333284805</v>
      </c>
      <c r="AA321" s="4">
        <v>0.53333333333284805</v>
      </c>
      <c r="AB321" s="4">
        <v>0.53333333333284805</v>
      </c>
      <c r="AC321" s="4">
        <v>6.0084117769235897E-2</v>
      </c>
      <c r="AD321" s="4">
        <v>6.0084117769235897E-2</v>
      </c>
      <c r="AE321" s="4">
        <v>6.0084117769235897E-2</v>
      </c>
      <c r="AF321" s="4">
        <v>0.72671511433877301</v>
      </c>
      <c r="AG321" s="4">
        <v>0.72671511433877301</v>
      </c>
      <c r="AH321" s="4">
        <v>0.72671511433877301</v>
      </c>
      <c r="AI321" s="4">
        <v>-0.54075705988651601</v>
      </c>
      <c r="AJ321" s="4">
        <v>-0.54075705988651601</v>
      </c>
      <c r="AK321" s="4">
        <v>-0.54075705988651601</v>
      </c>
      <c r="AL321" s="4">
        <v>0.39335955730649602</v>
      </c>
      <c r="AM321" s="4">
        <v>0.39335955730649602</v>
      </c>
      <c r="AN321" s="4">
        <v>0.39335955730649602</v>
      </c>
      <c r="AO321" s="4">
        <v>0.19360437946579601</v>
      </c>
      <c r="AP321" s="4">
        <v>0.19360437946579601</v>
      </c>
      <c r="AQ321" s="4">
        <v>0.19360437946579601</v>
      </c>
      <c r="AR321" s="4">
        <v>6.0004000268136702E-2</v>
      </c>
      <c r="AS321" s="4">
        <v>6.0004000268136702E-2</v>
      </c>
      <c r="AT321" s="4">
        <v>6.0004000268136702E-2</v>
      </c>
      <c r="AU321" s="4">
        <v>0.33377837115961001</v>
      </c>
      <c r="AV321" s="4">
        <v>0.33377837115961001</v>
      </c>
      <c r="AW321" s="4">
        <v>0.33377837115961001</v>
      </c>
      <c r="AX321" s="4">
        <v>-0.14000933395850201</v>
      </c>
      <c r="AY321" s="4">
        <v>-0.14000933395850201</v>
      </c>
      <c r="AZ321" s="4">
        <v>-0.14000933395850201</v>
      </c>
      <c r="BA321" s="4">
        <v>0.120176258512245</v>
      </c>
      <c r="BB321" s="4">
        <v>0.120176258512245</v>
      </c>
      <c r="BC321" s="4">
        <v>0.120176258512245</v>
      </c>
      <c r="BD321" s="4">
        <v>1.0666666666717499</v>
      </c>
      <c r="BE321" s="4">
        <v>1.0666666666717499</v>
      </c>
      <c r="BF321" s="4">
        <v>1.0666666666717499</v>
      </c>
      <c r="BG321" s="4">
        <v>6.0084117763167903E-2</v>
      </c>
      <c r="BH321" s="4">
        <v>6.0084117763167903E-2</v>
      </c>
      <c r="BI321" s="4">
        <v>6.0084117763167903E-2</v>
      </c>
      <c r="BJ321" s="4">
        <f>MEDIAN($B321:$BI321,$B326:$BI327,$B344:$BI352,$B332:$BI333,$B338:$BI339)</f>
        <v>0.32357923429781699</v>
      </c>
      <c r="BK321" s="4">
        <f>AVERAGE($B321:$BI321,$B326:$BI327,$B344:$BI352,$B332:$BI333,$B338:$BI339)</f>
        <v>0.30270828087397567</v>
      </c>
      <c r="BL321" s="4">
        <f>MIN($B321:$BI321,$B326:$BI327,$B344:$BI352,$B332:$BI333,$B338:$BI339)</f>
        <v>-0.62095212659822596</v>
      </c>
      <c r="BM321" s="4">
        <f>MAX($B321:$BI321,$B326:$BI327,$B344:$BI352,$B332:$BI333,$B338:$BI339)</f>
        <v>1.4666666666683501</v>
      </c>
      <c r="BN321" s="4">
        <f>STDEV($B321:$BI321,$B326:$BI327,$B344:$BI352,$B332:$BI333,$B338:$BI339)</f>
        <v>0.45302347949818011</v>
      </c>
    </row>
    <row r="322" spans="1:66" x14ac:dyDescent="0.2">
      <c r="A322" t="s">
        <v>66</v>
      </c>
      <c r="B322">
        <v>0.19334622308288299</v>
      </c>
      <c r="C322">
        <v>0.19334622308288299</v>
      </c>
      <c r="D322">
        <v>0.19334622308288299</v>
      </c>
      <c r="E322">
        <v>0.26036451031407598</v>
      </c>
      <c r="F322">
        <v>0.26036451031407598</v>
      </c>
      <c r="G322">
        <v>0.26036451031407598</v>
      </c>
      <c r="H322">
        <v>0.46666666666472101</v>
      </c>
      <c r="I322">
        <v>0.46666666666472101</v>
      </c>
      <c r="J322">
        <v>0.46666666666472101</v>
      </c>
      <c r="K322">
        <v>0.854586727200498</v>
      </c>
      <c r="L322">
        <v>0.854586727200498</v>
      </c>
      <c r="M322">
        <v>0.854586727200498</v>
      </c>
      <c r="N322">
        <v>0.46666666666776202</v>
      </c>
      <c r="O322">
        <v>0.46666666666776202</v>
      </c>
      <c r="P322">
        <v>0.46666666666776202</v>
      </c>
      <c r="Q322">
        <v>0.65429296301169804</v>
      </c>
      <c r="R322">
        <v>0.65429296301169804</v>
      </c>
      <c r="S322">
        <v>0.65429296301169804</v>
      </c>
      <c r="T322">
        <v>0.873275114993049</v>
      </c>
      <c r="U322">
        <v>0.873275114993049</v>
      </c>
      <c r="V322">
        <v>0.873275114993049</v>
      </c>
      <c r="W322">
        <v>0.72105755107563096</v>
      </c>
      <c r="X322">
        <v>0.72105755107563096</v>
      </c>
      <c r="Y322">
        <v>0.72105755107563096</v>
      </c>
      <c r="Z322">
        <v>0.79999999999927196</v>
      </c>
      <c r="AA322">
        <v>0.79999999999927196</v>
      </c>
      <c r="AB322">
        <v>0.79999999999927196</v>
      </c>
      <c r="AC322">
        <v>0.52076378688681702</v>
      </c>
      <c r="AD322">
        <v>0.52076378688681702</v>
      </c>
      <c r="AE322">
        <v>0.52076378688681702</v>
      </c>
      <c r="AF322">
        <v>0.79999999999927196</v>
      </c>
      <c r="AG322">
        <v>0.79999999999927196</v>
      </c>
      <c r="AH322">
        <v>0.79999999999927196</v>
      </c>
      <c r="AI322">
        <v>0.72105755107563096</v>
      </c>
      <c r="AJ322">
        <v>0.72105755107563096</v>
      </c>
      <c r="AK322">
        <v>0.72105755107563096</v>
      </c>
      <c r="AL322">
        <v>0.866666666667399</v>
      </c>
      <c r="AM322">
        <v>0.866666666667399</v>
      </c>
      <c r="AN322">
        <v>0.866666666667399</v>
      </c>
      <c r="AO322">
        <v>0.78782213913655097</v>
      </c>
      <c r="AP322">
        <v>0.78782213913655097</v>
      </c>
      <c r="AQ322">
        <v>0.78782213913655097</v>
      </c>
      <c r="AR322">
        <v>0.66666666666606</v>
      </c>
      <c r="AS322">
        <v>0.66666666666606</v>
      </c>
      <c r="AT322">
        <v>0.66666666666606</v>
      </c>
      <c r="AU322">
        <v>0.26036451031407598</v>
      </c>
      <c r="AV322">
        <v>0.26036451031407598</v>
      </c>
      <c r="AW322">
        <v>0.26036451031407598</v>
      </c>
      <c r="AX322">
        <v>0.59337289152708195</v>
      </c>
      <c r="AY322">
        <v>0.59337289152708195</v>
      </c>
      <c r="AZ322">
        <v>0.59337289152708195</v>
      </c>
      <c r="BA322">
        <v>0.32712464116234202</v>
      </c>
      <c r="BB322">
        <v>0.32712464116234202</v>
      </c>
      <c r="BC322">
        <v>0.32712464116234202</v>
      </c>
      <c r="BD322">
        <v>1.1934128941948901</v>
      </c>
      <c r="BE322">
        <v>1.1934128941948901</v>
      </c>
      <c r="BF322">
        <v>1.1934128941948901</v>
      </c>
      <c r="BG322">
        <v>0.99472594966334704</v>
      </c>
      <c r="BH322">
        <v>0.99472594966334704</v>
      </c>
      <c r="BI322">
        <v>0.99472594966334704</v>
      </c>
      <c r="BJ322">
        <f>MEDIAN($B322:$BI325,$B328:$BI331,$B340:$BI343,$B334:$BI337)</f>
        <v>0.59999999999490605</v>
      </c>
      <c r="BK322" s="3">
        <f>AVERAGE($B322:$BI325,$B328:$BI331,$B340:$BI343,$B334:$BI337)</f>
        <v>0.60016023358731474</v>
      </c>
      <c r="BL322" s="3">
        <f>MIN($B322:$BI325,$B328:$BI331,$B340:$BI343,$B334:$BI337)</f>
        <v>-0.21364668180143501</v>
      </c>
      <c r="BM322" s="3">
        <f>MAX($B322:$BI325,$B328:$BI331,$B340:$BI343,$B334:$BI337)</f>
        <v>1.20658622758675</v>
      </c>
      <c r="BN322" s="3">
        <f>STDEV($B322:$BI325,$B328:$BI331,$B340:$BI343,$B334:$BI337)</f>
        <v>0.24677781415166589</v>
      </c>
    </row>
    <row r="323" spans="1:66" x14ac:dyDescent="0.2">
      <c r="A323" t="s">
        <v>67</v>
      </c>
      <c r="B323">
        <v>0.86005733715653299</v>
      </c>
      <c r="C323">
        <v>0.59416516456153001</v>
      </c>
      <c r="D323">
        <v>0.59416516456153001</v>
      </c>
      <c r="E323">
        <v>0.59416516456153001</v>
      </c>
      <c r="F323">
        <v>0.73333333333721296</v>
      </c>
      <c r="G323">
        <v>0.73333333333721296</v>
      </c>
      <c r="H323">
        <v>0.73333333333721296</v>
      </c>
      <c r="I323">
        <v>0.58752837494773702</v>
      </c>
      <c r="J323">
        <v>0.58752837494773702</v>
      </c>
      <c r="K323">
        <v>0.58752837494773702</v>
      </c>
      <c r="L323">
        <v>0.73333333333721296</v>
      </c>
      <c r="M323">
        <v>0.73333333333721296</v>
      </c>
      <c r="N323">
        <v>0.73333333333721296</v>
      </c>
      <c r="O323">
        <v>0.47393364928399201</v>
      </c>
      <c r="P323">
        <v>0.47393364928399201</v>
      </c>
      <c r="Q323">
        <v>0.47393364928399201</v>
      </c>
      <c r="R323">
        <v>0.720096012805584</v>
      </c>
      <c r="S323">
        <v>0.720096012805584</v>
      </c>
      <c r="T323">
        <v>0.720096012805584</v>
      </c>
      <c r="U323">
        <v>0.186940846576192</v>
      </c>
      <c r="V323">
        <v>0.186940846576192</v>
      </c>
      <c r="W323">
        <v>0.186940846576192</v>
      </c>
      <c r="X323">
        <v>0.81983603279272099</v>
      </c>
      <c r="Y323">
        <v>0.81983603279272099</v>
      </c>
      <c r="Z323">
        <v>0.81983603279272099</v>
      </c>
      <c r="AA323">
        <v>0.494189929206996</v>
      </c>
      <c r="AB323">
        <v>0.494189929206996</v>
      </c>
      <c r="AC323">
        <v>0.494189929206996</v>
      </c>
      <c r="AD323">
        <v>0.69976674442095499</v>
      </c>
      <c r="AE323">
        <v>0.69976674442095499</v>
      </c>
      <c r="AF323">
        <v>0.69976674442095499</v>
      </c>
      <c r="AG323">
        <v>0.494189929206996</v>
      </c>
      <c r="AH323">
        <v>0.494189929206996</v>
      </c>
      <c r="AI323">
        <v>0.494189929206996</v>
      </c>
      <c r="AJ323">
        <v>0.73995066995921299</v>
      </c>
      <c r="AK323">
        <v>0.73995066995921299</v>
      </c>
      <c r="AL323">
        <v>0.73995066995921299</v>
      </c>
      <c r="AM323">
        <v>0.51412165319793202</v>
      </c>
      <c r="AN323">
        <v>0.51412165319793202</v>
      </c>
      <c r="AO323">
        <v>0.51412165319793202</v>
      </c>
      <c r="AP323">
        <v>0.413278229572071</v>
      </c>
      <c r="AQ323">
        <v>0.413278229572071</v>
      </c>
      <c r="AR323">
        <v>0.413278229572071</v>
      </c>
      <c r="AS323">
        <v>0.453999198825911</v>
      </c>
      <c r="AT323">
        <v>0.453999198825911</v>
      </c>
      <c r="AU323">
        <v>0.453999198825911</v>
      </c>
      <c r="AV323">
        <v>0.59337289152708195</v>
      </c>
      <c r="AW323">
        <v>0.59337289152708195</v>
      </c>
      <c r="AX323">
        <v>0.59337289152708195</v>
      </c>
      <c r="AY323">
        <v>0.72105755107563096</v>
      </c>
      <c r="AZ323">
        <v>0.72105755107563096</v>
      </c>
      <c r="BA323">
        <v>0.72105755107563096</v>
      </c>
      <c r="BB323">
        <v>0.86666666666133096</v>
      </c>
      <c r="BC323">
        <v>0.86666666666133096</v>
      </c>
      <c r="BD323">
        <v>0.86666666666133096</v>
      </c>
      <c r="BE323">
        <v>0.26702269693191699</v>
      </c>
      <c r="BF323">
        <v>0.26702269693191699</v>
      </c>
      <c r="BG323">
        <v>0.26702269693191699</v>
      </c>
      <c r="BH323">
        <v>0.72671511433877301</v>
      </c>
      <c r="BI323">
        <v>0.72671511433877301</v>
      </c>
    </row>
    <row r="324" spans="1:66" x14ac:dyDescent="0.2">
      <c r="A324" t="s">
        <v>68</v>
      </c>
      <c r="B324">
        <v>0.73333333333721296</v>
      </c>
      <c r="C324">
        <v>0.38723461076196403</v>
      </c>
      <c r="D324">
        <v>0.38723461076196403</v>
      </c>
      <c r="E324">
        <v>0.38723461076196403</v>
      </c>
      <c r="F324">
        <v>0.933333333329457</v>
      </c>
      <c r="G324">
        <v>0.933333333329457</v>
      </c>
      <c r="H324">
        <v>0.933333333329457</v>
      </c>
      <c r="I324">
        <v>0.48057669203139097</v>
      </c>
      <c r="J324">
        <v>0.48057669203139097</v>
      </c>
      <c r="K324">
        <v>0.48057669203139097</v>
      </c>
      <c r="L324">
        <v>0.64017071219234301</v>
      </c>
      <c r="M324">
        <v>0.64017071219234301</v>
      </c>
      <c r="N324">
        <v>0.64017071219234301</v>
      </c>
      <c r="O324">
        <v>0.66092529541283795</v>
      </c>
      <c r="P324">
        <v>0.66092529541283795</v>
      </c>
      <c r="Q324">
        <v>0.66092529541283795</v>
      </c>
      <c r="R324">
        <v>0.866666666667399</v>
      </c>
      <c r="S324">
        <v>0.866666666667399</v>
      </c>
      <c r="T324">
        <v>0.866666666667399</v>
      </c>
      <c r="U324">
        <v>0.71442879081331501</v>
      </c>
      <c r="V324">
        <v>0.71442879081331501</v>
      </c>
      <c r="W324">
        <v>0.71442879081331501</v>
      </c>
      <c r="X324">
        <v>0.66666666666303298</v>
      </c>
      <c r="Y324">
        <v>0.66666666666303298</v>
      </c>
      <c r="Z324">
        <v>0.66666666666303298</v>
      </c>
      <c r="AA324">
        <v>0.540684867501255</v>
      </c>
      <c r="AB324">
        <v>0.540684867501255</v>
      </c>
      <c r="AC324">
        <v>0.540684867501255</v>
      </c>
      <c r="AD324">
        <v>0.45339378583616902</v>
      </c>
      <c r="AE324">
        <v>0.45339378583616902</v>
      </c>
      <c r="AF324">
        <v>0.45339378583616902</v>
      </c>
      <c r="AG324">
        <v>1.06148608051465</v>
      </c>
      <c r="AH324">
        <v>1.06148608051465</v>
      </c>
      <c r="AI324">
        <v>1.06148608051465</v>
      </c>
      <c r="AJ324">
        <v>0.260017334488722</v>
      </c>
      <c r="AK324">
        <v>0.260017334488722</v>
      </c>
      <c r="AL324">
        <v>0.260017334488722</v>
      </c>
      <c r="AM324">
        <v>-7.3436143933378106E-2</v>
      </c>
      <c r="AN324">
        <v>-7.3436143933378106E-2</v>
      </c>
      <c r="AO324">
        <v>-7.3436143933378106E-2</v>
      </c>
      <c r="AP324">
        <v>0.139990667285701</v>
      </c>
      <c r="AQ324">
        <v>0.139990667285701</v>
      </c>
      <c r="AR324">
        <v>0.139990667285701</v>
      </c>
      <c r="AS324">
        <v>0.253705434640139</v>
      </c>
      <c r="AT324">
        <v>0.253705434640139</v>
      </c>
      <c r="AU324">
        <v>0.253705434640139</v>
      </c>
      <c r="AV324">
        <v>0.39999999999660901</v>
      </c>
      <c r="AW324">
        <v>0.39999999999660901</v>
      </c>
      <c r="AX324">
        <v>0.39999999999660901</v>
      </c>
      <c r="AY324">
        <v>0.46064490286497001</v>
      </c>
      <c r="AZ324">
        <v>0.46064490286497001</v>
      </c>
      <c r="BA324">
        <v>0.46064490286497001</v>
      </c>
      <c r="BB324">
        <v>0.520069342578523</v>
      </c>
      <c r="BC324">
        <v>0.520069342578523</v>
      </c>
      <c r="BD324">
        <v>0.520069342578523</v>
      </c>
      <c r="BE324">
        <v>-1.33529176095805E-2</v>
      </c>
      <c r="BF324">
        <v>-1.33529176095805E-2</v>
      </c>
      <c r="BG324">
        <v>-1.33529176095805E-2</v>
      </c>
      <c r="BH324">
        <v>0.46666666666472101</v>
      </c>
      <c r="BI324">
        <v>0.46666666666472101</v>
      </c>
    </row>
    <row r="325" spans="1:66" x14ac:dyDescent="0.2">
      <c r="A325" t="s">
        <v>69</v>
      </c>
      <c r="B325">
        <v>0.59337289152708195</v>
      </c>
      <c r="C325">
        <v>0.59337289152708195</v>
      </c>
      <c r="D325">
        <v>0.59416516456153001</v>
      </c>
      <c r="E325">
        <v>0.59416516456153001</v>
      </c>
      <c r="F325">
        <v>0.59416516456153001</v>
      </c>
      <c r="G325">
        <v>0.53333333333891597</v>
      </c>
      <c r="H325">
        <v>0.53333333333891597</v>
      </c>
      <c r="I325">
        <v>0.53333333333891597</v>
      </c>
      <c r="J325">
        <v>0.58752837494773702</v>
      </c>
      <c r="K325">
        <v>0.58752837494773702</v>
      </c>
      <c r="L325">
        <v>0.58752837494773702</v>
      </c>
      <c r="M325">
        <v>0.86005733715653299</v>
      </c>
      <c r="N325">
        <v>0.86005733715653299</v>
      </c>
      <c r="O325">
        <v>0.86005733715653299</v>
      </c>
      <c r="P325">
        <v>0.80106809078382901</v>
      </c>
      <c r="Q325">
        <v>0.80106809078382901</v>
      </c>
      <c r="R325">
        <v>0.80106809078382901</v>
      </c>
      <c r="S325">
        <v>0.79338622575372098</v>
      </c>
      <c r="T325">
        <v>0.79338622575372098</v>
      </c>
      <c r="U325">
        <v>0.79338622575372098</v>
      </c>
      <c r="V325">
        <v>0.52740503371020897</v>
      </c>
      <c r="W325">
        <v>0.52740503371020897</v>
      </c>
      <c r="X325">
        <v>0.52740503371020897</v>
      </c>
      <c r="Y325">
        <v>0.66004400293596099</v>
      </c>
      <c r="Z325">
        <v>0.66004400293596099</v>
      </c>
      <c r="AA325">
        <v>0.66004400293596099</v>
      </c>
      <c r="AB325">
        <v>0.66755674232237505</v>
      </c>
      <c r="AC325">
        <v>0.66755674232237505</v>
      </c>
      <c r="AD325">
        <v>0.66755674232237505</v>
      </c>
      <c r="AE325">
        <v>0.58674489932087603</v>
      </c>
      <c r="AF325">
        <v>0.58674489932087603</v>
      </c>
      <c r="AG325">
        <v>0.58674489932087603</v>
      </c>
      <c r="AH325">
        <v>0.39388477201366301</v>
      </c>
      <c r="AI325">
        <v>0.39388477201366301</v>
      </c>
      <c r="AJ325">
        <v>0.39388477201366301</v>
      </c>
      <c r="AK325">
        <v>0.79999999999927196</v>
      </c>
      <c r="AL325">
        <v>0.79999999999927196</v>
      </c>
      <c r="AM325">
        <v>0.79999999999927196</v>
      </c>
      <c r="AN325">
        <v>0.65429296301169804</v>
      </c>
      <c r="AO325">
        <v>0.65429296301169804</v>
      </c>
      <c r="AP325">
        <v>0.65429296301169804</v>
      </c>
      <c r="AQ325">
        <v>0.66666666666908703</v>
      </c>
      <c r="AR325">
        <v>0.66666666666908703</v>
      </c>
      <c r="AS325">
        <v>0.66666666666908703</v>
      </c>
      <c r="AT325">
        <v>0.72105755106956304</v>
      </c>
      <c r="AU325">
        <v>0.72105755106956304</v>
      </c>
      <c r="AV325">
        <v>0.72105755106956304</v>
      </c>
      <c r="AW325">
        <v>0.939937337513015</v>
      </c>
      <c r="AX325">
        <v>0.939937337513015</v>
      </c>
      <c r="AY325">
        <v>0.939937337513015</v>
      </c>
      <c r="AZ325">
        <v>0.72105755107563096</v>
      </c>
      <c r="BA325">
        <v>0.72105755107563096</v>
      </c>
      <c r="BB325">
        <v>0.72105755107563096</v>
      </c>
      <c r="BC325">
        <v>1.0666666666656901</v>
      </c>
      <c r="BD325">
        <v>1.0666666666656901</v>
      </c>
      <c r="BE325">
        <v>1.0666666666656901</v>
      </c>
      <c r="BF325">
        <v>0.85458672720352502</v>
      </c>
      <c r="BG325">
        <v>0.85458672720352502</v>
      </c>
      <c r="BH325">
        <v>0.85458672720352502</v>
      </c>
      <c r="BI325">
        <v>0.40663955735944002</v>
      </c>
    </row>
    <row r="326" spans="1:66" s="4" customFormat="1" x14ac:dyDescent="0.2">
      <c r="A326" s="4" t="s">
        <v>70</v>
      </c>
      <c r="B326" s="4">
        <v>0.79999999999927196</v>
      </c>
      <c r="C326" s="4">
        <v>0.79999999999927196</v>
      </c>
      <c r="D326" s="4">
        <v>-0.20695640563602</v>
      </c>
      <c r="E326" s="4">
        <v>-0.20695640563602</v>
      </c>
      <c r="F326" s="4">
        <v>-0.20695640563602</v>
      </c>
      <c r="G326" s="4">
        <v>0.866666666667399</v>
      </c>
      <c r="H326" s="4">
        <v>0.866666666667399</v>
      </c>
      <c r="I326" s="4">
        <v>0.866666666667399</v>
      </c>
      <c r="J326" s="4">
        <v>-0.487414034854666</v>
      </c>
      <c r="K326" s="4">
        <v>-0.487414034854666</v>
      </c>
      <c r="L326" s="4">
        <v>-0.487414034854666</v>
      </c>
      <c r="M326" s="4">
        <v>0.939937337513015</v>
      </c>
      <c r="N326" s="4">
        <v>0.939937337513015</v>
      </c>
      <c r="O326" s="4">
        <v>0.939937337513015</v>
      </c>
      <c r="P326" s="4">
        <v>0.247045469716837</v>
      </c>
      <c r="Q326" s="4">
        <v>0.247045469716837</v>
      </c>
      <c r="R326" s="4">
        <v>0.247045469716837</v>
      </c>
      <c r="S326" s="4">
        <v>-0.199999999998311</v>
      </c>
      <c r="T326" s="4">
        <v>-0.199999999998311</v>
      </c>
      <c r="U326" s="4">
        <v>-0.199999999998311</v>
      </c>
      <c r="V326" s="4">
        <v>0.79444555711548004</v>
      </c>
      <c r="W326" s="4">
        <v>0.79444555711548004</v>
      </c>
      <c r="X326" s="4">
        <v>0.79444555711548004</v>
      </c>
      <c r="Y326" s="4">
        <v>0.79999999999927196</v>
      </c>
      <c r="Z326" s="4">
        <v>0.79999999999927196</v>
      </c>
      <c r="AA326" s="4">
        <v>0.79999999999927196</v>
      </c>
      <c r="AB326" s="4">
        <v>0.25370543463407103</v>
      </c>
      <c r="AC326" s="4">
        <v>0.25370543463407103</v>
      </c>
      <c r="AD326" s="4">
        <v>0.25370543463407103</v>
      </c>
      <c r="AE326" s="4">
        <v>1.4666666666683501</v>
      </c>
      <c r="AF326" s="4">
        <v>1.4666666666683501</v>
      </c>
      <c r="AG326" s="4">
        <v>1.4666666666683501</v>
      </c>
      <c r="AH326" s="4">
        <v>0.19360437946579601</v>
      </c>
      <c r="AI326" s="4">
        <v>0.19360437946579601</v>
      </c>
      <c r="AJ326" s="4">
        <v>0.19360437946579601</v>
      </c>
      <c r="AK326" s="4">
        <v>0.46003066870930798</v>
      </c>
      <c r="AL326" s="4">
        <v>0.46003066870930798</v>
      </c>
      <c r="AM326" s="4">
        <v>0.46003066870930798</v>
      </c>
      <c r="AN326" s="4">
        <v>0.12684424861447399</v>
      </c>
      <c r="AO326" s="4">
        <v>0.12684424861447399</v>
      </c>
      <c r="AP326" s="4">
        <v>0.12684424861447399</v>
      </c>
      <c r="AQ326" s="4">
        <v>0.260017334488722</v>
      </c>
      <c r="AR326" s="4">
        <v>0.260017334488722</v>
      </c>
      <c r="AS326" s="4">
        <v>0.260017334488722</v>
      </c>
      <c r="AT326" s="4">
        <v>0.86120568796678698</v>
      </c>
      <c r="AU326" s="4">
        <v>0.86120568796678698</v>
      </c>
      <c r="AV326" s="4">
        <v>0.86120568796678698</v>
      </c>
      <c r="AW326" s="4">
        <v>0.46003066870930798</v>
      </c>
      <c r="AX326" s="4">
        <v>0.46003066870930798</v>
      </c>
      <c r="AY326" s="4">
        <v>0.46003066870930798</v>
      </c>
      <c r="AZ326" s="4">
        <v>0.260364510317103</v>
      </c>
      <c r="BA326" s="4">
        <v>0.260364510317103</v>
      </c>
      <c r="BB326" s="4">
        <v>0.260364510317103</v>
      </c>
      <c r="BC326" s="4">
        <v>-0.60000000000097398</v>
      </c>
      <c r="BD326" s="4">
        <v>-0.60000000000097398</v>
      </c>
      <c r="BE326" s="4">
        <v>-0.60000000000097398</v>
      </c>
      <c r="BF326" s="4">
        <v>1.38870343169691</v>
      </c>
      <c r="BG326" s="4">
        <v>1.38870343169691</v>
      </c>
      <c r="BH326" s="4">
        <v>1.38870343169691</v>
      </c>
      <c r="BI326" s="4">
        <v>0.46666666667078899</v>
      </c>
    </row>
    <row r="327" spans="1:66" s="4" customFormat="1" x14ac:dyDescent="0.2">
      <c r="A327" s="4" t="s">
        <v>71</v>
      </c>
      <c r="B327" s="4">
        <v>-0.13333333333321201</v>
      </c>
      <c r="C327" s="4">
        <v>-0.13333333333321201</v>
      </c>
      <c r="D327" s="4">
        <v>-0.13333333333321201</v>
      </c>
      <c r="E327" s="4">
        <v>0.38723461076196403</v>
      </c>
      <c r="F327" s="4">
        <v>0.38723461076196403</v>
      </c>
      <c r="G327" s="4">
        <v>0.38723461076196403</v>
      </c>
      <c r="H327" s="4">
        <v>0.80661289247309698</v>
      </c>
      <c r="I327" s="4">
        <v>0.80661289247309698</v>
      </c>
      <c r="J327" s="4">
        <v>0.80661289247309698</v>
      </c>
      <c r="K327" s="4">
        <v>0.25370543463709699</v>
      </c>
      <c r="L327" s="4">
        <v>0.25370543463709699</v>
      </c>
      <c r="M327" s="4">
        <v>0.25370543463709699</v>
      </c>
      <c r="N327" s="4">
        <v>0.20000000000436499</v>
      </c>
      <c r="O327" s="4">
        <v>0.20000000000436499</v>
      </c>
      <c r="P327" s="4">
        <v>0.20000000000436499</v>
      </c>
      <c r="Q327" s="4">
        <v>-8.0117505679595497E-2</v>
      </c>
      <c r="R327" s="4">
        <v>-8.0117505679595497E-2</v>
      </c>
      <c r="S327" s="4">
        <v>-8.0117505679595497E-2</v>
      </c>
      <c r="T327" s="4">
        <v>6.6666666668126595E-2</v>
      </c>
      <c r="U327" s="4">
        <v>6.6666666668126595E-2</v>
      </c>
      <c r="V327" s="4">
        <v>6.6666666668126595E-2</v>
      </c>
      <c r="W327" s="4">
        <v>0.72105755107563096</v>
      </c>
      <c r="X327" s="4">
        <v>0.72105755107563096</v>
      </c>
      <c r="Y327" s="4">
        <v>0.72105755107563096</v>
      </c>
      <c r="Z327" s="4">
        <v>0.39999999999660901</v>
      </c>
      <c r="AA327" s="4">
        <v>0.39999999999660901</v>
      </c>
      <c r="AB327" s="4">
        <v>0.39999999999660901</v>
      </c>
      <c r="AC327" s="4">
        <v>-0.273716536481245</v>
      </c>
      <c r="AD327" s="4">
        <v>-0.273716536481245</v>
      </c>
      <c r="AE327" s="4">
        <v>-0.273716536481245</v>
      </c>
      <c r="AF327" s="4">
        <v>0.66004400293596099</v>
      </c>
      <c r="AG327" s="4">
        <v>0.66004400293596099</v>
      </c>
      <c r="AH327" s="4">
        <v>0.66004400293596099</v>
      </c>
      <c r="AI327" s="4">
        <v>-0.60751719073783705</v>
      </c>
      <c r="AJ327" s="4">
        <v>-0.60751719073783705</v>
      </c>
      <c r="AK327" s="4">
        <v>-0.60751719073783705</v>
      </c>
      <c r="AL327" s="4">
        <v>0.52670178011818702</v>
      </c>
      <c r="AM327" s="4">
        <v>0.52670178011818702</v>
      </c>
      <c r="AN327" s="4">
        <v>0.52670178011818702</v>
      </c>
      <c r="AO327" s="4">
        <v>0.52740503371629099</v>
      </c>
      <c r="AP327" s="4">
        <v>0.52740503371629099</v>
      </c>
      <c r="AQ327" s="4">
        <v>0.52740503371629099</v>
      </c>
      <c r="AR327" s="4">
        <v>-7.33382225496228E-2</v>
      </c>
      <c r="AS327" s="4">
        <v>-7.33382225496228E-2</v>
      </c>
      <c r="AT327" s="4">
        <v>-7.33382225496228E-2</v>
      </c>
      <c r="AU327" s="4">
        <v>0.33377837115961001</v>
      </c>
      <c r="AV327" s="4">
        <v>0.33377837115961001</v>
      </c>
      <c r="AW327" s="4">
        <v>0.33377837115961001</v>
      </c>
      <c r="AX327" s="4">
        <v>-0.27335155677019402</v>
      </c>
      <c r="AY327" s="4">
        <v>-0.27335155677019402</v>
      </c>
      <c r="AZ327" s="4">
        <v>-0.27335155677019402</v>
      </c>
      <c r="BA327" s="4">
        <v>0.120176258512245</v>
      </c>
      <c r="BB327" s="4">
        <v>0.120176258512245</v>
      </c>
      <c r="BC327" s="4">
        <v>0.120176258512245</v>
      </c>
      <c r="BD327" s="4">
        <v>0.60000000000095999</v>
      </c>
      <c r="BE327" s="4">
        <v>0.60000000000095999</v>
      </c>
      <c r="BF327" s="4">
        <v>0.60000000000095999</v>
      </c>
      <c r="BG327" s="4">
        <v>-0.20695640562995199</v>
      </c>
      <c r="BH327" s="4">
        <v>-0.20695640562995199</v>
      </c>
      <c r="BI327" s="4">
        <v>-0.20695640562995199</v>
      </c>
    </row>
    <row r="328" spans="1:66" x14ac:dyDescent="0.2">
      <c r="A328" t="s">
        <v>72</v>
      </c>
      <c r="B328">
        <v>0.72671511434181402</v>
      </c>
      <c r="C328">
        <v>0.72671511434181402</v>
      </c>
      <c r="D328">
        <v>0.72671511434181402</v>
      </c>
      <c r="E328">
        <v>0.66092529541283795</v>
      </c>
      <c r="F328">
        <v>0.66092529541283795</v>
      </c>
      <c r="G328">
        <v>0.66092529541283795</v>
      </c>
      <c r="H328">
        <v>0.66666666666606</v>
      </c>
      <c r="I328">
        <v>0.66666666666606</v>
      </c>
      <c r="J328">
        <v>0.66666666666606</v>
      </c>
      <c r="K328">
        <v>0.453999198825911</v>
      </c>
      <c r="L328">
        <v>0.453999198825911</v>
      </c>
      <c r="M328">
        <v>0.453999198825911</v>
      </c>
      <c r="N328">
        <v>0.66666666666606</v>
      </c>
      <c r="O328">
        <v>0.66666666666606</v>
      </c>
      <c r="P328">
        <v>0.66666666666606</v>
      </c>
      <c r="Q328">
        <v>0.32047002270104402</v>
      </c>
      <c r="R328">
        <v>0.32047002270104402</v>
      </c>
      <c r="S328">
        <v>0.32047002270104402</v>
      </c>
      <c r="T328">
        <v>0.139990667288728</v>
      </c>
      <c r="U328">
        <v>0.139990667288728</v>
      </c>
      <c r="V328">
        <v>0.139990667288728</v>
      </c>
      <c r="W328">
        <v>0.453999198825911</v>
      </c>
      <c r="X328">
        <v>0.453999198825911</v>
      </c>
      <c r="Y328">
        <v>0.453999198825911</v>
      </c>
      <c r="Z328">
        <v>0.53333333333284805</v>
      </c>
      <c r="AA328">
        <v>0.53333333333284805</v>
      </c>
      <c r="AB328">
        <v>0.53333333333284805</v>
      </c>
      <c r="AC328">
        <v>0.38723461076196403</v>
      </c>
      <c r="AD328">
        <v>0.38723461076196403</v>
      </c>
      <c r="AE328">
        <v>0.38723461076196403</v>
      </c>
      <c r="AF328">
        <v>1.00000000000061</v>
      </c>
      <c r="AG328">
        <v>1.00000000000061</v>
      </c>
      <c r="AH328">
        <v>1.00000000000061</v>
      </c>
      <c r="AI328">
        <v>0.45399919882286999</v>
      </c>
      <c r="AJ328">
        <v>0.45399919882286999</v>
      </c>
      <c r="AK328">
        <v>0.45399919882286999</v>
      </c>
      <c r="AL328">
        <v>0.93333333333551105</v>
      </c>
      <c r="AM328">
        <v>0.93333333333551105</v>
      </c>
      <c r="AN328">
        <v>0.93333333333551105</v>
      </c>
      <c r="AO328">
        <v>0.320470022698017</v>
      </c>
      <c r="AP328">
        <v>0.320470022698017</v>
      </c>
      <c r="AQ328">
        <v>0.320470022698017</v>
      </c>
      <c r="AR328">
        <v>0.46666666666776202</v>
      </c>
      <c r="AS328">
        <v>0.46666666666776202</v>
      </c>
      <c r="AT328">
        <v>0.46666666666776202</v>
      </c>
      <c r="AU328">
        <v>0.39388477201366301</v>
      </c>
      <c r="AV328">
        <v>0.39388477201366301</v>
      </c>
      <c r="AW328">
        <v>0.39388477201366301</v>
      </c>
      <c r="AX328">
        <v>0.79338622574766704</v>
      </c>
      <c r="AY328">
        <v>0.79338622574766704</v>
      </c>
      <c r="AZ328">
        <v>0.79338622574766704</v>
      </c>
      <c r="BA328">
        <v>0.59416516456455704</v>
      </c>
      <c r="BB328">
        <v>0.59416516456455704</v>
      </c>
      <c r="BC328">
        <v>0.59416516456455704</v>
      </c>
      <c r="BD328">
        <v>0.39335955730649602</v>
      </c>
      <c r="BE328">
        <v>0.39335955730649602</v>
      </c>
      <c r="BF328">
        <v>0.39335955730649602</v>
      </c>
      <c r="BG328">
        <v>0.46064490285890197</v>
      </c>
      <c r="BH328">
        <v>0.46064490285890197</v>
      </c>
      <c r="BI328">
        <v>0.46064490285890197</v>
      </c>
    </row>
    <row r="329" spans="1:66" x14ac:dyDescent="0.2">
      <c r="A329" t="s">
        <v>73</v>
      </c>
      <c r="B329">
        <v>0.46003066870930798</v>
      </c>
      <c r="C329">
        <v>0.12684424861447399</v>
      </c>
      <c r="D329">
        <v>0.12684424861447399</v>
      </c>
      <c r="E329">
        <v>0.12684424861447399</v>
      </c>
      <c r="F329">
        <v>0.79999999999927196</v>
      </c>
      <c r="G329">
        <v>0.79999999999927196</v>
      </c>
      <c r="H329">
        <v>0.79999999999927196</v>
      </c>
      <c r="I329">
        <v>0.453999198825911</v>
      </c>
      <c r="J329">
        <v>0.453999198825911</v>
      </c>
      <c r="K329">
        <v>0.453999198825911</v>
      </c>
      <c r="L329">
        <v>0.53333333333284805</v>
      </c>
      <c r="M329">
        <v>0.53333333333284805</v>
      </c>
      <c r="N329">
        <v>0.53333333333284805</v>
      </c>
      <c r="O329">
        <v>0.67418730391756299</v>
      </c>
      <c r="P329">
        <v>0.67418730391756299</v>
      </c>
      <c r="Q329">
        <v>0.67418730391756299</v>
      </c>
      <c r="R329">
        <v>0.98679823976894399</v>
      </c>
      <c r="S329">
        <v>0.98679823976894399</v>
      </c>
      <c r="T329">
        <v>0.98679823976894399</v>
      </c>
      <c r="U329">
        <v>0.52076378688378999</v>
      </c>
      <c r="V329">
        <v>0.52076378688378999</v>
      </c>
      <c r="W329">
        <v>0.52076378688378999</v>
      </c>
      <c r="X329">
        <v>0.35326268079838002</v>
      </c>
      <c r="Y329">
        <v>0.35326268079838002</v>
      </c>
      <c r="Z329">
        <v>0.35326268079838002</v>
      </c>
      <c r="AA329">
        <v>0.56097235208082397</v>
      </c>
      <c r="AB329">
        <v>0.56097235208082397</v>
      </c>
      <c r="AC329">
        <v>0.56097235208082397</v>
      </c>
      <c r="AD329">
        <v>0.56647784071928697</v>
      </c>
      <c r="AE329">
        <v>0.56647784071928697</v>
      </c>
      <c r="AF329">
        <v>0.56647784071928697</v>
      </c>
      <c r="AG329">
        <v>0.62775477494251597</v>
      </c>
      <c r="AH329">
        <v>0.62775477494251597</v>
      </c>
      <c r="AI329">
        <v>0.62775477494251597</v>
      </c>
      <c r="AJ329">
        <v>0.93993733750694697</v>
      </c>
      <c r="AK329">
        <v>0.93993733750694697</v>
      </c>
      <c r="AL329">
        <v>0.93993733750694697</v>
      </c>
      <c r="AM329">
        <v>0.64765974494152001</v>
      </c>
      <c r="AN329">
        <v>0.64765974494152001</v>
      </c>
      <c r="AO329">
        <v>0.64765974494152001</v>
      </c>
      <c r="AP329">
        <v>0.61325156645878498</v>
      </c>
      <c r="AQ329">
        <v>0.61325156645878498</v>
      </c>
      <c r="AR329">
        <v>0.61325156645878498</v>
      </c>
      <c r="AS329">
        <v>0.52076378688987202</v>
      </c>
      <c r="AT329">
        <v>0.52076378688987202</v>
      </c>
      <c r="AU329">
        <v>0.52076378688987202</v>
      </c>
      <c r="AV329">
        <v>0.72671511433877301</v>
      </c>
      <c r="AW329">
        <v>0.72671511433877301</v>
      </c>
      <c r="AX329">
        <v>0.72671511433877301</v>
      </c>
      <c r="AY329">
        <v>0.32047002270408598</v>
      </c>
      <c r="AZ329">
        <v>0.32047002270408598</v>
      </c>
      <c r="BA329">
        <v>0.32047002270408598</v>
      </c>
      <c r="BB329">
        <v>0.53333333333284805</v>
      </c>
      <c r="BC329">
        <v>0.53333333333284805</v>
      </c>
      <c r="BD329">
        <v>0.53333333333284805</v>
      </c>
      <c r="BE329">
        <v>0.53404539385483896</v>
      </c>
      <c r="BF329">
        <v>0.53404539385483896</v>
      </c>
      <c r="BG329">
        <v>0.53404539385483896</v>
      </c>
      <c r="BH329">
        <v>0.79338622574766704</v>
      </c>
      <c r="BI329">
        <v>0.79338622574766704</v>
      </c>
    </row>
    <row r="330" spans="1:66" x14ac:dyDescent="0.2">
      <c r="A330" t="s">
        <v>74</v>
      </c>
      <c r="B330">
        <v>0.866666666667399</v>
      </c>
      <c r="C330">
        <v>0.78782213913957799</v>
      </c>
      <c r="D330">
        <v>0.78782213913957799</v>
      </c>
      <c r="E330">
        <v>0.78782213913957799</v>
      </c>
      <c r="F330">
        <v>0.60000000000095999</v>
      </c>
      <c r="G330">
        <v>0.60000000000095999</v>
      </c>
      <c r="H330">
        <v>0.60000000000095999</v>
      </c>
      <c r="I330">
        <v>0.48057669203139097</v>
      </c>
      <c r="J330">
        <v>0.48057669203139097</v>
      </c>
      <c r="K330">
        <v>0.48057669203139097</v>
      </c>
      <c r="L330">
        <v>0.44011736462863299</v>
      </c>
      <c r="M330">
        <v>0.44011736462863299</v>
      </c>
      <c r="N330">
        <v>0.44011736462863299</v>
      </c>
      <c r="O330">
        <v>0.32712464116234202</v>
      </c>
      <c r="P330">
        <v>0.32712464116234202</v>
      </c>
      <c r="Q330">
        <v>0.32712464116234202</v>
      </c>
      <c r="R330">
        <v>0.26666666666642402</v>
      </c>
      <c r="S330">
        <v>0.26666666666642402</v>
      </c>
      <c r="T330">
        <v>0.26666666666642402</v>
      </c>
      <c r="U330">
        <v>0.38058356146042599</v>
      </c>
      <c r="V330">
        <v>0.38058356146042599</v>
      </c>
      <c r="W330">
        <v>0.38058356146042599</v>
      </c>
      <c r="X330">
        <v>0.79999999999927196</v>
      </c>
      <c r="Y330">
        <v>0.79999999999927196</v>
      </c>
      <c r="Z330">
        <v>0.79999999999927196</v>
      </c>
      <c r="AA330">
        <v>0.87444095855113302</v>
      </c>
      <c r="AB330">
        <v>0.87444095855113302</v>
      </c>
      <c r="AC330">
        <v>0.87444095855113302</v>
      </c>
      <c r="AD330">
        <v>0.186691558872809</v>
      </c>
      <c r="AE330">
        <v>0.186691558872809</v>
      </c>
      <c r="AF330">
        <v>0.186691558872809</v>
      </c>
      <c r="AG330">
        <v>0.79444555711548004</v>
      </c>
      <c r="AH330">
        <v>0.79444555711548004</v>
      </c>
      <c r="AI330">
        <v>0.79444555711548004</v>
      </c>
      <c r="AJ330">
        <v>0.66004400292989296</v>
      </c>
      <c r="AK330">
        <v>0.66004400292989296</v>
      </c>
      <c r="AL330">
        <v>0.66004400292989296</v>
      </c>
      <c r="AM330">
        <v>0.46064490286497001</v>
      </c>
      <c r="AN330">
        <v>0.46064490286497001</v>
      </c>
      <c r="AO330">
        <v>0.46064490286497001</v>
      </c>
      <c r="AP330">
        <v>0.53996400239935805</v>
      </c>
      <c r="AQ330">
        <v>0.53996400239935805</v>
      </c>
      <c r="AR330">
        <v>0.53996400239935805</v>
      </c>
      <c r="AS330">
        <v>0.52076378688987202</v>
      </c>
      <c r="AT330">
        <v>0.52076378688987202</v>
      </c>
      <c r="AU330">
        <v>0.52076378688987202</v>
      </c>
      <c r="AV330">
        <v>0.866666666667399</v>
      </c>
      <c r="AW330">
        <v>0.866666666667399</v>
      </c>
      <c r="AX330">
        <v>0.866666666667399</v>
      </c>
      <c r="AY330">
        <v>0.59416516456153001</v>
      </c>
      <c r="AZ330">
        <v>0.59416516456153001</v>
      </c>
      <c r="BA330">
        <v>0.59416516456153001</v>
      </c>
      <c r="BB330">
        <v>0.72009601279951596</v>
      </c>
      <c r="BC330">
        <v>0.72009601279951596</v>
      </c>
      <c r="BD330">
        <v>0.72009601279951596</v>
      </c>
      <c r="BE330">
        <v>0.72105755107563096</v>
      </c>
      <c r="BF330">
        <v>0.72105755107563096</v>
      </c>
      <c r="BG330">
        <v>0.72105755107563096</v>
      </c>
      <c r="BH330">
        <v>0.33333333333455001</v>
      </c>
      <c r="BI330">
        <v>0.33333333333455001</v>
      </c>
    </row>
    <row r="331" spans="1:66" x14ac:dyDescent="0.2">
      <c r="A331" t="s">
        <v>75</v>
      </c>
      <c r="B331">
        <v>0.72671511434484104</v>
      </c>
      <c r="C331">
        <v>0.72671511434484104</v>
      </c>
      <c r="D331">
        <v>0.727685426264159</v>
      </c>
      <c r="E331">
        <v>0.727685426264159</v>
      </c>
      <c r="F331">
        <v>0.727685426264159</v>
      </c>
      <c r="G331">
        <v>0.99999999999756894</v>
      </c>
      <c r="H331">
        <v>0.99999999999756894</v>
      </c>
      <c r="I331">
        <v>0.99999999999756894</v>
      </c>
      <c r="J331">
        <v>0.38723461076196403</v>
      </c>
      <c r="K331">
        <v>0.38723461076196403</v>
      </c>
      <c r="L331">
        <v>0.38723461076196403</v>
      </c>
      <c r="M331">
        <v>0.39335955730649602</v>
      </c>
      <c r="N331">
        <v>0.39335955730649602</v>
      </c>
      <c r="O331">
        <v>0.39335955730649602</v>
      </c>
      <c r="P331">
        <v>0.26702269692584901</v>
      </c>
      <c r="Q331">
        <v>0.26702269692584901</v>
      </c>
      <c r="R331">
        <v>0.26702269692584901</v>
      </c>
      <c r="S331">
        <v>0.66004400293596099</v>
      </c>
      <c r="T331">
        <v>0.66004400293596099</v>
      </c>
      <c r="U331">
        <v>0.66004400293596099</v>
      </c>
      <c r="V331">
        <v>0.59416516456153001</v>
      </c>
      <c r="W331">
        <v>0.59416516456153001</v>
      </c>
      <c r="X331">
        <v>0.59416516456153001</v>
      </c>
      <c r="Y331">
        <v>1.06007067137711</v>
      </c>
      <c r="Z331">
        <v>1.06007067137711</v>
      </c>
      <c r="AA331">
        <v>1.06007067137711</v>
      </c>
      <c r="AB331">
        <v>0.66755674232844298</v>
      </c>
      <c r="AC331">
        <v>0.66755674232844298</v>
      </c>
      <c r="AD331">
        <v>0.66755674232844298</v>
      </c>
      <c r="AE331">
        <v>1.0534737965052099</v>
      </c>
      <c r="AF331">
        <v>1.0534737965052099</v>
      </c>
      <c r="AG331">
        <v>1.0534737965052099</v>
      </c>
      <c r="AH331">
        <v>0.66092529541283795</v>
      </c>
      <c r="AI331">
        <v>0.66092529541283795</v>
      </c>
      <c r="AJ331">
        <v>0.66092529541283795</v>
      </c>
      <c r="AK331">
        <v>0.73333333333116002</v>
      </c>
      <c r="AL331">
        <v>0.73333333333116002</v>
      </c>
      <c r="AM331">
        <v>0.73333333333116002</v>
      </c>
      <c r="AN331">
        <v>0.65429296301169804</v>
      </c>
      <c r="AO331">
        <v>0.65429296301169804</v>
      </c>
      <c r="AP331">
        <v>0.65429296301169804</v>
      </c>
      <c r="AQ331">
        <v>0.866666666667399</v>
      </c>
      <c r="AR331">
        <v>0.866666666667399</v>
      </c>
      <c r="AS331">
        <v>0.866666666667399</v>
      </c>
      <c r="AT331">
        <v>0.453999198825911</v>
      </c>
      <c r="AU331">
        <v>0.453999198825911</v>
      </c>
      <c r="AV331">
        <v>0.453999198825911</v>
      </c>
      <c r="AW331">
        <v>1.20658622758675</v>
      </c>
      <c r="AX331">
        <v>1.20658622758675</v>
      </c>
      <c r="AY331">
        <v>1.20658622758675</v>
      </c>
      <c r="AZ331">
        <v>0.72105755107563096</v>
      </c>
      <c r="BA331">
        <v>0.72105755107563096</v>
      </c>
      <c r="BB331">
        <v>0.72105755107563096</v>
      </c>
      <c r="BC331">
        <v>0.933333333329457</v>
      </c>
      <c r="BD331">
        <v>0.933333333329457</v>
      </c>
      <c r="BE331">
        <v>0.933333333329457</v>
      </c>
      <c r="BF331">
        <v>0.52076378688987202</v>
      </c>
      <c r="BG331">
        <v>0.52076378688987202</v>
      </c>
      <c r="BH331">
        <v>0.52076378688987202</v>
      </c>
      <c r="BI331">
        <v>1.00659956002689</v>
      </c>
    </row>
    <row r="332" spans="1:66" s="4" customFormat="1" x14ac:dyDescent="0.2">
      <c r="A332" s="4" t="s">
        <v>76</v>
      </c>
      <c r="B332" s="4">
        <v>0.66666666666303298</v>
      </c>
      <c r="C332" s="4">
        <v>0.66666666666303298</v>
      </c>
      <c r="D332" s="4">
        <v>-0.273716536481245</v>
      </c>
      <c r="E332" s="4">
        <v>-0.273716536481245</v>
      </c>
      <c r="F332" s="4">
        <v>-0.273716536481245</v>
      </c>
      <c r="G332" s="4">
        <v>1.1999999999958799</v>
      </c>
      <c r="H332" s="4">
        <v>1.1999999999958799</v>
      </c>
      <c r="I332" s="4">
        <v>1.1999999999958799</v>
      </c>
      <c r="J332" s="4">
        <v>4.6738332113605403E-2</v>
      </c>
      <c r="K332" s="4">
        <v>4.6738332113605403E-2</v>
      </c>
      <c r="L332" s="4">
        <v>4.6738332113605403E-2</v>
      </c>
      <c r="M332" s="4">
        <v>1.27324845010065</v>
      </c>
      <c r="N332" s="4">
        <v>1.27324845010065</v>
      </c>
      <c r="O332" s="4">
        <v>1.27324845010065</v>
      </c>
      <c r="P332" s="4">
        <v>0.180276423851125</v>
      </c>
      <c r="Q332" s="4">
        <v>0.180276423851125</v>
      </c>
      <c r="R332" s="4">
        <v>0.180276423851125</v>
      </c>
      <c r="S332" s="4">
        <v>0.19999999999829701</v>
      </c>
      <c r="T332" s="4">
        <v>0.19999999999829701</v>
      </c>
      <c r="U332" s="4">
        <v>0.19999999999829701</v>
      </c>
      <c r="V332" s="4">
        <v>0.46064490286497001</v>
      </c>
      <c r="W332" s="4">
        <v>0.46064490286497001</v>
      </c>
      <c r="X332" s="4">
        <v>0.46064490286497001</v>
      </c>
      <c r="Y332" s="4">
        <v>0.53333333333284805</v>
      </c>
      <c r="Z332" s="4">
        <v>0.53333333333284805</v>
      </c>
      <c r="AA332" s="4">
        <v>0.53333333333284805</v>
      </c>
      <c r="AB332" s="4">
        <v>-0.21364668180143501</v>
      </c>
      <c r="AC332" s="4">
        <v>-0.21364668180143501</v>
      </c>
      <c r="AD332" s="4">
        <v>-0.21364668180143501</v>
      </c>
      <c r="AE332" s="4">
        <v>1.0666666666717499</v>
      </c>
      <c r="AF332" s="4">
        <v>1.0666666666717499</v>
      </c>
      <c r="AG332" s="4">
        <v>1.0666666666717499</v>
      </c>
      <c r="AH332" s="4">
        <v>0.52740503371020897</v>
      </c>
      <c r="AI332" s="4">
        <v>0.52740503371020897</v>
      </c>
      <c r="AJ332" s="4">
        <v>0.52740503371020897</v>
      </c>
      <c r="AK332" s="4">
        <v>0.46003066870930798</v>
      </c>
      <c r="AL332" s="4">
        <v>0.46003066870930798</v>
      </c>
      <c r="AM332" s="4">
        <v>0.46003066870930798</v>
      </c>
      <c r="AN332" s="4">
        <v>0.46064490286497001</v>
      </c>
      <c r="AO332" s="4">
        <v>0.46064490286497001</v>
      </c>
      <c r="AP332" s="4">
        <v>0.46064490286497001</v>
      </c>
      <c r="AQ332" s="4">
        <v>-7.3338222543554807E-2</v>
      </c>
      <c r="AR332" s="4">
        <v>-7.3338222543554807E-2</v>
      </c>
      <c r="AS332" s="4">
        <v>-7.3338222543554807E-2</v>
      </c>
      <c r="AT332" s="4">
        <v>0.79444555710939802</v>
      </c>
      <c r="AU332" s="4">
        <v>0.79444555710939802</v>
      </c>
      <c r="AV332" s="4">
        <v>0.79444555710939802</v>
      </c>
      <c r="AW332" s="4">
        <v>0.39335955730649602</v>
      </c>
      <c r="AX332" s="4">
        <v>0.39335955730649602</v>
      </c>
      <c r="AY332" s="4">
        <v>0.39335955730649602</v>
      </c>
      <c r="AZ332" s="4">
        <v>0.26036451031103502</v>
      </c>
      <c r="BA332" s="4">
        <v>0.26036451031103502</v>
      </c>
      <c r="BB332" s="4">
        <v>0.26036451031103502</v>
      </c>
      <c r="BC332" s="4">
        <v>6.6666666668126595E-2</v>
      </c>
      <c r="BD332" s="4">
        <v>6.6666666668126595E-2</v>
      </c>
      <c r="BE332" s="4">
        <v>6.6666666668126595E-2</v>
      </c>
      <c r="BF332" s="4">
        <v>0.65429296301169804</v>
      </c>
      <c r="BG332" s="4">
        <v>0.65429296301169804</v>
      </c>
      <c r="BH332" s="4">
        <v>0.65429296301169804</v>
      </c>
      <c r="BI332" s="4">
        <v>0.60000000000095999</v>
      </c>
    </row>
    <row r="333" spans="1:66" s="4" customFormat="1" x14ac:dyDescent="0.2">
      <c r="A333" s="4" t="s">
        <v>77</v>
      </c>
      <c r="B333" s="4">
        <v>-0.199999999998311</v>
      </c>
      <c r="C333" s="4">
        <v>-0.199999999998311</v>
      </c>
      <c r="D333" s="4">
        <v>-0.199999999998311</v>
      </c>
      <c r="E333" s="4">
        <v>0.45399919882286999</v>
      </c>
      <c r="F333" s="4">
        <v>0.45399919882286999</v>
      </c>
      <c r="G333" s="4">
        <v>0.45399919882286999</v>
      </c>
      <c r="H333" s="4">
        <v>0.47330177988243299</v>
      </c>
      <c r="I333" s="4">
        <v>0.47330177988243299</v>
      </c>
      <c r="J333" s="4">
        <v>0.47330177988243299</v>
      </c>
      <c r="K333" s="4">
        <v>0.38723461076196403</v>
      </c>
      <c r="L333" s="4">
        <v>0.38723461076196403</v>
      </c>
      <c r="M333" s="4">
        <v>0.38723461076196403</v>
      </c>
      <c r="N333" s="4">
        <v>0.33333333333455001</v>
      </c>
      <c r="O333" s="4">
        <v>0.33333333333455001</v>
      </c>
      <c r="P333" s="4">
        <v>0.33333333333455001</v>
      </c>
      <c r="Q333" s="4">
        <v>-1.3352917615662801E-2</v>
      </c>
      <c r="R333" s="4">
        <v>-1.3352917615662801E-2</v>
      </c>
      <c r="S333" s="4">
        <v>-1.3352917615662801E-2</v>
      </c>
      <c r="T333" s="4">
        <v>-0.199999999998311</v>
      </c>
      <c r="U333" s="4">
        <v>-0.199999999998311</v>
      </c>
      <c r="V333" s="4">
        <v>-0.199999999998311</v>
      </c>
      <c r="W333" s="4">
        <v>0.38723461076196403</v>
      </c>
      <c r="X333" s="4">
        <v>0.38723461076196403</v>
      </c>
      <c r="Y333" s="4">
        <v>0.38723461076196403</v>
      </c>
      <c r="Z333" s="4">
        <v>0.400000000002663</v>
      </c>
      <c r="AA333" s="4">
        <v>0.400000000002663</v>
      </c>
      <c r="AB333" s="4">
        <v>0.400000000002663</v>
      </c>
      <c r="AC333" s="4">
        <v>6.0084117763167903E-2</v>
      </c>
      <c r="AD333" s="4">
        <v>6.0084117763167903E-2</v>
      </c>
      <c r="AE333" s="4">
        <v>6.0084117763167903E-2</v>
      </c>
      <c r="AF333" s="4">
        <v>0.66004400293596099</v>
      </c>
      <c r="AG333" s="4">
        <v>0.66004400293596099</v>
      </c>
      <c r="AH333" s="4">
        <v>0.66004400293596099</v>
      </c>
      <c r="AI333" s="4">
        <v>-0.47399692903520901</v>
      </c>
      <c r="AJ333" s="4">
        <v>-0.47399692903520901</v>
      </c>
      <c r="AK333" s="4">
        <v>-0.47399692903520901</v>
      </c>
      <c r="AL333" s="4">
        <v>0.52670178011818702</v>
      </c>
      <c r="AM333" s="4">
        <v>0.52670178011818702</v>
      </c>
      <c r="AN333" s="4">
        <v>0.52670178011818702</v>
      </c>
      <c r="AO333" s="4">
        <v>0.12684424861447399</v>
      </c>
      <c r="AP333" s="4">
        <v>0.12684424861447399</v>
      </c>
      <c r="AQ333" s="4">
        <v>0.12684424861447399</v>
      </c>
      <c r="AR333" s="4">
        <v>-6.6671111407430299E-3</v>
      </c>
      <c r="AS333" s="4">
        <v>-6.6671111407430299E-3</v>
      </c>
      <c r="AT333" s="4">
        <v>-6.6671111407430299E-3</v>
      </c>
      <c r="AU333" s="4">
        <v>0.40053404539337101</v>
      </c>
      <c r="AV333" s="4">
        <v>0.40053404539337101</v>
      </c>
      <c r="AW333" s="4">
        <v>0.40053404539337101</v>
      </c>
      <c r="AX333" s="4">
        <v>-7.33382225496228E-2</v>
      </c>
      <c r="AY333" s="4">
        <v>-7.33382225496228E-2</v>
      </c>
      <c r="AZ333" s="4">
        <v>-7.33382225496228E-2</v>
      </c>
      <c r="BA333" s="4">
        <v>0.186940846576192</v>
      </c>
      <c r="BB333" s="4">
        <v>0.186940846576192</v>
      </c>
      <c r="BC333" s="4">
        <v>0.186940846576192</v>
      </c>
      <c r="BD333" s="4">
        <v>0.73333333333116002</v>
      </c>
      <c r="BE333" s="4">
        <v>0.73333333333116002</v>
      </c>
      <c r="BF333" s="4">
        <v>0.73333333333116002</v>
      </c>
      <c r="BG333" s="4">
        <v>-0.40723679818388803</v>
      </c>
      <c r="BH333" s="4">
        <v>-0.40723679818388803</v>
      </c>
      <c r="BI333" s="4">
        <v>-0.40723679818388803</v>
      </c>
    </row>
    <row r="334" spans="1:66" x14ac:dyDescent="0.2">
      <c r="A334" t="s">
        <v>78</v>
      </c>
      <c r="B334">
        <v>0.72671511434181402</v>
      </c>
      <c r="C334">
        <v>0.72671511434181402</v>
      </c>
      <c r="D334">
        <v>0.72671511434181402</v>
      </c>
      <c r="E334">
        <v>0.727685426264159</v>
      </c>
      <c r="F334">
        <v>0.727685426264159</v>
      </c>
      <c r="G334">
        <v>0.727685426264159</v>
      </c>
      <c r="H334">
        <v>0.93333333333248403</v>
      </c>
      <c r="I334">
        <v>0.93333333333248403</v>
      </c>
      <c r="J334">
        <v>0.93333333333248403</v>
      </c>
      <c r="K334">
        <v>0.52076378688681702</v>
      </c>
      <c r="L334">
        <v>0.52076378688681702</v>
      </c>
      <c r="M334">
        <v>0.52076378688681702</v>
      </c>
      <c r="N334">
        <v>0.60000000000095999</v>
      </c>
      <c r="O334">
        <v>0.60000000000095999</v>
      </c>
      <c r="P334">
        <v>0.60000000000095999</v>
      </c>
      <c r="Q334">
        <v>0.453999198825911</v>
      </c>
      <c r="R334">
        <v>0.453999198825911</v>
      </c>
      <c r="S334">
        <v>0.453999198825911</v>
      </c>
      <c r="T334">
        <v>1.00659956002689</v>
      </c>
      <c r="U334">
        <v>1.00659956002689</v>
      </c>
      <c r="V334">
        <v>1.00659956002689</v>
      </c>
      <c r="W334">
        <v>0.38723461076196403</v>
      </c>
      <c r="X334">
        <v>0.38723461076196403</v>
      </c>
      <c r="Y334">
        <v>0.38723461076196403</v>
      </c>
      <c r="Z334">
        <v>0.866666666667399</v>
      </c>
      <c r="AA334">
        <v>0.866666666667399</v>
      </c>
      <c r="AB334">
        <v>0.866666666667399</v>
      </c>
      <c r="AC334">
        <v>0.453999198825911</v>
      </c>
      <c r="AD334">
        <v>0.453999198825911</v>
      </c>
      <c r="AE334">
        <v>0.453999198825911</v>
      </c>
      <c r="AF334">
        <v>0.53333333333284805</v>
      </c>
      <c r="AG334">
        <v>0.53333333333284805</v>
      </c>
      <c r="AH334">
        <v>0.53333333333284805</v>
      </c>
      <c r="AI334">
        <v>0.32047002270104402</v>
      </c>
      <c r="AJ334">
        <v>0.32047002270104402</v>
      </c>
      <c r="AK334">
        <v>0.32047002270104402</v>
      </c>
      <c r="AL334">
        <v>6.66666666650996E-2</v>
      </c>
      <c r="AM334">
        <v>6.66666666650996E-2</v>
      </c>
      <c r="AN334">
        <v>6.66666666650996E-2</v>
      </c>
      <c r="AO334">
        <v>-1.33529176126216E-2</v>
      </c>
      <c r="AP334">
        <v>-1.33529176126216E-2</v>
      </c>
      <c r="AQ334">
        <v>-1.33529176126216E-2</v>
      </c>
      <c r="AR334">
        <v>1.00000000000061</v>
      </c>
      <c r="AS334">
        <v>1.00000000000061</v>
      </c>
      <c r="AT334">
        <v>1.00000000000061</v>
      </c>
      <c r="AU334">
        <v>0.46064490286497001</v>
      </c>
      <c r="AV334">
        <v>0.46064490286497001</v>
      </c>
      <c r="AW334">
        <v>0.46064490286497001</v>
      </c>
      <c r="AX334">
        <v>0.52670178011818702</v>
      </c>
      <c r="AY334">
        <v>0.52670178011818702</v>
      </c>
      <c r="AZ334">
        <v>0.52670178011818702</v>
      </c>
      <c r="BA334">
        <v>0.46064490286497001</v>
      </c>
      <c r="BB334">
        <v>0.46064490286497001</v>
      </c>
      <c r="BC334">
        <v>0.46064490286497001</v>
      </c>
      <c r="BD334">
        <v>0.52670178011818702</v>
      </c>
      <c r="BE334">
        <v>0.52670178011818702</v>
      </c>
      <c r="BF334">
        <v>0.52670178011818702</v>
      </c>
      <c r="BG334">
        <v>0.39388477201366301</v>
      </c>
      <c r="BH334">
        <v>0.39388477201366301</v>
      </c>
      <c r="BI334">
        <v>0.39388477201366301</v>
      </c>
    </row>
    <row r="335" spans="1:66" x14ac:dyDescent="0.2">
      <c r="A335" t="s">
        <v>79</v>
      </c>
      <c r="B335">
        <v>0.99339955996823903</v>
      </c>
      <c r="C335">
        <v>0.59416516456153001</v>
      </c>
      <c r="D335">
        <v>0.59416516456153001</v>
      </c>
      <c r="E335">
        <v>0.59416516456153001</v>
      </c>
      <c r="F335">
        <v>0.46666666667078899</v>
      </c>
      <c r="G335">
        <v>0.46666666667078899</v>
      </c>
      <c r="H335">
        <v>0.46666666667078899</v>
      </c>
      <c r="I335">
        <v>0.52076378688378999</v>
      </c>
      <c r="J335">
        <v>0.52076378688378999</v>
      </c>
      <c r="K335">
        <v>0.52076378688378999</v>
      </c>
      <c r="L335">
        <v>0.79999999999927196</v>
      </c>
      <c r="M335">
        <v>0.79999999999927196</v>
      </c>
      <c r="N335">
        <v>0.79999999999927196</v>
      </c>
      <c r="O335">
        <v>0.540684867501255</v>
      </c>
      <c r="P335">
        <v>0.540684867501255</v>
      </c>
      <c r="Q335">
        <v>0.540684867501255</v>
      </c>
      <c r="R335">
        <v>0.78677156954188299</v>
      </c>
      <c r="S335">
        <v>0.78677156954188299</v>
      </c>
      <c r="T335">
        <v>0.78677156954188299</v>
      </c>
      <c r="U335">
        <v>0.78782213913957799</v>
      </c>
      <c r="V335">
        <v>0.78782213913957799</v>
      </c>
      <c r="W335">
        <v>0.78782213913957799</v>
      </c>
      <c r="X335">
        <v>0.88648936879364704</v>
      </c>
      <c r="Y335">
        <v>0.88648936879364704</v>
      </c>
      <c r="Z335">
        <v>0.88648936879364704</v>
      </c>
      <c r="AA335">
        <v>0.62775477494251597</v>
      </c>
      <c r="AB335">
        <v>0.62775477494251597</v>
      </c>
      <c r="AC335">
        <v>0.62775477494251597</v>
      </c>
      <c r="AD335">
        <v>0.56647784071928697</v>
      </c>
      <c r="AE335">
        <v>0.56647784071928697</v>
      </c>
      <c r="AF335">
        <v>0.56647784071928697</v>
      </c>
      <c r="AG335">
        <v>0.494189929206996</v>
      </c>
      <c r="AH335">
        <v>0.494189929206996</v>
      </c>
      <c r="AI335">
        <v>0.494189929206996</v>
      </c>
      <c r="AJ335">
        <v>0.53996400240541198</v>
      </c>
      <c r="AK335">
        <v>0.53996400240541198</v>
      </c>
      <c r="AL335">
        <v>0.53996400240541198</v>
      </c>
      <c r="AM335">
        <v>0.58089069906972601</v>
      </c>
      <c r="AN335">
        <v>0.58089069906972601</v>
      </c>
      <c r="AO335">
        <v>0.58089069906972601</v>
      </c>
      <c r="AP335">
        <v>0.74656712438124295</v>
      </c>
      <c r="AQ335">
        <v>0.74656712438124295</v>
      </c>
      <c r="AR335">
        <v>0.74656712438124295</v>
      </c>
      <c r="AS335">
        <v>0.72105755107563096</v>
      </c>
      <c r="AT335">
        <v>0.72105755107563096</v>
      </c>
      <c r="AU335">
        <v>0.72105755107563096</v>
      </c>
      <c r="AV335">
        <v>0.59337289152708195</v>
      </c>
      <c r="AW335">
        <v>0.59337289152708195</v>
      </c>
      <c r="AX335">
        <v>0.59337289152708195</v>
      </c>
      <c r="AY335">
        <v>0.38723461076196403</v>
      </c>
      <c r="AZ335">
        <v>0.38723461076196403</v>
      </c>
      <c r="BA335">
        <v>0.38723461076196403</v>
      </c>
      <c r="BB335">
        <v>0.73333333333116002</v>
      </c>
      <c r="BC335">
        <v>0.73333333333116002</v>
      </c>
      <c r="BD335">
        <v>0.73333333333116002</v>
      </c>
      <c r="BE335">
        <v>0.53404539386090699</v>
      </c>
      <c r="BF335">
        <v>0.53404539386090699</v>
      </c>
      <c r="BG335">
        <v>0.53404539386090699</v>
      </c>
      <c r="BH335">
        <v>0.59337289152708195</v>
      </c>
      <c r="BI335">
        <v>0.59337289152708195</v>
      </c>
    </row>
    <row r="336" spans="1:66" x14ac:dyDescent="0.2">
      <c r="A336" t="s">
        <v>80</v>
      </c>
      <c r="B336">
        <v>0.60000000000095999</v>
      </c>
      <c r="C336">
        <v>0.38723461076196403</v>
      </c>
      <c r="D336">
        <v>0.38723461076196403</v>
      </c>
      <c r="E336">
        <v>0.38723461076196403</v>
      </c>
      <c r="F336">
        <v>0.866666666667399</v>
      </c>
      <c r="G336">
        <v>0.866666666667399</v>
      </c>
      <c r="H336">
        <v>0.866666666667399</v>
      </c>
      <c r="I336">
        <v>0.547323454814858</v>
      </c>
      <c r="J336">
        <v>0.547323454814858</v>
      </c>
      <c r="K336">
        <v>0.547323454814858</v>
      </c>
      <c r="L336">
        <v>0.64017071218628896</v>
      </c>
      <c r="M336">
        <v>0.64017071218628896</v>
      </c>
      <c r="N336">
        <v>0.64017071218628896</v>
      </c>
      <c r="O336">
        <v>0.59416516456761304</v>
      </c>
      <c r="P336">
        <v>0.59416516456761304</v>
      </c>
      <c r="Q336">
        <v>0.59416516456761304</v>
      </c>
      <c r="R336">
        <v>0.59999999999490605</v>
      </c>
      <c r="S336">
        <v>0.59999999999490605</v>
      </c>
      <c r="T336">
        <v>0.59999999999490605</v>
      </c>
      <c r="U336">
        <v>0.58089069907579405</v>
      </c>
      <c r="V336">
        <v>0.58089069907579405</v>
      </c>
      <c r="W336">
        <v>0.58089069907579405</v>
      </c>
      <c r="X336">
        <v>0.66666666666303298</v>
      </c>
      <c r="Y336">
        <v>0.66666666666303298</v>
      </c>
      <c r="Z336">
        <v>0.66666666666303298</v>
      </c>
      <c r="AA336">
        <v>0.47393364929007398</v>
      </c>
      <c r="AB336">
        <v>0.47393364929007398</v>
      </c>
      <c r="AC336">
        <v>0.47393364929007398</v>
      </c>
      <c r="AD336">
        <v>0.38671822909988401</v>
      </c>
      <c r="AE336">
        <v>0.38671822909988401</v>
      </c>
      <c r="AF336">
        <v>0.38671822909988401</v>
      </c>
      <c r="AG336">
        <v>1.06148608050858</v>
      </c>
      <c r="AH336">
        <v>1.06148608050858</v>
      </c>
      <c r="AI336">
        <v>1.06148608050858</v>
      </c>
      <c r="AJ336">
        <v>0.52670178012425595</v>
      </c>
      <c r="AK336">
        <v>0.52670178012425595</v>
      </c>
      <c r="AL336">
        <v>0.52670178012425595</v>
      </c>
      <c r="AM336">
        <v>0.66092529541283795</v>
      </c>
      <c r="AN336">
        <v>0.66092529541283795</v>
      </c>
      <c r="AO336">
        <v>0.66092529541283795</v>
      </c>
      <c r="AP336">
        <v>0.67328844743319305</v>
      </c>
      <c r="AQ336">
        <v>0.67328844743319305</v>
      </c>
      <c r="AR336">
        <v>0.67328844743319305</v>
      </c>
      <c r="AS336">
        <v>0.65429296301169804</v>
      </c>
      <c r="AT336">
        <v>0.65429296301169804</v>
      </c>
      <c r="AU336">
        <v>0.65429296301169804</v>
      </c>
      <c r="AV336">
        <v>0.80000000000534</v>
      </c>
      <c r="AW336">
        <v>0.80000000000534</v>
      </c>
      <c r="AX336">
        <v>0.80000000000534</v>
      </c>
      <c r="AY336">
        <v>0.59416516456153001</v>
      </c>
      <c r="AZ336">
        <v>0.59416516456153001</v>
      </c>
      <c r="BA336">
        <v>0.59416516456153001</v>
      </c>
      <c r="BB336">
        <v>0.72009601279951596</v>
      </c>
      <c r="BC336">
        <v>0.72009601279951596</v>
      </c>
      <c r="BD336">
        <v>0.72009601279951596</v>
      </c>
      <c r="BE336">
        <v>0.453999198825911</v>
      </c>
      <c r="BF336">
        <v>0.453999198825911</v>
      </c>
      <c r="BG336">
        <v>0.453999198825911</v>
      </c>
      <c r="BH336">
        <v>0.93333333333551105</v>
      </c>
      <c r="BI336">
        <v>0.93333333333551105</v>
      </c>
    </row>
    <row r="337" spans="1:61" x14ac:dyDescent="0.2">
      <c r="A337" t="s">
        <v>81</v>
      </c>
      <c r="B337">
        <v>0.72671511433877301</v>
      </c>
      <c r="C337">
        <v>0.72671511433877301</v>
      </c>
      <c r="D337">
        <v>0.46064490286497001</v>
      </c>
      <c r="E337">
        <v>0.46064490286497001</v>
      </c>
      <c r="F337">
        <v>0.46064490286497001</v>
      </c>
      <c r="G337">
        <v>0.60000000000095999</v>
      </c>
      <c r="H337">
        <v>0.60000000000095999</v>
      </c>
      <c r="I337">
        <v>0.60000000000095999</v>
      </c>
      <c r="J337">
        <v>0.38723461076196403</v>
      </c>
      <c r="K337">
        <v>0.38723461076196403</v>
      </c>
      <c r="L337">
        <v>0.38723461076196403</v>
      </c>
      <c r="M337">
        <v>0.39335955730649602</v>
      </c>
      <c r="N337">
        <v>0.39335955730649602</v>
      </c>
      <c r="O337">
        <v>0.39335955730649602</v>
      </c>
      <c r="P337">
        <v>0.934579439251365</v>
      </c>
      <c r="Q337">
        <v>0.934579439251365</v>
      </c>
      <c r="R337">
        <v>0.934579439251365</v>
      </c>
      <c r="S337">
        <v>6.0004000262082899E-2</v>
      </c>
      <c r="T337">
        <v>6.0004000262082899E-2</v>
      </c>
      <c r="U337">
        <v>6.0004000262082899E-2</v>
      </c>
      <c r="V337">
        <v>-7.3436143933378106E-2</v>
      </c>
      <c r="W337">
        <v>-7.3436143933378106E-2</v>
      </c>
      <c r="X337">
        <v>-7.3436143933378106E-2</v>
      </c>
      <c r="Y337">
        <v>6.0004000268136702E-2</v>
      </c>
      <c r="Z337">
        <v>6.0004000268136702E-2</v>
      </c>
      <c r="AA337">
        <v>6.0004000268136702E-2</v>
      </c>
      <c r="AB337" s="2">
        <v>-3.15480974677484E-12</v>
      </c>
      <c r="AC337" s="2">
        <v>-3.15480974677484E-12</v>
      </c>
      <c r="AD337" s="2">
        <v>-3.15480974677484E-12</v>
      </c>
      <c r="AE337">
        <v>0.25336711562122999</v>
      </c>
      <c r="AF337">
        <v>0.25336711562122999</v>
      </c>
      <c r="AG337">
        <v>0.25336711562122999</v>
      </c>
      <c r="AH337">
        <v>-0.14019627478469901</v>
      </c>
      <c r="AI337">
        <v>-0.14019627478469901</v>
      </c>
      <c r="AJ337">
        <v>-0.14019627478469901</v>
      </c>
      <c r="AK337">
        <v>0.13333333333017</v>
      </c>
      <c r="AL337">
        <v>0.13333333333017</v>
      </c>
      <c r="AM337">
        <v>0.13333333333017</v>
      </c>
      <c r="AN337">
        <v>-8.01175056735417E-2</v>
      </c>
      <c r="AO337">
        <v>-8.01175056735417E-2</v>
      </c>
      <c r="AP337">
        <v>-8.01175056735417E-2</v>
      </c>
      <c r="AQ337">
        <v>0.13333333333017</v>
      </c>
      <c r="AR337">
        <v>0.13333333333017</v>
      </c>
      <c r="AS337">
        <v>0.13333333333017</v>
      </c>
      <c r="AT337">
        <v>-8.01175056735417E-2</v>
      </c>
      <c r="AU337">
        <v>-8.01175056735417E-2</v>
      </c>
      <c r="AV337">
        <v>-8.01175056735417E-2</v>
      </c>
      <c r="AW337">
        <v>0.27331511232560501</v>
      </c>
      <c r="AX337">
        <v>0.27331511232560501</v>
      </c>
      <c r="AY337">
        <v>0.27331511232560501</v>
      </c>
      <c r="AZ337">
        <v>-0.21364668180143501</v>
      </c>
      <c r="BA337">
        <v>-0.21364668180143501</v>
      </c>
      <c r="BB337">
        <v>-0.21364668180143501</v>
      </c>
      <c r="BC337">
        <v>0.33333333333455001</v>
      </c>
      <c r="BD337">
        <v>0.33333333333455001</v>
      </c>
      <c r="BE337">
        <v>0.33333333333455001</v>
      </c>
      <c r="BF337">
        <v>5.3411670448284099E-2</v>
      </c>
      <c r="BG337">
        <v>5.3411670448284099E-2</v>
      </c>
      <c r="BH337">
        <v>5.3411670448284099E-2</v>
      </c>
      <c r="BI337">
        <v>0.13999066729175499</v>
      </c>
    </row>
    <row r="338" spans="1:61" s="4" customFormat="1" x14ac:dyDescent="0.2">
      <c r="A338" s="4" t="s">
        <v>82</v>
      </c>
      <c r="B338" s="4">
        <v>0.66666666666303298</v>
      </c>
      <c r="C338" s="4">
        <v>0.66666666666303298</v>
      </c>
      <c r="D338" s="4">
        <v>-0.273716536481245</v>
      </c>
      <c r="E338" s="4">
        <v>-0.273716536481245</v>
      </c>
      <c r="F338" s="4">
        <v>-0.273716536481245</v>
      </c>
      <c r="G338" s="4">
        <v>0.933333333329457</v>
      </c>
      <c r="H338" s="4">
        <v>0.933333333329457</v>
      </c>
      <c r="I338" s="4">
        <v>0.933333333329457</v>
      </c>
      <c r="J338" s="4">
        <v>-8.6799759629968706E-2</v>
      </c>
      <c r="K338" s="4">
        <v>-8.6799759629968706E-2</v>
      </c>
      <c r="L338" s="4">
        <v>-8.6799759629968706E-2</v>
      </c>
      <c r="M338" s="4">
        <v>1.00659956003296</v>
      </c>
      <c r="N338" s="4">
        <v>1.00659956003296</v>
      </c>
      <c r="O338" s="4">
        <v>1.00659956003296</v>
      </c>
      <c r="P338" s="4">
        <v>0.180276423845043</v>
      </c>
      <c r="Q338" s="4">
        <v>0.180276423845043</v>
      </c>
      <c r="R338" s="4">
        <v>0.180276423845043</v>
      </c>
      <c r="S338" s="4">
        <v>-0.199999999998311</v>
      </c>
      <c r="T338" s="4">
        <v>-0.199999999998311</v>
      </c>
      <c r="U338" s="4">
        <v>-0.199999999998311</v>
      </c>
      <c r="V338" s="4">
        <v>0.79444555711548004</v>
      </c>
      <c r="W338" s="4">
        <v>0.79444555711548004</v>
      </c>
      <c r="X338" s="4">
        <v>0.79444555711548004</v>
      </c>
      <c r="Y338" s="4">
        <v>0.73333333333116002</v>
      </c>
      <c r="Z338" s="4">
        <v>0.73333333333116002</v>
      </c>
      <c r="AA338" s="4">
        <v>0.73333333333116002</v>
      </c>
      <c r="AB338" s="4">
        <v>-0.21364668180143501</v>
      </c>
      <c r="AC338" s="4">
        <v>-0.21364668180143501</v>
      </c>
      <c r="AD338" s="4">
        <v>-0.21364668180143501</v>
      </c>
      <c r="AE338" s="4">
        <v>1.33333333333818</v>
      </c>
      <c r="AF338" s="4">
        <v>1.33333333333818</v>
      </c>
      <c r="AG338" s="4">
        <v>1.33333333333818</v>
      </c>
      <c r="AH338" s="4">
        <v>0.39388477201366301</v>
      </c>
      <c r="AI338" s="4">
        <v>0.39388477201366301</v>
      </c>
      <c r="AJ338" s="4">
        <v>0.39388477201366301</v>
      </c>
      <c r="AK338" s="4">
        <v>0.39335955730042799</v>
      </c>
      <c r="AL338" s="4">
        <v>0.39335955730042799</v>
      </c>
      <c r="AM338" s="4">
        <v>0.39335955730042799</v>
      </c>
      <c r="AN338" s="4">
        <v>0.52740503371629099</v>
      </c>
      <c r="AO338" s="4">
        <v>0.52740503371629099</v>
      </c>
      <c r="AP338" s="4">
        <v>0.52740503371629099</v>
      </c>
      <c r="AQ338" s="4">
        <v>-0.206680445361314</v>
      </c>
      <c r="AR338" s="4">
        <v>-0.206680445361314</v>
      </c>
      <c r="AS338" s="4">
        <v>-0.206680445361314</v>
      </c>
      <c r="AT338" s="4">
        <v>0.927965818812026</v>
      </c>
      <c r="AU338" s="4">
        <v>0.927965818812026</v>
      </c>
      <c r="AV338" s="4">
        <v>0.927965818812026</v>
      </c>
      <c r="AW338" s="4">
        <v>0.326688445891548</v>
      </c>
      <c r="AX338" s="4">
        <v>0.326688445891548</v>
      </c>
      <c r="AY338" s="4">
        <v>0.326688445891548</v>
      </c>
      <c r="AZ338" s="4">
        <v>0.39388477201973099</v>
      </c>
      <c r="BA338" s="4">
        <v>0.39388477201973099</v>
      </c>
      <c r="BB338" s="4">
        <v>0.39388477201973099</v>
      </c>
      <c r="BC338" s="4">
        <v>-0.400000000002663</v>
      </c>
      <c r="BD338" s="4">
        <v>-0.400000000002663</v>
      </c>
      <c r="BE338" s="4">
        <v>-0.400000000002663</v>
      </c>
      <c r="BF338" s="4">
        <v>0.52076378688987202</v>
      </c>
      <c r="BG338" s="4">
        <v>0.52076378688987202</v>
      </c>
      <c r="BH338" s="4">
        <v>0.52076378688987202</v>
      </c>
      <c r="BI338" s="4">
        <v>0.86666666666133096</v>
      </c>
    </row>
    <row r="339" spans="1:61" s="4" customFormat="1" x14ac:dyDescent="0.2">
      <c r="A339" s="4" t="s">
        <v>83</v>
      </c>
      <c r="B339" s="4">
        <v>-0.13333333333321201</v>
      </c>
      <c r="C339" s="4">
        <v>-0.13333333333321201</v>
      </c>
      <c r="D339" s="4">
        <v>-0.13333333333321201</v>
      </c>
      <c r="E339" s="4">
        <v>0.38723461076196403</v>
      </c>
      <c r="F339" s="4">
        <v>0.38723461076196403</v>
      </c>
      <c r="G339" s="4">
        <v>0.38723461076196403</v>
      </c>
      <c r="H339" s="4">
        <v>0.60662622491930995</v>
      </c>
      <c r="I339" s="4">
        <v>0.60662622491930995</v>
      </c>
      <c r="J339" s="4">
        <v>0.60662622491930995</v>
      </c>
      <c r="K339" s="4">
        <v>0.453999198825911</v>
      </c>
      <c r="L339" s="4">
        <v>0.453999198825911</v>
      </c>
      <c r="M339" s="4">
        <v>0.453999198825911</v>
      </c>
      <c r="N339" s="4">
        <v>0.33333333333455001</v>
      </c>
      <c r="O339" s="4">
        <v>0.33333333333455001</v>
      </c>
      <c r="P339" s="4">
        <v>0.33333333333455001</v>
      </c>
      <c r="Q339" s="4">
        <v>-8.0117505679595497E-2</v>
      </c>
      <c r="R339" s="4">
        <v>-8.0117505679595497E-2</v>
      </c>
      <c r="S339" s="4">
        <v>-8.0117505679595497E-2</v>
      </c>
      <c r="T339" s="4">
        <v>-0.199999999998311</v>
      </c>
      <c r="U339" s="4">
        <v>-0.199999999998311</v>
      </c>
      <c r="V339" s="4">
        <v>-0.199999999998311</v>
      </c>
      <c r="W339" s="4">
        <v>0.453999198825911</v>
      </c>
      <c r="X339" s="4">
        <v>0.453999198825911</v>
      </c>
      <c r="Y339" s="4">
        <v>0.453999198825911</v>
      </c>
      <c r="Z339" s="4">
        <v>0.46666666666472101</v>
      </c>
      <c r="AA339" s="4">
        <v>0.46666666666472101</v>
      </c>
      <c r="AB339" s="4">
        <v>0.46666666666472101</v>
      </c>
      <c r="AC339" s="4">
        <v>-7.3436143933378106E-2</v>
      </c>
      <c r="AD339" s="4">
        <v>-7.3436143933378106E-2</v>
      </c>
      <c r="AE339" s="4">
        <v>-7.3436143933378106E-2</v>
      </c>
      <c r="AF339" s="4">
        <v>0.72671511433877301</v>
      </c>
      <c r="AG339" s="4">
        <v>0.72671511433877301</v>
      </c>
      <c r="AH339" s="4">
        <v>0.72671511433877301</v>
      </c>
      <c r="AI339" s="4">
        <v>-0.473996929029112</v>
      </c>
      <c r="AJ339" s="4">
        <v>-0.473996929029112</v>
      </c>
      <c r="AK339" s="4">
        <v>-0.473996929029112</v>
      </c>
      <c r="AL339" s="4">
        <v>0.59337289152101302</v>
      </c>
      <c r="AM339" s="4">
        <v>0.59337289152101302</v>
      </c>
      <c r="AN339" s="4">
        <v>0.59337289152101302</v>
      </c>
      <c r="AO339" s="4">
        <v>0.32712464116842399</v>
      </c>
      <c r="AP339" s="4">
        <v>0.32712464116842399</v>
      </c>
      <c r="AQ339" s="4">
        <v>0.32712464116842399</v>
      </c>
      <c r="AR339" s="4">
        <v>6.0004000268136702E-2</v>
      </c>
      <c r="AS339" s="4">
        <v>6.0004000268136702E-2</v>
      </c>
      <c r="AT339" s="4">
        <v>6.0004000268136702E-2</v>
      </c>
      <c r="AU339" s="4">
        <v>0.73431241655006796</v>
      </c>
      <c r="AV339" s="4">
        <v>0.73431241655006796</v>
      </c>
      <c r="AW339" s="4">
        <v>0.73431241655006796</v>
      </c>
      <c r="AX339" s="4">
        <v>0.32668844589760199</v>
      </c>
      <c r="AY339" s="4">
        <v>0.32668844589760199</v>
      </c>
      <c r="AZ339" s="4">
        <v>0.32668844589760199</v>
      </c>
      <c r="BA339" s="4">
        <v>0.186940846576192</v>
      </c>
      <c r="BB339" s="4">
        <v>0.186940846576192</v>
      </c>
      <c r="BC339" s="4">
        <v>0.186940846576192</v>
      </c>
      <c r="BD339" s="4">
        <v>0.60000000000095999</v>
      </c>
      <c r="BE339" s="4">
        <v>0.60000000000095999</v>
      </c>
      <c r="BF339" s="4">
        <v>0.60000000000095999</v>
      </c>
      <c r="BG339" s="4">
        <v>-0.40723679818388803</v>
      </c>
      <c r="BH339" s="4">
        <v>-0.40723679818388803</v>
      </c>
      <c r="BI339" s="4">
        <v>-0.40723679818388803</v>
      </c>
    </row>
    <row r="340" spans="1:61" x14ac:dyDescent="0.2">
      <c r="A340" t="s">
        <v>84</v>
      </c>
      <c r="B340">
        <v>0.79338622574766704</v>
      </c>
      <c r="C340">
        <v>0.79338622574766704</v>
      </c>
      <c r="D340">
        <v>0.79338622574766704</v>
      </c>
      <c r="E340">
        <v>0.59416516456455704</v>
      </c>
      <c r="F340">
        <v>0.59416516456455704</v>
      </c>
      <c r="G340">
        <v>0.59416516456455704</v>
      </c>
      <c r="H340">
        <v>0.93333333333248403</v>
      </c>
      <c r="I340">
        <v>0.93333333333248403</v>
      </c>
      <c r="J340">
        <v>0.93333333333248403</v>
      </c>
      <c r="K340">
        <v>0.78782213913655097</v>
      </c>
      <c r="L340">
        <v>0.78782213913655097</v>
      </c>
      <c r="M340">
        <v>0.78782213913655097</v>
      </c>
      <c r="N340">
        <v>0.66666666666606</v>
      </c>
      <c r="O340">
        <v>0.66666666666606</v>
      </c>
      <c r="P340">
        <v>0.66666666666606</v>
      </c>
      <c r="Q340">
        <v>0.58752837495077803</v>
      </c>
      <c r="R340">
        <v>0.58752837495077803</v>
      </c>
      <c r="S340">
        <v>0.58752837495077803</v>
      </c>
      <c r="T340">
        <v>0.80661289247309698</v>
      </c>
      <c r="U340">
        <v>0.80661289247309698</v>
      </c>
      <c r="V340">
        <v>0.80661289247309698</v>
      </c>
      <c r="W340">
        <v>0.52076378688987202</v>
      </c>
      <c r="X340">
        <v>0.52076378688987202</v>
      </c>
      <c r="Y340">
        <v>0.52076378688987202</v>
      </c>
      <c r="Z340">
        <v>0.59999999999793296</v>
      </c>
      <c r="AA340">
        <v>0.59999999999793296</v>
      </c>
      <c r="AB340">
        <v>0.59999999999793296</v>
      </c>
      <c r="AC340">
        <v>0.453999198825911</v>
      </c>
      <c r="AD340">
        <v>0.453999198825911</v>
      </c>
      <c r="AE340">
        <v>0.453999198825911</v>
      </c>
      <c r="AF340">
        <v>0.866666666667399</v>
      </c>
      <c r="AG340">
        <v>0.866666666667399</v>
      </c>
      <c r="AH340">
        <v>0.866666666667399</v>
      </c>
      <c r="AI340">
        <v>0.85458672719745699</v>
      </c>
      <c r="AJ340">
        <v>0.85458672719745699</v>
      </c>
      <c r="AK340">
        <v>0.85458672719745699</v>
      </c>
      <c r="AL340">
        <v>0.66666666666908703</v>
      </c>
      <c r="AM340">
        <v>0.66666666666908703</v>
      </c>
      <c r="AN340">
        <v>0.66666666666908703</v>
      </c>
      <c r="AO340">
        <v>0.72105755107260405</v>
      </c>
      <c r="AP340">
        <v>0.72105755107260405</v>
      </c>
      <c r="AQ340">
        <v>0.72105755107260405</v>
      </c>
      <c r="AR340">
        <v>0.66666666666908703</v>
      </c>
      <c r="AS340">
        <v>0.66666666666908703</v>
      </c>
      <c r="AT340">
        <v>0.66666666666908703</v>
      </c>
      <c r="AU340">
        <v>0.66092529541283795</v>
      </c>
      <c r="AV340">
        <v>0.66092529541283795</v>
      </c>
      <c r="AW340">
        <v>0.66092529541283795</v>
      </c>
      <c r="AX340">
        <v>0.9267284485624</v>
      </c>
      <c r="AY340">
        <v>0.9267284485624</v>
      </c>
      <c r="AZ340">
        <v>0.9267284485624</v>
      </c>
      <c r="BA340">
        <v>0.727685426264159</v>
      </c>
      <c r="BB340">
        <v>0.727685426264159</v>
      </c>
      <c r="BC340">
        <v>0.727685426264159</v>
      </c>
      <c r="BD340">
        <v>0.79338622575069395</v>
      </c>
      <c r="BE340">
        <v>0.79338622575069395</v>
      </c>
      <c r="BF340">
        <v>0.79338622575069395</v>
      </c>
      <c r="BG340">
        <v>0.59416516456153001</v>
      </c>
      <c r="BH340">
        <v>0.59416516456153001</v>
      </c>
      <c r="BI340">
        <v>0.59416516456153001</v>
      </c>
    </row>
    <row r="341" spans="1:61" x14ac:dyDescent="0.2">
      <c r="A341" t="s">
        <v>85</v>
      </c>
      <c r="B341">
        <v>0.72671511433877301</v>
      </c>
      <c r="C341">
        <v>0.52740503371629099</v>
      </c>
      <c r="D341">
        <v>0.52740503371629099</v>
      </c>
      <c r="E341">
        <v>0.52740503371629099</v>
      </c>
      <c r="F341">
        <v>0.73333333333116002</v>
      </c>
      <c r="G341">
        <v>0.73333333333116002</v>
      </c>
      <c r="H341">
        <v>0.73333333333116002</v>
      </c>
      <c r="I341">
        <v>0.453999198825911</v>
      </c>
      <c r="J341">
        <v>0.453999198825911</v>
      </c>
      <c r="K341">
        <v>0.453999198825911</v>
      </c>
      <c r="L341">
        <v>0.46666666666472101</v>
      </c>
      <c r="M341">
        <v>0.46666666666472101</v>
      </c>
      <c r="N341">
        <v>0.46666666666472101</v>
      </c>
      <c r="O341">
        <v>0.74093852212875699</v>
      </c>
      <c r="P341">
        <v>0.74093852212875699</v>
      </c>
      <c r="Q341">
        <v>0.74093852212875699</v>
      </c>
      <c r="R341">
        <v>0.98679823976287595</v>
      </c>
      <c r="S341">
        <v>0.98679823976287595</v>
      </c>
      <c r="T341">
        <v>0.98679823976287595</v>
      </c>
      <c r="U341">
        <v>0.58752837495381904</v>
      </c>
      <c r="V341">
        <v>0.58752837495381904</v>
      </c>
      <c r="W341">
        <v>0.58752837495381904</v>
      </c>
      <c r="X341">
        <v>0.48656935279416302</v>
      </c>
      <c r="Y341">
        <v>0.48656935279416302</v>
      </c>
      <c r="Z341">
        <v>0.48656935279416302</v>
      </c>
      <c r="AA341">
        <v>0.427407506345304</v>
      </c>
      <c r="AB341">
        <v>0.427407506345304</v>
      </c>
      <c r="AC341">
        <v>0.427407506345304</v>
      </c>
      <c r="AD341">
        <v>0.63312229257012098</v>
      </c>
      <c r="AE341">
        <v>0.63312229257012098</v>
      </c>
      <c r="AF341">
        <v>0.63312229257012098</v>
      </c>
      <c r="AG341">
        <v>0.427407506345304</v>
      </c>
      <c r="AH341">
        <v>0.427407506345304</v>
      </c>
      <c r="AI341">
        <v>0.427407506345304</v>
      </c>
      <c r="AJ341">
        <v>0.60662622491930995</v>
      </c>
      <c r="AK341">
        <v>0.60662622491930995</v>
      </c>
      <c r="AL341">
        <v>0.60662622491930995</v>
      </c>
      <c r="AM341">
        <v>0.51412165319793202</v>
      </c>
      <c r="AN341">
        <v>0.51412165319793202</v>
      </c>
      <c r="AO341">
        <v>0.51412165319793202</v>
      </c>
      <c r="AP341">
        <v>0.61325156645878498</v>
      </c>
      <c r="AQ341">
        <v>0.61325156645878498</v>
      </c>
      <c r="AR341">
        <v>0.61325156645878498</v>
      </c>
      <c r="AS341">
        <v>0.453999198825911</v>
      </c>
      <c r="AT341">
        <v>0.453999198825911</v>
      </c>
      <c r="AU341">
        <v>0.453999198825911</v>
      </c>
      <c r="AV341">
        <v>0.92672844855935899</v>
      </c>
      <c r="AW341">
        <v>0.92672844855935899</v>
      </c>
      <c r="AX341">
        <v>0.92672844855935899</v>
      </c>
      <c r="AY341">
        <v>0.32047002270408598</v>
      </c>
      <c r="AZ341">
        <v>0.32047002270408598</v>
      </c>
      <c r="BA341">
        <v>0.32047002270408598</v>
      </c>
      <c r="BB341">
        <v>0.33333333333455001</v>
      </c>
      <c r="BC341">
        <v>0.33333333333455001</v>
      </c>
      <c r="BD341">
        <v>0.33333333333455001</v>
      </c>
      <c r="BE341">
        <v>0.46728971962106403</v>
      </c>
      <c r="BF341">
        <v>0.46728971962106403</v>
      </c>
      <c r="BG341">
        <v>0.46728971962106403</v>
      </c>
      <c r="BH341">
        <v>0.92672844856542702</v>
      </c>
      <c r="BI341">
        <v>0.92672844856542702</v>
      </c>
    </row>
    <row r="342" spans="1:61" x14ac:dyDescent="0.2">
      <c r="A342" t="s">
        <v>86</v>
      </c>
      <c r="B342">
        <v>1.13333333333382</v>
      </c>
      <c r="C342">
        <v>0.453999198825911</v>
      </c>
      <c r="D342">
        <v>0.453999198825911</v>
      </c>
      <c r="E342">
        <v>0.453999198825911</v>
      </c>
      <c r="F342">
        <v>0.66666666666303298</v>
      </c>
      <c r="G342">
        <v>0.66666666666303298</v>
      </c>
      <c r="H342">
        <v>0.66666666666303298</v>
      </c>
      <c r="I342">
        <v>0.21358964090362001</v>
      </c>
      <c r="J342">
        <v>0.21358964090362001</v>
      </c>
      <c r="K342">
        <v>0.21358964090362001</v>
      </c>
      <c r="L342">
        <v>0.77353961056209597</v>
      </c>
      <c r="M342">
        <v>0.77353961056209597</v>
      </c>
      <c r="N342">
        <v>0.77353961056209597</v>
      </c>
      <c r="O342">
        <v>0.39388477201366301</v>
      </c>
      <c r="P342">
        <v>0.39388477201366301</v>
      </c>
      <c r="Q342">
        <v>0.39388477201366301</v>
      </c>
      <c r="R342">
        <v>0.866666666667399</v>
      </c>
      <c r="S342">
        <v>0.866666666667399</v>
      </c>
      <c r="T342">
        <v>0.866666666667399</v>
      </c>
      <c r="U342">
        <v>0.44735260733221999</v>
      </c>
      <c r="V342">
        <v>0.44735260733221999</v>
      </c>
      <c r="W342">
        <v>0.44735260733221999</v>
      </c>
      <c r="X342">
        <v>0.53333333333284805</v>
      </c>
      <c r="Y342">
        <v>0.53333333333284805</v>
      </c>
      <c r="Z342">
        <v>0.53333333333284805</v>
      </c>
      <c r="AA342">
        <v>0.80768974033993801</v>
      </c>
      <c r="AB342">
        <v>0.80768974033993801</v>
      </c>
      <c r="AC342">
        <v>0.80768974033993801</v>
      </c>
      <c r="AD342">
        <v>1.0534737965052099</v>
      </c>
      <c r="AE342">
        <v>1.0534737965052099</v>
      </c>
      <c r="AF342">
        <v>1.0534737965052099</v>
      </c>
      <c r="AG342">
        <v>1.06148608051465</v>
      </c>
      <c r="AH342">
        <v>1.06148608051465</v>
      </c>
      <c r="AI342">
        <v>1.06148608051465</v>
      </c>
      <c r="AJ342">
        <v>0.92672844855935899</v>
      </c>
      <c r="AK342">
        <v>0.92672844855935899</v>
      </c>
      <c r="AL342">
        <v>0.92672844855935899</v>
      </c>
      <c r="AM342">
        <v>0.727685426264159</v>
      </c>
      <c r="AN342">
        <v>0.727685426264159</v>
      </c>
      <c r="AO342">
        <v>0.727685426264159</v>
      </c>
      <c r="AP342">
        <v>0.60662622491930995</v>
      </c>
      <c r="AQ342">
        <v>0.60662622491930995</v>
      </c>
      <c r="AR342">
        <v>0.60662622491930995</v>
      </c>
      <c r="AS342">
        <v>0.78782213913957799</v>
      </c>
      <c r="AT342">
        <v>0.78782213913957799</v>
      </c>
      <c r="AU342">
        <v>0.78782213913957799</v>
      </c>
      <c r="AV342">
        <v>0.53333333333284805</v>
      </c>
      <c r="AW342">
        <v>0.53333333333284805</v>
      </c>
      <c r="AX342">
        <v>0.53333333333284805</v>
      </c>
      <c r="AY342">
        <v>0.86120568796071895</v>
      </c>
      <c r="AZ342">
        <v>0.86120568796071895</v>
      </c>
      <c r="BA342">
        <v>0.86120568796071895</v>
      </c>
      <c r="BB342">
        <v>0.92012268302657596</v>
      </c>
      <c r="BC342">
        <v>0.92012268302657596</v>
      </c>
      <c r="BD342">
        <v>0.92012268302657596</v>
      </c>
      <c r="BE342">
        <v>0.72105755107563096</v>
      </c>
      <c r="BF342">
        <v>0.72105755107563096</v>
      </c>
      <c r="BG342">
        <v>0.72105755107563096</v>
      </c>
      <c r="BH342">
        <v>0.73333333333116002</v>
      </c>
      <c r="BI342">
        <v>0.73333333333116002</v>
      </c>
    </row>
    <row r="343" spans="1:61" x14ac:dyDescent="0.2">
      <c r="A343" t="s">
        <v>87</v>
      </c>
      <c r="B343">
        <v>0.59337289152708195</v>
      </c>
      <c r="C343">
        <v>0.59337289152708195</v>
      </c>
      <c r="D343">
        <v>0.59416516456761304</v>
      </c>
      <c r="E343">
        <v>0.59416516456761304</v>
      </c>
      <c r="F343">
        <v>0.59416516456761304</v>
      </c>
      <c r="G343">
        <v>0.59999999999490605</v>
      </c>
      <c r="H343">
        <v>0.59999999999490605</v>
      </c>
      <c r="I343">
        <v>0.59999999999490605</v>
      </c>
      <c r="J343">
        <v>0.38723461076196403</v>
      </c>
      <c r="K343">
        <v>0.38723461076196403</v>
      </c>
      <c r="L343">
        <v>0.38723461076196403</v>
      </c>
      <c r="M343">
        <v>0.72671511434484104</v>
      </c>
      <c r="N343">
        <v>0.72671511434484104</v>
      </c>
      <c r="O343">
        <v>0.72671511434484104</v>
      </c>
      <c r="P343">
        <v>0.46728971962714599</v>
      </c>
      <c r="Q343">
        <v>0.46728971962714599</v>
      </c>
      <c r="R343">
        <v>0.46728971962714599</v>
      </c>
      <c r="S343">
        <v>0.86005733715653299</v>
      </c>
      <c r="T343">
        <v>0.86005733715653299</v>
      </c>
      <c r="U343">
        <v>0.86005733715653299</v>
      </c>
      <c r="V343">
        <v>0.59416516456153001</v>
      </c>
      <c r="W343">
        <v>0.59416516456153001</v>
      </c>
      <c r="X343">
        <v>0.59416516456153001</v>
      </c>
      <c r="Y343">
        <v>0.79338622574766704</v>
      </c>
      <c r="Z343">
        <v>0.79338622574766704</v>
      </c>
      <c r="AA343">
        <v>0.79338622574766704</v>
      </c>
      <c r="AB343">
        <v>0.80106809078989705</v>
      </c>
      <c r="AC343">
        <v>0.80106809078989705</v>
      </c>
      <c r="AD343">
        <v>0.80106809078989705</v>
      </c>
      <c r="AE343">
        <v>1.1868249099838599</v>
      </c>
      <c r="AF343">
        <v>1.1868249099838599</v>
      </c>
      <c r="AG343">
        <v>1.1868249099838599</v>
      </c>
      <c r="AH343">
        <v>0.79444555711548004</v>
      </c>
      <c r="AI343">
        <v>0.79444555711548004</v>
      </c>
      <c r="AJ343">
        <v>0.79444555711548004</v>
      </c>
      <c r="AK343">
        <v>0.866666666667399</v>
      </c>
      <c r="AL343">
        <v>0.866666666667399</v>
      </c>
      <c r="AM343">
        <v>0.866666666667399</v>
      </c>
      <c r="AN343">
        <v>0.52076378688378999</v>
      </c>
      <c r="AO343">
        <v>0.52076378688378999</v>
      </c>
      <c r="AP343">
        <v>0.52076378688378999</v>
      </c>
      <c r="AQ343">
        <v>0.93333333333551105</v>
      </c>
      <c r="AR343">
        <v>0.93333333333551105</v>
      </c>
      <c r="AS343">
        <v>0.93333333333551105</v>
      </c>
      <c r="AT343">
        <v>0.65429296301169804</v>
      </c>
      <c r="AU343">
        <v>0.65429296301169804</v>
      </c>
      <c r="AV343">
        <v>0.65429296301169804</v>
      </c>
      <c r="AW343">
        <v>0.67328844743926197</v>
      </c>
      <c r="AX343">
        <v>0.67328844743926197</v>
      </c>
      <c r="AY343">
        <v>0.67328844743926197</v>
      </c>
      <c r="AZ343">
        <v>0.65429296301169804</v>
      </c>
      <c r="BA343">
        <v>0.65429296301169804</v>
      </c>
      <c r="BB343">
        <v>0.65429296301169804</v>
      </c>
      <c r="BC343">
        <v>1.0666666666656901</v>
      </c>
      <c r="BD343">
        <v>1.0666666666656901</v>
      </c>
      <c r="BE343">
        <v>1.0666666666656901</v>
      </c>
      <c r="BF343">
        <v>0.72105755107563096</v>
      </c>
      <c r="BG343">
        <v>0.72105755107563096</v>
      </c>
      <c r="BH343">
        <v>0.72105755107563096</v>
      </c>
      <c r="BI343">
        <v>0.60662622491930995</v>
      </c>
    </row>
    <row r="344" spans="1:61" s="4" customFormat="1" x14ac:dyDescent="0.2">
      <c r="A344" s="4" t="s">
        <v>88</v>
      </c>
      <c r="B344" s="4">
        <v>0.60000000000095999</v>
      </c>
      <c r="C344" s="4">
        <v>0.60000000000095999</v>
      </c>
      <c r="D344" s="4">
        <v>-0.34047666733256599</v>
      </c>
      <c r="E344" s="4">
        <v>-0.34047666733256599</v>
      </c>
      <c r="F344" s="4">
        <v>-0.34047666733256599</v>
      </c>
      <c r="G344" s="4">
        <v>0.933333333329457</v>
      </c>
      <c r="H344" s="4">
        <v>0.933333333329457</v>
      </c>
      <c r="I344" s="4">
        <v>0.933333333329457</v>
      </c>
      <c r="J344" s="4">
        <v>-0.35387594311106302</v>
      </c>
      <c r="K344" s="4">
        <v>-0.35387594311106302</v>
      </c>
      <c r="L344" s="4">
        <v>-0.35387594311106302</v>
      </c>
      <c r="M344" s="4">
        <v>1.07326178254685</v>
      </c>
      <c r="N344" s="4">
        <v>1.07326178254685</v>
      </c>
      <c r="O344" s="4">
        <v>1.07326178254685</v>
      </c>
      <c r="P344" s="4">
        <v>0.113507377979331</v>
      </c>
      <c r="Q344" s="4">
        <v>0.113507377979331</v>
      </c>
      <c r="R344" s="4">
        <v>0.113507377979331</v>
      </c>
      <c r="S344" s="4">
        <v>-0.13333333333018499</v>
      </c>
      <c r="T344" s="4">
        <v>-0.13333333333018499</v>
      </c>
      <c r="U344" s="4">
        <v>-0.13333333333018499</v>
      </c>
      <c r="V344" s="4">
        <v>0.52740503371020897</v>
      </c>
      <c r="W344" s="4">
        <v>0.52740503371020897</v>
      </c>
      <c r="X344" s="4">
        <v>0.52740503371020897</v>
      </c>
      <c r="Y344" s="4">
        <v>0.79999999999927196</v>
      </c>
      <c r="Z344" s="4">
        <v>0.79999999999927196</v>
      </c>
      <c r="AA344" s="4">
        <v>0.79999999999927196</v>
      </c>
      <c r="AB344" s="4">
        <v>-0.28041126985931403</v>
      </c>
      <c r="AC344" s="4">
        <v>-0.28041126985931403</v>
      </c>
      <c r="AD344" s="4">
        <v>-0.28041126985931403</v>
      </c>
      <c r="AE344" s="4">
        <v>1.0666666666656901</v>
      </c>
      <c r="AF344" s="4">
        <v>1.0666666666656901</v>
      </c>
      <c r="AG344" s="4">
        <v>1.0666666666656901</v>
      </c>
      <c r="AH344" s="4">
        <v>0.19360437946579601</v>
      </c>
      <c r="AI344" s="4">
        <v>0.19360437946579601</v>
      </c>
      <c r="AJ344" s="4">
        <v>0.19360437946579601</v>
      </c>
      <c r="AK344" s="4">
        <v>0.46003066870930798</v>
      </c>
      <c r="AL344" s="4">
        <v>0.46003066870930798</v>
      </c>
      <c r="AM344" s="4">
        <v>0.46003066870930798</v>
      </c>
      <c r="AN344" s="4">
        <v>0.19360437946579601</v>
      </c>
      <c r="AO344" s="4">
        <v>0.19360437946579601</v>
      </c>
      <c r="AP344" s="4">
        <v>0.19360437946579601</v>
      </c>
      <c r="AQ344" s="4">
        <v>-0.34002266817910198</v>
      </c>
      <c r="AR344" s="4">
        <v>-0.34002266817910198</v>
      </c>
      <c r="AS344" s="4">
        <v>-0.34002266817910198</v>
      </c>
      <c r="AT344" s="4">
        <v>0.66092529541283795</v>
      </c>
      <c r="AU344" s="4">
        <v>0.66092529541283795</v>
      </c>
      <c r="AV344" s="4">
        <v>0.66092529541283795</v>
      </c>
      <c r="AW344" s="4">
        <v>0.32668844589760199</v>
      </c>
      <c r="AX344" s="4">
        <v>0.32668844589760199</v>
      </c>
      <c r="AY344" s="4">
        <v>0.32668844589760199</v>
      </c>
      <c r="AZ344" s="4">
        <v>0.59416516456153001</v>
      </c>
      <c r="BA344" s="4">
        <v>0.59416516456153001</v>
      </c>
      <c r="BB344" s="4">
        <v>0.59416516456153001</v>
      </c>
      <c r="BC344" s="4">
        <v>-0.53333333333284805</v>
      </c>
      <c r="BD344" s="4">
        <v>-0.53333333333284805</v>
      </c>
      <c r="BE344" s="4">
        <v>-0.53333333333284805</v>
      </c>
      <c r="BF344" s="4">
        <v>0.58752837495381904</v>
      </c>
      <c r="BG344" s="4">
        <v>0.58752837495381904</v>
      </c>
      <c r="BH344" s="4">
        <v>0.58752837495381904</v>
      </c>
      <c r="BI344" s="4">
        <v>0.60000000000095999</v>
      </c>
    </row>
    <row r="345" spans="1:61" s="4" customFormat="1" x14ac:dyDescent="0.2">
      <c r="A345" s="4" t="s">
        <v>89</v>
      </c>
      <c r="B345" s="4">
        <v>-0.200000000001338</v>
      </c>
      <c r="C345" s="4">
        <v>-0.200000000001338</v>
      </c>
      <c r="D345" s="4">
        <v>-0.200000000001338</v>
      </c>
      <c r="E345" s="4">
        <v>0.453999198825911</v>
      </c>
      <c r="F345" s="4">
        <v>0.453999198825911</v>
      </c>
      <c r="G345" s="4">
        <v>0.453999198825911</v>
      </c>
      <c r="H345" s="4">
        <v>0.47330177988243299</v>
      </c>
      <c r="I345" s="4">
        <v>0.47330177988243299</v>
      </c>
      <c r="J345" s="4">
        <v>0.47330177988243299</v>
      </c>
      <c r="K345" s="4">
        <v>0.32047002270104402</v>
      </c>
      <c r="L345" s="4">
        <v>0.32047002270104402</v>
      </c>
      <c r="M345" s="4">
        <v>0.32047002270104402</v>
      </c>
      <c r="N345" s="4">
        <v>0.39999999999660901</v>
      </c>
      <c r="O345" s="4">
        <v>0.39999999999660901</v>
      </c>
      <c r="P345" s="4">
        <v>0.39999999999660901</v>
      </c>
      <c r="Q345" s="4">
        <v>-8.01175056735417E-2</v>
      </c>
      <c r="R345" s="4">
        <v>-8.01175056735417E-2</v>
      </c>
      <c r="S345" s="4">
        <v>-8.01175056735417E-2</v>
      </c>
      <c r="T345" s="4">
        <v>-6.6666666668126595E-2</v>
      </c>
      <c r="U345" s="4">
        <v>-6.6666666668126595E-2</v>
      </c>
      <c r="V345" s="4">
        <v>-6.6666666668126595E-2</v>
      </c>
      <c r="W345" s="4">
        <v>0.32047002270408598</v>
      </c>
      <c r="X345" s="4">
        <v>0.32047002270408598</v>
      </c>
      <c r="Y345" s="4">
        <v>0.32047002270408598</v>
      </c>
      <c r="Z345" s="4">
        <v>0.933333333329457</v>
      </c>
      <c r="AA345" s="4">
        <v>0.933333333329457</v>
      </c>
      <c r="AB345" s="4">
        <v>0.933333333329457</v>
      </c>
      <c r="AC345" s="4">
        <v>0.19360437946579601</v>
      </c>
      <c r="AD345" s="4">
        <v>0.19360437946579601</v>
      </c>
      <c r="AE345" s="4">
        <v>0.19360437946579601</v>
      </c>
      <c r="AF345" s="4">
        <v>0.79338622574766704</v>
      </c>
      <c r="AG345" s="4">
        <v>0.79338622574766704</v>
      </c>
      <c r="AH345" s="4">
        <v>0.79338622574766704</v>
      </c>
      <c r="AI345" s="4">
        <v>-0.54075705988043399</v>
      </c>
      <c r="AJ345" s="4">
        <v>-0.54075705988043399</v>
      </c>
      <c r="AK345" s="4">
        <v>-0.54075705988043399</v>
      </c>
      <c r="AL345" s="4">
        <v>0.52670178011818702</v>
      </c>
      <c r="AM345" s="4">
        <v>0.52670178011818702</v>
      </c>
      <c r="AN345" s="4">
        <v>0.52670178011818702</v>
      </c>
      <c r="AO345" s="4">
        <v>0.26036451031103502</v>
      </c>
      <c r="AP345" s="4">
        <v>0.26036451031103502</v>
      </c>
      <c r="AQ345" s="4">
        <v>0.26036451031103502</v>
      </c>
      <c r="AR345" s="4">
        <v>0.260017334488722</v>
      </c>
      <c r="AS345" s="4">
        <v>0.260017334488722</v>
      </c>
      <c r="AT345" s="4">
        <v>0.260017334488722</v>
      </c>
      <c r="AU345" s="4">
        <v>0.33377837116567799</v>
      </c>
      <c r="AV345" s="4">
        <v>0.33377837116567799</v>
      </c>
      <c r="AW345" s="4">
        <v>0.33377837116567799</v>
      </c>
      <c r="AX345" s="4">
        <v>-0.206680445367382</v>
      </c>
      <c r="AY345" s="4">
        <v>-0.206680445367382</v>
      </c>
      <c r="AZ345" s="4">
        <v>-0.206680445367382</v>
      </c>
      <c r="BA345" s="4">
        <v>0.120176258512245</v>
      </c>
      <c r="BB345" s="4">
        <v>0.120176258512245</v>
      </c>
      <c r="BC345" s="4">
        <v>0.120176258512245</v>
      </c>
      <c r="BD345" s="4">
        <v>0.60000000000095999</v>
      </c>
      <c r="BE345" s="4">
        <v>0.60000000000095999</v>
      </c>
      <c r="BF345" s="4">
        <v>0.60000000000095999</v>
      </c>
      <c r="BG345" s="4">
        <v>-0.20695640563602</v>
      </c>
      <c r="BH345" s="4">
        <v>-0.20695640563602</v>
      </c>
      <c r="BI345" s="4">
        <v>-0.20695640563602</v>
      </c>
    </row>
    <row r="346" spans="1:61" s="4" customFormat="1" x14ac:dyDescent="0.2">
      <c r="A346" s="4" t="s">
        <v>90</v>
      </c>
      <c r="B346" s="4">
        <v>0.73333333333116002</v>
      </c>
      <c r="C346" s="4">
        <v>0.73333333333116002</v>
      </c>
      <c r="D346" s="4">
        <v>-0.273716536481245</v>
      </c>
      <c r="E346" s="4">
        <v>-0.273716536481245</v>
      </c>
      <c r="F346" s="4">
        <v>-0.273716536481245</v>
      </c>
      <c r="G346" s="4">
        <v>0.933333333329457</v>
      </c>
      <c r="H346" s="4">
        <v>0.933333333329457</v>
      </c>
      <c r="I346" s="4">
        <v>0.933333333329457</v>
      </c>
      <c r="J346" s="4">
        <v>-0.35387594311106302</v>
      </c>
      <c r="K346" s="4">
        <v>-0.35387594311106302</v>
      </c>
      <c r="L346" s="4">
        <v>-0.35387594311106302</v>
      </c>
      <c r="M346" s="4">
        <v>1.00659956002689</v>
      </c>
      <c r="N346" s="4">
        <v>1.00659956002689</v>
      </c>
      <c r="O346" s="4">
        <v>1.00659956002689</v>
      </c>
      <c r="P346" s="4">
        <v>0.180276423851125</v>
      </c>
      <c r="Q346" s="4">
        <v>0.180276423851125</v>
      </c>
      <c r="R346" s="4">
        <v>0.180276423851125</v>
      </c>
      <c r="S346" s="4">
        <v>-0.199999999998311</v>
      </c>
      <c r="T346" s="4">
        <v>-0.199999999998311</v>
      </c>
      <c r="U346" s="4">
        <v>-0.199999999998311</v>
      </c>
      <c r="V346" s="4">
        <v>0.52740503371629099</v>
      </c>
      <c r="W346" s="4">
        <v>0.52740503371629099</v>
      </c>
      <c r="X346" s="4">
        <v>0.52740503371629099</v>
      </c>
      <c r="Y346" s="4">
        <v>1.0666666666656901</v>
      </c>
      <c r="Z346" s="4">
        <v>1.0666666666656901</v>
      </c>
      <c r="AA346" s="4">
        <v>1.0666666666656901</v>
      </c>
      <c r="AB346" s="4">
        <v>-0.34717585792934302</v>
      </c>
      <c r="AC346" s="4">
        <v>-0.34717585792934302</v>
      </c>
      <c r="AD346" s="4">
        <v>-0.34717585792934302</v>
      </c>
      <c r="AE346" s="4">
        <v>1.0666666666717499</v>
      </c>
      <c r="AF346" s="4">
        <v>1.0666666666717499</v>
      </c>
      <c r="AG346" s="4">
        <v>1.0666666666717499</v>
      </c>
      <c r="AH346" s="4">
        <v>0.39388477201366301</v>
      </c>
      <c r="AI346" s="4">
        <v>0.39388477201366301</v>
      </c>
      <c r="AJ346" s="4">
        <v>0.39388477201366301</v>
      </c>
      <c r="AK346" s="4">
        <v>0.79338622574766704</v>
      </c>
      <c r="AL346" s="4">
        <v>0.79338622574766704</v>
      </c>
      <c r="AM346" s="4">
        <v>0.79338622574766704</v>
      </c>
      <c r="AN346" s="4">
        <v>0.12684424861447399</v>
      </c>
      <c r="AO346" s="4">
        <v>0.12684424861447399</v>
      </c>
      <c r="AP346" s="4">
        <v>0.12684424861447399</v>
      </c>
      <c r="AQ346" s="4">
        <v>0.12667511167096199</v>
      </c>
      <c r="AR346" s="4">
        <v>0.12667511167096199</v>
      </c>
      <c r="AS346" s="4">
        <v>0.12667511167096199</v>
      </c>
      <c r="AT346" s="4">
        <v>0.79444555711548004</v>
      </c>
      <c r="AU346" s="4">
        <v>0.79444555711548004</v>
      </c>
      <c r="AV346" s="4">
        <v>0.79444555711548004</v>
      </c>
      <c r="AW346" s="4">
        <v>0.39335955730649602</v>
      </c>
      <c r="AX346" s="4">
        <v>0.39335955730649602</v>
      </c>
      <c r="AY346" s="4">
        <v>0.39335955730649602</v>
      </c>
      <c r="AZ346" s="4">
        <v>0.26036451031103502</v>
      </c>
      <c r="BA346" s="4">
        <v>0.26036451031103502</v>
      </c>
      <c r="BB346" s="4">
        <v>0.26036451031103502</v>
      </c>
      <c r="BC346" s="4">
        <v>-0.39999999999660901</v>
      </c>
      <c r="BD346" s="4">
        <v>-0.39999999999660901</v>
      </c>
      <c r="BE346" s="4">
        <v>-0.39999999999660901</v>
      </c>
      <c r="BF346" s="4">
        <v>0.92135131526140401</v>
      </c>
      <c r="BG346" s="4">
        <v>0.92135131526140401</v>
      </c>
      <c r="BH346" s="4">
        <v>0.92135131526140401</v>
      </c>
      <c r="BI346" s="4">
        <v>0.60000000000095999</v>
      </c>
    </row>
    <row r="347" spans="1:61" s="4" customFormat="1" x14ac:dyDescent="0.2">
      <c r="A347" s="4" t="s">
        <v>91</v>
      </c>
      <c r="B347" s="4">
        <v>-0.26666666666640898</v>
      </c>
      <c r="C347" s="4">
        <v>-0.26666666666640898</v>
      </c>
      <c r="D347" s="4">
        <v>-0.26666666666640898</v>
      </c>
      <c r="E347" s="4">
        <v>0.320470022698017</v>
      </c>
      <c r="F347" s="4">
        <v>0.320470022698017</v>
      </c>
      <c r="G347" s="4">
        <v>0.320470022698017</v>
      </c>
      <c r="H347" s="4">
        <v>0.406639557365508</v>
      </c>
      <c r="I347" s="4">
        <v>0.406639557365508</v>
      </c>
      <c r="J347" s="4">
        <v>0.406639557365508</v>
      </c>
      <c r="K347" s="4">
        <v>0.25370543463407103</v>
      </c>
      <c r="L347" s="4">
        <v>0.25370543463407103</v>
      </c>
      <c r="M347" s="4">
        <v>0.25370543463407103</v>
      </c>
      <c r="N347" s="4">
        <v>0.26666666666642402</v>
      </c>
      <c r="O347" s="4">
        <v>0.26666666666642402</v>
      </c>
      <c r="P347" s="4">
        <v>0.26666666666642402</v>
      </c>
      <c r="Q347" s="4">
        <v>0.253705434640139</v>
      </c>
      <c r="R347" s="4">
        <v>0.253705434640139</v>
      </c>
      <c r="S347" s="4">
        <v>0.253705434640139</v>
      </c>
      <c r="T347" s="4">
        <v>-6.6666666668126595E-2</v>
      </c>
      <c r="U347" s="4">
        <v>-6.6666666668126595E-2</v>
      </c>
      <c r="V347" s="4">
        <v>-6.6666666668126595E-2</v>
      </c>
      <c r="W347" s="4">
        <v>0.253705434640139</v>
      </c>
      <c r="X347" s="4">
        <v>0.253705434640139</v>
      </c>
      <c r="Y347" s="4">
        <v>0.253705434640139</v>
      </c>
      <c r="Z347" s="4">
        <v>0.46666666666472101</v>
      </c>
      <c r="AA347" s="4">
        <v>0.46666666666472101</v>
      </c>
      <c r="AB347" s="4">
        <v>0.46666666666472101</v>
      </c>
      <c r="AC347" s="4">
        <v>-0.40723679818388803</v>
      </c>
      <c r="AD347" s="4">
        <v>-0.40723679818388803</v>
      </c>
      <c r="AE347" s="4">
        <v>-0.40723679818388803</v>
      </c>
      <c r="AF347" s="4">
        <v>0.66004400293596099</v>
      </c>
      <c r="AG347" s="4">
        <v>0.66004400293596099</v>
      </c>
      <c r="AH347" s="4">
        <v>0.66004400293596099</v>
      </c>
      <c r="AI347" s="4">
        <v>-0.54075705988651601</v>
      </c>
      <c r="AJ347" s="4">
        <v>-0.54075705988651601</v>
      </c>
      <c r="AK347" s="4">
        <v>-0.54075705988651601</v>
      </c>
      <c r="AL347" s="4">
        <v>0.46003066870930798</v>
      </c>
      <c r="AM347" s="4">
        <v>0.46003066870930798</v>
      </c>
      <c r="AN347" s="4">
        <v>0.46003066870930798</v>
      </c>
      <c r="AO347" s="4">
        <v>0.19360437946579601</v>
      </c>
      <c r="AP347" s="4">
        <v>0.19360437946579601</v>
      </c>
      <c r="AQ347" s="4">
        <v>0.19360437946579601</v>
      </c>
      <c r="AR347" s="4">
        <v>0.39335955730649602</v>
      </c>
      <c r="AS347" s="4">
        <v>0.39335955730649602</v>
      </c>
      <c r="AT347" s="4">
        <v>0.39335955730649602</v>
      </c>
      <c r="AU347" s="4">
        <v>0.40053404539337101</v>
      </c>
      <c r="AV347" s="4">
        <v>0.40053404539337101</v>
      </c>
      <c r="AW347" s="4">
        <v>0.40053404539337101</v>
      </c>
      <c r="AX347" s="4">
        <v>-0.206680445361314</v>
      </c>
      <c r="AY347" s="4">
        <v>-0.206680445361314</v>
      </c>
      <c r="AZ347" s="4">
        <v>-0.206680445361314</v>
      </c>
      <c r="BA347" s="4">
        <v>0.18694084657010901</v>
      </c>
      <c r="BB347" s="4">
        <v>0.18694084657010901</v>
      </c>
      <c r="BC347" s="4">
        <v>0.18694084657010901</v>
      </c>
      <c r="BD347" s="4">
        <v>0.60000000000095999</v>
      </c>
      <c r="BE347" s="4">
        <v>0.60000000000095999</v>
      </c>
      <c r="BF347" s="4">
        <v>0.60000000000095999</v>
      </c>
      <c r="BG347" s="4">
        <v>-0.40723679818388803</v>
      </c>
      <c r="BH347" s="4">
        <v>-0.40723679818388803</v>
      </c>
      <c r="BI347" s="4">
        <v>-0.40723679818388803</v>
      </c>
    </row>
    <row r="348" spans="1:61" s="4" customFormat="1" x14ac:dyDescent="0.2">
      <c r="A348" s="4" t="s">
        <v>92</v>
      </c>
      <c r="B348" s="4">
        <v>0.866666666667399</v>
      </c>
      <c r="C348" s="4">
        <v>0.866666666667399</v>
      </c>
      <c r="D348" s="4">
        <v>0.260364510317103</v>
      </c>
      <c r="E348" s="4">
        <v>0.260364510317103</v>
      </c>
      <c r="F348" s="4">
        <v>0.260364510317103</v>
      </c>
      <c r="G348" s="4">
        <v>0.73333333333116002</v>
      </c>
      <c r="H348" s="4">
        <v>0.73333333333116002</v>
      </c>
      <c r="I348" s="4">
        <v>0.73333333333116002</v>
      </c>
      <c r="J348" s="4">
        <v>-0.487414034854666</v>
      </c>
      <c r="K348" s="4">
        <v>-0.487414034854666</v>
      </c>
      <c r="L348" s="4">
        <v>-0.487414034854666</v>
      </c>
      <c r="M348" s="4">
        <v>0.939937337513015</v>
      </c>
      <c r="N348" s="4">
        <v>0.939937337513015</v>
      </c>
      <c r="O348" s="4">
        <v>0.939937337513015</v>
      </c>
      <c r="P348" s="4">
        <v>0.180276423851125</v>
      </c>
      <c r="Q348" s="4">
        <v>0.180276423851125</v>
      </c>
      <c r="R348" s="4">
        <v>0.180276423851125</v>
      </c>
      <c r="S348" s="4">
        <v>-0.199999999998311</v>
      </c>
      <c r="T348" s="4">
        <v>-0.199999999998311</v>
      </c>
      <c r="U348" s="4">
        <v>-0.199999999998311</v>
      </c>
      <c r="V348" s="4">
        <v>0.52740503371020897</v>
      </c>
      <c r="W348" s="4">
        <v>0.52740503371020897</v>
      </c>
      <c r="X348" s="4">
        <v>0.52740503371020897</v>
      </c>
      <c r="Y348" s="4">
        <v>0.866666666667399</v>
      </c>
      <c r="Z348" s="4">
        <v>0.866666666667399</v>
      </c>
      <c r="AA348" s="4">
        <v>0.866666666667399</v>
      </c>
      <c r="AB348" s="4">
        <v>-0.21364668180143501</v>
      </c>
      <c r="AC348" s="4">
        <v>-0.21364668180143501</v>
      </c>
      <c r="AD348" s="4">
        <v>-0.21364668180143501</v>
      </c>
      <c r="AE348" s="4">
        <v>1.0666666666656901</v>
      </c>
      <c r="AF348" s="4">
        <v>1.0666666666656901</v>
      </c>
      <c r="AG348" s="4">
        <v>1.0666666666656901</v>
      </c>
      <c r="AH348" s="4">
        <v>0.86120568796678698</v>
      </c>
      <c r="AI348" s="4">
        <v>0.86120568796678698</v>
      </c>
      <c r="AJ348" s="4">
        <v>0.86120568796678698</v>
      </c>
      <c r="AK348" s="4">
        <v>0.66004400292989296</v>
      </c>
      <c r="AL348" s="4">
        <v>0.66004400292989296</v>
      </c>
      <c r="AM348" s="4">
        <v>0.66004400292989296</v>
      </c>
      <c r="AN348" s="4">
        <v>0.19360437946579601</v>
      </c>
      <c r="AO348" s="4">
        <v>0.19360437946579601</v>
      </c>
      <c r="AP348" s="4">
        <v>0.19360437946579601</v>
      </c>
      <c r="AQ348" s="4">
        <v>-6.6671111407430299E-3</v>
      </c>
      <c r="AR348" s="4">
        <v>-6.6671111407430299E-3</v>
      </c>
      <c r="AS348" s="4">
        <v>-6.6671111407430299E-3</v>
      </c>
      <c r="AT348" s="4">
        <v>1.26176647306252</v>
      </c>
      <c r="AU348" s="4">
        <v>1.26176647306252</v>
      </c>
      <c r="AV348" s="4">
        <v>1.26176647306252</v>
      </c>
      <c r="AW348" s="4">
        <v>0.32668844589760199</v>
      </c>
      <c r="AX348" s="4">
        <v>0.32668844589760199</v>
      </c>
      <c r="AY348" s="4">
        <v>0.32668844589760199</v>
      </c>
      <c r="AZ348" s="4">
        <v>0.260364510317103</v>
      </c>
      <c r="BA348" s="4">
        <v>0.260364510317103</v>
      </c>
      <c r="BB348" s="4">
        <v>0.260364510317103</v>
      </c>
      <c r="BC348" s="4">
        <v>-0.46666666667078899</v>
      </c>
      <c r="BD348" s="4">
        <v>-0.46666666667078899</v>
      </c>
      <c r="BE348" s="4">
        <v>-0.46666666667078899</v>
      </c>
      <c r="BF348" s="4">
        <v>0.52076378688987202</v>
      </c>
      <c r="BG348" s="4">
        <v>0.52076378688987202</v>
      </c>
      <c r="BH348" s="4">
        <v>0.52076378688987202</v>
      </c>
      <c r="BI348" s="4">
        <v>0.60000000000095999</v>
      </c>
    </row>
    <row r="349" spans="1:61" s="4" customFormat="1" x14ac:dyDescent="0.2">
      <c r="A349" s="4" t="s">
        <v>93</v>
      </c>
      <c r="B349" s="4">
        <v>-0.13333333333321201</v>
      </c>
      <c r="C349" s="4">
        <v>-0.13333333333321201</v>
      </c>
      <c r="D349" s="4">
        <v>-0.13333333333321201</v>
      </c>
      <c r="E349" s="4">
        <v>0.320470022698017</v>
      </c>
      <c r="F349" s="4">
        <v>0.320470022698017</v>
      </c>
      <c r="G349" s="4">
        <v>0.320470022698017</v>
      </c>
      <c r="H349" s="4">
        <v>0.67328844743926197</v>
      </c>
      <c r="I349" s="4">
        <v>0.67328844743926197</v>
      </c>
      <c r="J349" s="4">
        <v>0.67328844743926197</v>
      </c>
      <c r="K349" s="4">
        <v>0.25370543463709699</v>
      </c>
      <c r="L349" s="4">
        <v>0.25370543463709699</v>
      </c>
      <c r="M349" s="4">
        <v>0.25370543463709699</v>
      </c>
      <c r="N349" s="4">
        <v>0.33333333333455001</v>
      </c>
      <c r="O349" s="4">
        <v>0.33333333333455001</v>
      </c>
      <c r="P349" s="4">
        <v>0.33333333333455001</v>
      </c>
      <c r="Q349" s="4">
        <v>-8.0117505679595497E-2</v>
      </c>
      <c r="R349" s="4">
        <v>-8.0117505679595497E-2</v>
      </c>
      <c r="S349" s="4">
        <v>-8.0117505679595497E-2</v>
      </c>
      <c r="T349" s="4">
        <v>-0.13333333333018499</v>
      </c>
      <c r="U349" s="4">
        <v>-0.13333333333018499</v>
      </c>
      <c r="V349" s="4">
        <v>-0.13333333333018499</v>
      </c>
      <c r="W349" s="4">
        <v>0.25370543463407103</v>
      </c>
      <c r="X349" s="4">
        <v>0.25370543463407103</v>
      </c>
      <c r="Y349" s="4">
        <v>0.25370543463407103</v>
      </c>
      <c r="Z349" s="4">
        <v>0.53333333333891597</v>
      </c>
      <c r="AA349" s="4">
        <v>0.53333333333891597</v>
      </c>
      <c r="AB349" s="4">
        <v>0.53333333333891597</v>
      </c>
      <c r="AC349" s="4">
        <v>-0.27371653648732702</v>
      </c>
      <c r="AD349" s="4">
        <v>-0.27371653648732702</v>
      </c>
      <c r="AE349" s="4">
        <v>-0.27371653648732702</v>
      </c>
      <c r="AF349" s="4">
        <v>0.79338622574766704</v>
      </c>
      <c r="AG349" s="4">
        <v>0.79338622574766704</v>
      </c>
      <c r="AH349" s="4">
        <v>0.79338622574766704</v>
      </c>
      <c r="AI349" s="4">
        <v>-0.54075705988043399</v>
      </c>
      <c r="AJ349" s="4">
        <v>-0.54075705988043399</v>
      </c>
      <c r="AK349" s="4">
        <v>-0.54075705988043399</v>
      </c>
      <c r="AL349" s="4">
        <v>0.86005733715047905</v>
      </c>
      <c r="AM349" s="4">
        <v>0.86005733715047905</v>
      </c>
      <c r="AN349" s="4">
        <v>0.86005733715047905</v>
      </c>
      <c r="AO349" s="4">
        <v>0.260364510317103</v>
      </c>
      <c r="AP349" s="4">
        <v>0.260364510317103</v>
      </c>
      <c r="AQ349" s="4">
        <v>0.260364510317103</v>
      </c>
      <c r="AR349" s="4">
        <v>-6.6671111407430299E-3</v>
      </c>
      <c r="AS349" s="4">
        <v>-6.6671111407430299E-3</v>
      </c>
      <c r="AT349" s="4">
        <v>-6.6671111407430299E-3</v>
      </c>
      <c r="AU349" s="4">
        <v>0.33377837115961001</v>
      </c>
      <c r="AV349" s="4">
        <v>0.33377837115961001</v>
      </c>
      <c r="AW349" s="4">
        <v>0.33377837115961001</v>
      </c>
      <c r="AX349" s="4">
        <v>-0.14000933395243401</v>
      </c>
      <c r="AY349" s="4">
        <v>-0.14000933395243401</v>
      </c>
      <c r="AZ349" s="4">
        <v>-0.14000933395243401</v>
      </c>
      <c r="BA349" s="4">
        <v>0.186940846576192</v>
      </c>
      <c r="BB349" s="4">
        <v>0.186940846576192</v>
      </c>
      <c r="BC349" s="4">
        <v>0.186940846576192</v>
      </c>
      <c r="BD349" s="4">
        <v>0.79999999999927196</v>
      </c>
      <c r="BE349" s="4">
        <v>0.79999999999927196</v>
      </c>
      <c r="BF349" s="4">
        <v>0.79999999999927196</v>
      </c>
      <c r="BG349" s="4">
        <v>-0.40723679818388803</v>
      </c>
      <c r="BH349" s="4">
        <v>-0.40723679818388803</v>
      </c>
      <c r="BI349" s="4">
        <v>-0.40723679818388803</v>
      </c>
    </row>
    <row r="350" spans="1:61" s="4" customFormat="1" x14ac:dyDescent="0.2">
      <c r="A350" s="4" t="s">
        <v>94</v>
      </c>
      <c r="B350" s="4">
        <v>0.53333333333284805</v>
      </c>
      <c r="C350" s="4">
        <v>0.53333333333284805</v>
      </c>
      <c r="D350" s="4">
        <v>-0.27371653648732702</v>
      </c>
      <c r="E350" s="4">
        <v>-0.27371653648732702</v>
      </c>
      <c r="F350" s="4">
        <v>-0.27371653648732702</v>
      </c>
      <c r="G350" s="4">
        <v>0.866666666667399</v>
      </c>
      <c r="H350" s="4">
        <v>0.866666666667399</v>
      </c>
      <c r="I350" s="4">
        <v>0.866666666667399</v>
      </c>
      <c r="J350" s="4">
        <v>-0.55418308072037803</v>
      </c>
      <c r="K350" s="4">
        <v>-0.55418308072037803</v>
      </c>
      <c r="L350" s="4">
        <v>-0.55418308072037803</v>
      </c>
      <c r="M350" s="4">
        <v>1.27324845010065</v>
      </c>
      <c r="N350" s="4">
        <v>1.27324845010065</v>
      </c>
      <c r="O350" s="4">
        <v>1.27324845010065</v>
      </c>
      <c r="P350" s="4">
        <v>1.04827402016618</v>
      </c>
      <c r="Q350" s="4">
        <v>1.04827402016618</v>
      </c>
      <c r="R350" s="4">
        <v>1.04827402016618</v>
      </c>
      <c r="S350" s="4">
        <v>6.6666666668126595E-2</v>
      </c>
      <c r="T350" s="4">
        <v>6.6666666668126595E-2</v>
      </c>
      <c r="U350" s="4">
        <v>6.6666666668126595E-2</v>
      </c>
      <c r="V350" s="4">
        <v>0.39388477201366301</v>
      </c>
      <c r="W350" s="4">
        <v>0.39388477201366301</v>
      </c>
      <c r="X350" s="4">
        <v>0.39388477201366301</v>
      </c>
      <c r="Y350" s="4">
        <v>0.933333333329457</v>
      </c>
      <c r="Z350" s="4">
        <v>0.933333333329457</v>
      </c>
      <c r="AA350" s="4">
        <v>0.933333333329457</v>
      </c>
      <c r="AB350" s="4">
        <v>-0.14688209373747399</v>
      </c>
      <c r="AC350" s="4">
        <v>-0.14688209373747399</v>
      </c>
      <c r="AD350" s="4">
        <v>-0.14688209373747399</v>
      </c>
      <c r="AE350" s="4">
        <v>1.4666666666683501</v>
      </c>
      <c r="AF350" s="4">
        <v>1.4666666666683501</v>
      </c>
      <c r="AG350" s="4">
        <v>1.4666666666683501</v>
      </c>
      <c r="AH350" s="4">
        <v>0.260364510317103</v>
      </c>
      <c r="AI350" s="4">
        <v>0.260364510317103</v>
      </c>
      <c r="AJ350" s="4">
        <v>0.260364510317103</v>
      </c>
      <c r="AK350" s="4">
        <v>0.260017334488722</v>
      </c>
      <c r="AL350" s="4">
        <v>0.260017334488722</v>
      </c>
      <c r="AM350" s="4">
        <v>0.260017334488722</v>
      </c>
      <c r="AN350" s="4">
        <v>6.0084117763167903E-2</v>
      </c>
      <c r="AO350" s="4">
        <v>6.0084117763167903E-2</v>
      </c>
      <c r="AP350" s="4">
        <v>6.0084117763167903E-2</v>
      </c>
      <c r="AQ350" s="4">
        <v>-0.14000933395850201</v>
      </c>
      <c r="AR350" s="4">
        <v>-0.14000933395850201</v>
      </c>
      <c r="AS350" s="4">
        <v>-0.14000933395850201</v>
      </c>
      <c r="AT350" s="4">
        <v>0.727685426264159</v>
      </c>
      <c r="AU350" s="4">
        <v>0.727685426264159</v>
      </c>
      <c r="AV350" s="4">
        <v>0.727685426264159</v>
      </c>
      <c r="AW350" s="4">
        <v>0.32668844589760199</v>
      </c>
      <c r="AX350" s="4">
        <v>0.32668844589760199</v>
      </c>
      <c r="AY350" s="4">
        <v>0.32668844589760199</v>
      </c>
      <c r="AZ350" s="4">
        <v>0.39388477201366301</v>
      </c>
      <c r="BA350" s="4">
        <v>0.39388477201366301</v>
      </c>
      <c r="BB350" s="4">
        <v>0.39388477201366301</v>
      </c>
      <c r="BC350" s="4">
        <v>-0.53333333333284805</v>
      </c>
      <c r="BD350" s="4">
        <v>-0.53333333333284805</v>
      </c>
      <c r="BE350" s="4">
        <v>-0.53333333333284805</v>
      </c>
      <c r="BF350" s="4">
        <v>0.78782213913957799</v>
      </c>
      <c r="BG350" s="4">
        <v>0.78782213913957799</v>
      </c>
      <c r="BH350" s="4">
        <v>0.78782213913957799</v>
      </c>
      <c r="BI350" s="4">
        <v>1.2666666666639901</v>
      </c>
    </row>
    <row r="351" spans="1:61" s="4" customFormat="1" x14ac:dyDescent="0.2">
      <c r="A351" s="4" t="s">
        <v>95</v>
      </c>
      <c r="B351" s="4">
        <v>0.13333333333321201</v>
      </c>
      <c r="C351" s="4">
        <v>0.13333333333321201</v>
      </c>
      <c r="D351" s="4">
        <v>0.13333333333321201</v>
      </c>
      <c r="E351" s="4">
        <v>0.38723461076196403</v>
      </c>
      <c r="F351" s="4">
        <v>0.38723461076196403</v>
      </c>
      <c r="G351" s="4">
        <v>0.38723461076196403</v>
      </c>
      <c r="H351" s="4">
        <v>0.873275114993049</v>
      </c>
      <c r="I351" s="4">
        <v>0.873275114993049</v>
      </c>
      <c r="J351" s="4">
        <v>0.873275114993049</v>
      </c>
      <c r="K351" s="4">
        <v>0.92135131526140401</v>
      </c>
      <c r="L351" s="4">
        <v>0.92135131526140401</v>
      </c>
      <c r="M351" s="4">
        <v>0.92135131526140401</v>
      </c>
      <c r="N351" s="4">
        <v>0.60000000000095999</v>
      </c>
      <c r="O351" s="4">
        <v>0.60000000000095999</v>
      </c>
      <c r="P351" s="4">
        <v>0.60000000000095999</v>
      </c>
      <c r="Q351" s="4">
        <v>-8.01175056735417E-2</v>
      </c>
      <c r="R351" s="4">
        <v>-8.01175056735417E-2</v>
      </c>
      <c r="S351" s="4">
        <v>-8.01175056735417E-2</v>
      </c>
      <c r="T351" s="4">
        <v>-0.199999999998311</v>
      </c>
      <c r="U351" s="4">
        <v>-0.199999999998311</v>
      </c>
      <c r="V351" s="4">
        <v>-0.199999999998311</v>
      </c>
      <c r="W351" s="4">
        <v>0.38723461076196403</v>
      </c>
      <c r="X351" s="4">
        <v>0.38723461076196403</v>
      </c>
      <c r="Y351" s="4">
        <v>0.38723461076196403</v>
      </c>
      <c r="Z351" s="4">
        <v>0.46666666666472101</v>
      </c>
      <c r="AA351" s="4">
        <v>0.46666666666472101</v>
      </c>
      <c r="AB351" s="4">
        <v>0.46666666666472101</v>
      </c>
      <c r="AC351" s="4">
        <v>-0.27371653648732702</v>
      </c>
      <c r="AD351" s="4">
        <v>-0.27371653648732702</v>
      </c>
      <c r="AE351" s="4">
        <v>-0.27371653648732702</v>
      </c>
      <c r="AF351" s="4">
        <v>0.66004400293596099</v>
      </c>
      <c r="AG351" s="4">
        <v>0.66004400293596099</v>
      </c>
      <c r="AH351" s="4">
        <v>0.66004400293596099</v>
      </c>
      <c r="AI351" s="4">
        <v>-0.20695640563602</v>
      </c>
      <c r="AJ351" s="4">
        <v>-0.20695640563602</v>
      </c>
      <c r="AK351" s="4">
        <v>-0.20695640563602</v>
      </c>
      <c r="AL351" s="4">
        <v>0.46003066871537601</v>
      </c>
      <c r="AM351" s="4">
        <v>0.46003066871537601</v>
      </c>
      <c r="AN351" s="4">
        <v>0.46003066871537601</v>
      </c>
      <c r="AO351" s="4">
        <v>0.12684424861447399</v>
      </c>
      <c r="AP351" s="4">
        <v>0.12684424861447399</v>
      </c>
      <c r="AQ351" s="4">
        <v>0.12684424861447399</v>
      </c>
      <c r="AR351" s="4">
        <v>6.0004000262082899E-2</v>
      </c>
      <c r="AS351" s="4">
        <v>6.0004000262082899E-2</v>
      </c>
      <c r="AT351" s="4">
        <v>6.0004000262082899E-2</v>
      </c>
      <c r="AU351" s="4">
        <v>0.33377837116567799</v>
      </c>
      <c r="AV351" s="4">
        <v>0.33377837116567799</v>
      </c>
      <c r="AW351" s="4">
        <v>0.33377837116567799</v>
      </c>
      <c r="AX351" s="4">
        <v>-0.14000933395850201</v>
      </c>
      <c r="AY351" s="4">
        <v>-0.14000933395850201</v>
      </c>
      <c r="AZ351" s="4">
        <v>-0.14000933395850201</v>
      </c>
      <c r="BA351" s="4">
        <v>0.78782213913957799</v>
      </c>
      <c r="BB351" s="4">
        <v>0.78782213913957799</v>
      </c>
      <c r="BC351" s="4">
        <v>0.78782213913957799</v>
      </c>
      <c r="BD351" s="4">
        <v>0.60000000000095999</v>
      </c>
      <c r="BE351" s="4">
        <v>0.60000000000095999</v>
      </c>
      <c r="BF351" s="4">
        <v>0.60000000000095999</v>
      </c>
      <c r="BG351" s="4">
        <v>-0.20695640563602</v>
      </c>
      <c r="BH351" s="4">
        <v>-0.20695640563602</v>
      </c>
      <c r="BI351" s="4">
        <v>-0.20695640563602</v>
      </c>
    </row>
    <row r="352" spans="1:61" s="4" customFormat="1" x14ac:dyDescent="0.2">
      <c r="A352" s="4" t="s">
        <v>96</v>
      </c>
      <c r="B352" s="4">
        <v>0.79999999999927196</v>
      </c>
      <c r="C352" s="4">
        <v>0.79999999999927196</v>
      </c>
      <c r="D352" s="4">
        <v>-0.273716536481245</v>
      </c>
      <c r="E352" s="4">
        <v>-0.273716536481245</v>
      </c>
      <c r="F352" s="4">
        <v>-0.273716536481245</v>
      </c>
      <c r="G352" s="4">
        <v>1.33333333333212</v>
      </c>
      <c r="H352" s="4">
        <v>1.33333333333212</v>
      </c>
      <c r="I352" s="4">
        <v>1.33333333333212</v>
      </c>
      <c r="J352" s="4">
        <v>-0.62095212659822596</v>
      </c>
      <c r="K352" s="4">
        <v>-0.62095212659822596</v>
      </c>
      <c r="L352" s="4">
        <v>-0.62095212659822596</v>
      </c>
      <c r="M352" s="4">
        <v>1.07326178255291</v>
      </c>
      <c r="N352" s="4">
        <v>1.07326178255291</v>
      </c>
      <c r="O352" s="4">
        <v>1.07326178255291</v>
      </c>
      <c r="P352" s="4">
        <v>0.247045469716837</v>
      </c>
      <c r="Q352" s="4">
        <v>0.247045469716837</v>
      </c>
      <c r="R352" s="4">
        <v>0.247045469716837</v>
      </c>
      <c r="S352" s="4">
        <v>-0.13333333333018499</v>
      </c>
      <c r="T352" s="4">
        <v>-0.13333333333018499</v>
      </c>
      <c r="U352" s="4">
        <v>-0.13333333333018499</v>
      </c>
      <c r="V352" s="4">
        <v>0.39388477201366301</v>
      </c>
      <c r="W352" s="4">
        <v>0.39388477201366301</v>
      </c>
      <c r="X352" s="4">
        <v>0.39388477201366301</v>
      </c>
      <c r="Y352" s="4">
        <v>0.66666666666303298</v>
      </c>
      <c r="Z352" s="4">
        <v>0.66666666666303298</v>
      </c>
      <c r="AA352" s="4">
        <v>0.66666666666303298</v>
      </c>
      <c r="AB352" s="4">
        <v>-0.21364668179535301</v>
      </c>
      <c r="AC352" s="4">
        <v>-0.21364668179535301</v>
      </c>
      <c r="AD352" s="4">
        <v>-0.21364668179535301</v>
      </c>
      <c r="AE352" s="4">
        <v>0.933333333329457</v>
      </c>
      <c r="AF352" s="4">
        <v>0.933333333329457</v>
      </c>
      <c r="AG352" s="4">
        <v>0.933333333329457</v>
      </c>
      <c r="AH352" s="4">
        <v>0.260364510317103</v>
      </c>
      <c r="AI352" s="4">
        <v>0.260364510317103</v>
      </c>
      <c r="AJ352" s="4">
        <v>0.260364510317103</v>
      </c>
      <c r="AK352" s="4">
        <v>0.260017334488722</v>
      </c>
      <c r="AL352" s="4">
        <v>0.260017334488722</v>
      </c>
      <c r="AM352" s="4">
        <v>0.260017334488722</v>
      </c>
      <c r="AN352" s="4">
        <v>0.19360437946579601</v>
      </c>
      <c r="AO352" s="4">
        <v>0.19360437946579601</v>
      </c>
      <c r="AP352" s="4">
        <v>0.19360437946579601</v>
      </c>
      <c r="AQ352" s="4">
        <v>-0.206680445367382</v>
      </c>
      <c r="AR352" s="4">
        <v>-0.206680445367382</v>
      </c>
      <c r="AS352" s="4">
        <v>-0.206680445367382</v>
      </c>
      <c r="AT352" s="4">
        <v>1.1950063422172801</v>
      </c>
      <c r="AU352" s="4">
        <v>1.1950063422172801</v>
      </c>
      <c r="AV352" s="4">
        <v>1.1950063422172801</v>
      </c>
      <c r="AW352" s="4">
        <v>0.72671511433877301</v>
      </c>
      <c r="AX352" s="4">
        <v>0.72671511433877301</v>
      </c>
      <c r="AY352" s="4">
        <v>0.72671511433877301</v>
      </c>
      <c r="AZ352" s="4">
        <v>0.26036451031103502</v>
      </c>
      <c r="BA352" s="4">
        <v>0.26036451031103502</v>
      </c>
      <c r="BB352" s="4">
        <v>0.26036451031103502</v>
      </c>
      <c r="BC352" s="4">
        <v>-0.59999999999492104</v>
      </c>
      <c r="BD352" s="4">
        <v>-0.59999999999492104</v>
      </c>
      <c r="BE352" s="4">
        <v>-0.59999999999492104</v>
      </c>
      <c r="BF352" s="4">
        <v>0.72105755106956304</v>
      </c>
      <c r="BG352" s="4">
        <v>0.72105755106956304</v>
      </c>
      <c r="BH352" s="4">
        <v>0.72105755106956304</v>
      </c>
      <c r="BI352" s="4">
        <v>0.93333333333551105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E39-1082-224C-9718-3D5AFC31820D}">
  <dimension ref="A1:I30"/>
  <sheetViews>
    <sheetView workbookViewId="0">
      <selection activeCell="J34" sqref="J34"/>
    </sheetView>
  </sheetViews>
  <sheetFormatPr baseColWidth="10" defaultRowHeight="16" x14ac:dyDescent="0.2"/>
  <cols>
    <col min="1" max="1" width="30.6640625" bestFit="1" customWidth="1"/>
    <col min="2" max="6" width="0" hidden="1" customWidth="1"/>
  </cols>
  <sheetData>
    <row r="1" spans="1:9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 s="6" t="s">
        <v>1</v>
      </c>
      <c r="I1" t="s">
        <v>100</v>
      </c>
    </row>
    <row r="2" spans="1:9" x14ac:dyDescent="0.2">
      <c r="A2" t="s">
        <v>97</v>
      </c>
      <c r="B2">
        <f>Baseline!$BK$6</f>
        <v>6326.3524492963834</v>
      </c>
      <c r="C2">
        <f>Baseline!$BK$77</f>
        <v>5036.8058873374894</v>
      </c>
      <c r="D2">
        <f>Baseline!$BK$148</f>
        <v>6452.7464041371604</v>
      </c>
      <c r="E2">
        <f>Baseline!$BK$218</f>
        <v>3323.6975601083182</v>
      </c>
      <c r="F2">
        <f>Baseline!$BK$289</f>
        <v>5398.3208739443444</v>
      </c>
      <c r="G2" s="6">
        <f t="shared" ref="G2:G10" si="0">AVERAGE(B2:F2)</f>
        <v>5307.5846349647381</v>
      </c>
      <c r="I2">
        <f>AVERAGE(Baseline!$B$6:$BI$7,Baseline!$B$77:$BI$78,Baseline!$B$148:$BI$149,Baseline!$B$218:$BI$219,Baseline!$B$289:$BI$290)</f>
        <v>5307.5846349647336</v>
      </c>
    </row>
    <row r="3" spans="1:9" s="1" customFormat="1" x14ac:dyDescent="0.2">
      <c r="A3" s="1" t="s">
        <v>5</v>
      </c>
      <c r="B3" s="1">
        <f>B2/1024</f>
        <v>6.1780785637659994</v>
      </c>
      <c r="C3" s="1">
        <f>C2/1024</f>
        <v>4.918755749353017</v>
      </c>
      <c r="D3" s="1">
        <f>D2/1024</f>
        <v>6.3015101602901957</v>
      </c>
      <c r="E3" s="1">
        <f>E2/1024</f>
        <v>3.2457983985432795</v>
      </c>
      <c r="F3" s="1">
        <f>F2/1024</f>
        <v>5.2717977284612738</v>
      </c>
      <c r="G3" s="7">
        <f t="shared" si="0"/>
        <v>5.1831881200827521</v>
      </c>
      <c r="I3" s="1">
        <f>I2/1024</f>
        <v>5.1831881200827477</v>
      </c>
    </row>
    <row r="4" spans="1:9" x14ac:dyDescent="0.2">
      <c r="A4" t="s">
        <v>6</v>
      </c>
      <c r="B4">
        <f>Baseline!$BK$14</f>
        <v>91.577363328598679</v>
      </c>
      <c r="C4">
        <f>Baseline!$BK$85</f>
        <v>91.569063563254275</v>
      </c>
      <c r="D4">
        <f>Baseline!$BK$160</f>
        <v>91.598009912667436</v>
      </c>
      <c r="E4">
        <f>Baseline!$BK$226</f>
        <v>91.554735616036581</v>
      </c>
      <c r="F4">
        <f>Baseline!$BK$297</f>
        <v>91.545715255877283</v>
      </c>
      <c r="G4" s="6">
        <f t="shared" si="0"/>
        <v>91.568977535286848</v>
      </c>
    </row>
    <row r="5" spans="1:9" s="1" customFormat="1" x14ac:dyDescent="0.2">
      <c r="A5" s="1" t="s">
        <v>25</v>
      </c>
      <c r="B5" s="1">
        <f>100-B4</f>
        <v>8.422636671401321</v>
      </c>
      <c r="C5" s="1">
        <f>100-C4</f>
        <v>8.4309364367457249</v>
      </c>
      <c r="D5" s="1">
        <f>100-D4</f>
        <v>8.4019900873325639</v>
      </c>
      <c r="E5" s="1">
        <f>100-E4</f>
        <v>8.4452643839634192</v>
      </c>
      <c r="F5" s="1">
        <f>100-F4</f>
        <v>8.4542847441227167</v>
      </c>
      <c r="G5" s="7">
        <f t="shared" si="0"/>
        <v>8.4310224647131484</v>
      </c>
      <c r="I5" s="1">
        <f>100-I4</f>
        <v>100</v>
      </c>
    </row>
    <row r="6" spans="1:9" x14ac:dyDescent="0.2">
      <c r="A6" t="s">
        <v>98</v>
      </c>
      <c r="B6">
        <f>Baseline!$BK$24</f>
        <v>150.92323417008436</v>
      </c>
      <c r="C6">
        <f>Baseline!$BK$95</f>
        <v>154.07990770709276</v>
      </c>
      <c r="D6">
        <f>Baseline!$BK$165</f>
        <v>139.53055971056844</v>
      </c>
      <c r="E6">
        <f>Baseline!$BK$236</f>
        <v>131.75150832260908</v>
      </c>
      <c r="F6">
        <f>Baseline!$BK$307</f>
        <v>150.81326020700487</v>
      </c>
      <c r="G6" s="6">
        <f t="shared" si="0"/>
        <v>145.41969402347189</v>
      </c>
    </row>
    <row r="7" spans="1:9" s="1" customFormat="1" x14ac:dyDescent="0.2">
      <c r="A7" s="1" t="s">
        <v>7</v>
      </c>
      <c r="B7" s="1">
        <f>B6/1024</f>
        <v>0.147385970869223</v>
      </c>
      <c r="C7" s="1">
        <f>C6/1024</f>
        <v>0.15046865987020777</v>
      </c>
      <c r="D7" s="1">
        <f>D6/1024</f>
        <v>0.13626031221735199</v>
      </c>
      <c r="E7" s="1">
        <f>E6/1024</f>
        <v>0.12866358234629793</v>
      </c>
      <c r="F7" s="1">
        <f>F6/1024</f>
        <v>0.1472785744209032</v>
      </c>
      <c r="G7" s="7">
        <f t="shared" si="0"/>
        <v>0.14201141994479677</v>
      </c>
      <c r="I7" s="1">
        <f>I6/1024</f>
        <v>0</v>
      </c>
    </row>
    <row r="8" spans="1:9" x14ac:dyDescent="0.2">
      <c r="A8" t="s">
        <v>99</v>
      </c>
      <c r="B8">
        <f>Baseline!$BK$30</f>
        <v>1344.4830560589239</v>
      </c>
      <c r="C8">
        <f>Baseline!$BK$101</f>
        <v>1353.3195241366509</v>
      </c>
      <c r="D8">
        <f>Baseline!$BK$171</f>
        <v>1339.9361595468558</v>
      </c>
      <c r="E8">
        <f>Baseline!$BK$242</f>
        <v>1313.5090790077074</v>
      </c>
      <c r="F8">
        <f>Baseline!$BK$313</f>
        <v>1346.0701485143154</v>
      </c>
      <c r="G8" s="6">
        <f t="shared" si="0"/>
        <v>1339.4635934528908</v>
      </c>
    </row>
    <row r="9" spans="1:9" s="1" customFormat="1" x14ac:dyDescent="0.2">
      <c r="A9" s="1" t="s">
        <v>8</v>
      </c>
      <c r="B9" s="1">
        <f>B8/1024</f>
        <v>1.3129717344325429</v>
      </c>
      <c r="C9" s="1">
        <f>C8/1024</f>
        <v>1.3216010977896981</v>
      </c>
      <c r="D9" s="1">
        <f>D8/1024</f>
        <v>1.3085314058074764</v>
      </c>
      <c r="E9" s="1">
        <f>E8/1024</f>
        <v>1.2827237099684643</v>
      </c>
      <c r="F9" s="1">
        <f>F8/1024</f>
        <v>1.3145216294085111</v>
      </c>
      <c r="G9" s="7">
        <f t="shared" si="0"/>
        <v>1.3080699154813387</v>
      </c>
      <c r="I9" s="1">
        <f>I8/1024</f>
        <v>0</v>
      </c>
    </row>
    <row r="10" spans="1:9" s="1" customFormat="1" x14ac:dyDescent="0.2">
      <c r="A10" s="1" t="s">
        <v>9</v>
      </c>
      <c r="B10" s="1">
        <f>Baseline!$BK$38</f>
        <v>0.32205657281143918</v>
      </c>
      <c r="C10" s="1">
        <f>Baseline!$BK$109</f>
        <v>0.30556876432652375</v>
      </c>
      <c r="D10" s="1">
        <f>Baseline!$BK$179</f>
        <v>-0.56533773663778186</v>
      </c>
      <c r="E10" s="1">
        <f>Baseline!$BK$250</f>
        <v>1.172127717425252</v>
      </c>
      <c r="F10" s="1">
        <f>Baseline!$BK$321</f>
        <v>0.30270828087397567</v>
      </c>
      <c r="G10" s="7">
        <f t="shared" si="0"/>
        <v>0.30742471975988173</v>
      </c>
    </row>
    <row r="11" spans="1:9" x14ac:dyDescent="0.2">
      <c r="G11" s="6" t="s">
        <v>2</v>
      </c>
    </row>
    <row r="12" spans="1:9" x14ac:dyDescent="0.2">
      <c r="A12" t="s">
        <v>14</v>
      </c>
      <c r="B12">
        <f>Baseline!$BM$6</f>
        <v>86567.904526968399</v>
      </c>
      <c r="C12">
        <f>Baseline!$BM$77</f>
        <v>68088.924494292005</v>
      </c>
      <c r="D12">
        <f>Baseline!$BM$148</f>
        <v>68362.373990253007</v>
      </c>
      <c r="E12">
        <f>Baseline!$BM$218</f>
        <v>70818.691588785005</v>
      </c>
      <c r="F12">
        <f>Baseline!$BM$289</f>
        <v>69081.261249250005</v>
      </c>
      <c r="G12" s="6">
        <f>MAX(B12:F12)</f>
        <v>86567.904526968399</v>
      </c>
      <c r="I12">
        <f>MAX(Baseline!$B$6:$BI$7,Baseline!$B$77:$BI$78,Baseline!$B$148:$BI$149,Baseline!$B$218:$BI$219,Baseline!$B$289:$BI$290)</f>
        <v>86567.904526968399</v>
      </c>
    </row>
    <row r="13" spans="1:9" s="1" customFormat="1" x14ac:dyDescent="0.2">
      <c r="A13" s="1" t="s">
        <v>10</v>
      </c>
      <c r="B13" s="1">
        <f>B12/1024</f>
        <v>84.538969264617577</v>
      </c>
      <c r="C13" s="1">
        <f>C12/1024</f>
        <v>66.493090326457036</v>
      </c>
      <c r="D13" s="1">
        <f>D12/1024</f>
        <v>66.760130849856452</v>
      </c>
      <c r="E13" s="1">
        <f>E12/1024</f>
        <v>69.158878504672856</v>
      </c>
      <c r="F13" s="1">
        <f>F12/1024</f>
        <v>67.462169188720708</v>
      </c>
      <c r="G13" s="7">
        <f t="shared" ref="G13:G20" si="1">MAX(B13:F13)</f>
        <v>84.538969264617577</v>
      </c>
    </row>
    <row r="14" spans="1:9" x14ac:dyDescent="0.2">
      <c r="A14" t="s">
        <v>28</v>
      </c>
      <c r="B14">
        <f>Baseline!$BL$14</f>
        <v>91.540860023108095</v>
      </c>
      <c r="C14">
        <f>Baseline!$BL$85</f>
        <v>91.533454824364298</v>
      </c>
      <c r="D14">
        <f>Baseline!$BL$160</f>
        <v>91.589928800372903</v>
      </c>
      <c r="E14">
        <f>Baseline!$BL$226</f>
        <v>91.515260594338301</v>
      </c>
      <c r="F14">
        <f>Baseline!$BL$297</f>
        <v>91.508419367684297</v>
      </c>
      <c r="G14" s="6">
        <f>MIN(B14:F14)</f>
        <v>91.508419367684297</v>
      </c>
      <c r="I14">
        <f>MIN(Baseline!$B$14:$BI$14,Baseline!$B$19:$BI$19,Baseline!$B$85:$BI$85,Baseline!$B$90:$BI$90,Baseline!$B$160:$BI$160,Baseline!$B$226:$BI$226,Baseline!$B$231:$BI$231,Baseline!$B$297:$BI$297,Baseline!$B$302:$BI$302)</f>
        <v>91.508419367684297</v>
      </c>
    </row>
    <row r="15" spans="1:9" s="1" customFormat="1" x14ac:dyDescent="0.2">
      <c r="A15" s="1" t="s">
        <v>26</v>
      </c>
      <c r="B15" s="1">
        <f>100-B14</f>
        <v>8.4591399768919047</v>
      </c>
      <c r="C15" s="1">
        <f>100-C14</f>
        <v>8.4665451756357015</v>
      </c>
      <c r="D15" s="1">
        <f>100-D14</f>
        <v>8.4100711996270974</v>
      </c>
      <c r="E15" s="1">
        <f>100-E14</f>
        <v>8.4847394056616992</v>
      </c>
      <c r="F15" s="1">
        <f>100-F14</f>
        <v>8.4915806323157028</v>
      </c>
      <c r="G15" s="7">
        <f t="shared" si="1"/>
        <v>8.4915806323157028</v>
      </c>
    </row>
    <row r="16" spans="1:9" x14ac:dyDescent="0.2">
      <c r="A16" t="s">
        <v>15</v>
      </c>
      <c r="B16">
        <f>Baseline!$BM$24</f>
        <v>214.24756309253499</v>
      </c>
      <c r="C16">
        <f>Baseline!$BM$95</f>
        <v>284.46666666666601</v>
      </c>
      <c r="D16">
        <f>Baseline!$BM$165</f>
        <v>233.978638184245</v>
      </c>
      <c r="E16">
        <f>Baseline!$BM$236</f>
        <v>218.43914814073</v>
      </c>
      <c r="F16">
        <f>Baseline!$BM$307</f>
        <v>231.60635598878301</v>
      </c>
      <c r="G16" s="6">
        <f t="shared" si="1"/>
        <v>284.46666666666601</v>
      </c>
    </row>
    <row r="17" spans="1:9" s="1" customFormat="1" x14ac:dyDescent="0.2">
      <c r="A17" s="1" t="s">
        <v>11</v>
      </c>
      <c r="B17" s="1">
        <f>B16/1024</f>
        <v>0.2092261358325537</v>
      </c>
      <c r="C17" s="1">
        <f>C16/1024</f>
        <v>0.27779947916666603</v>
      </c>
      <c r="D17" s="1">
        <f>D16/1024</f>
        <v>0.22849476385180176</v>
      </c>
      <c r="E17" s="1">
        <f>E16/1024</f>
        <v>0.21331948060618164</v>
      </c>
      <c r="F17" s="1">
        <f>F16/1024</f>
        <v>0.22617808202029591</v>
      </c>
      <c r="G17" s="7">
        <f t="shared" si="1"/>
        <v>0.27779947916666603</v>
      </c>
    </row>
    <row r="18" spans="1:9" x14ac:dyDescent="0.2">
      <c r="A18" t="s">
        <v>16</v>
      </c>
      <c r="B18">
        <f>Baseline!$BM$30</f>
        <v>1795.9810401228301</v>
      </c>
      <c r="C18">
        <f>Baseline!$BM$101</f>
        <v>1856.2</v>
      </c>
      <c r="D18">
        <f>Baseline!$BM$171</f>
        <v>1891.7746027507001</v>
      </c>
      <c r="E18">
        <f>Baseline!$BM$242</f>
        <v>1813.4054342746499</v>
      </c>
      <c r="F18">
        <f>Baseline!$BM$313</f>
        <v>1821.3379623447699</v>
      </c>
      <c r="G18" s="6">
        <f t="shared" si="1"/>
        <v>1891.7746027507001</v>
      </c>
    </row>
    <row r="19" spans="1:9" s="1" customFormat="1" x14ac:dyDescent="0.2">
      <c r="A19" s="1" t="s">
        <v>12</v>
      </c>
      <c r="B19" s="1">
        <f>B18/1024</f>
        <v>1.7538877344949513</v>
      </c>
      <c r="C19" s="1">
        <f>C18/1024</f>
        <v>1.8126953125</v>
      </c>
      <c r="D19" s="1">
        <f>D18/1024</f>
        <v>1.8474361354987305</v>
      </c>
      <c r="E19" s="1">
        <f>E18/1024</f>
        <v>1.7709037444088378</v>
      </c>
      <c r="F19" s="1">
        <f>F18/1024</f>
        <v>1.7786503538523144</v>
      </c>
      <c r="G19" s="7">
        <f t="shared" si="1"/>
        <v>1.8474361354987305</v>
      </c>
    </row>
    <row r="20" spans="1:9" s="1" customFormat="1" x14ac:dyDescent="0.2">
      <c r="A20" s="1" t="s">
        <v>13</v>
      </c>
      <c r="B20" s="1">
        <f>Baseline!$BM$38</f>
        <v>1.7958475198608901</v>
      </c>
      <c r="C20" s="1">
        <f>Baseline!$BM$109</f>
        <v>1.7999999999998799</v>
      </c>
      <c r="D20" s="1">
        <f>Baseline!$BM$179</f>
        <v>17.973180332244599</v>
      </c>
      <c r="E20" s="1">
        <f>Baseline!$BM$250</f>
        <v>37.178716870286003</v>
      </c>
      <c r="F20" s="1">
        <f>Baseline!$BM$321</f>
        <v>1.4666666666683501</v>
      </c>
      <c r="G20" s="7">
        <f t="shared" si="1"/>
        <v>37.178716870286003</v>
      </c>
    </row>
    <row r="21" spans="1:9" x14ac:dyDescent="0.2">
      <c r="G21" t="s">
        <v>3</v>
      </c>
    </row>
    <row r="22" spans="1:9" x14ac:dyDescent="0.2">
      <c r="A22" t="s">
        <v>17</v>
      </c>
      <c r="B22">
        <f>Baseline!$BJ$6</f>
        <v>0</v>
      </c>
      <c r="C22">
        <f>Baseline!$BJ$77</f>
        <v>0</v>
      </c>
      <c r="D22">
        <f>Baseline!$BJ$148</f>
        <v>0</v>
      </c>
      <c r="E22">
        <f>Baseline!$BJ$218</f>
        <v>0</v>
      </c>
      <c r="F22">
        <f>Baseline!$BJ$289</f>
        <v>0</v>
      </c>
      <c r="G22">
        <f>AVERAGE(B22:F22)</f>
        <v>0</v>
      </c>
      <c r="I22">
        <f>MEDIAN(Baseline!$B$6:$BI$7,Baseline!$B$77:$BI$78,Baseline!$B$148:$BI$149,Baseline!$B$218:$BI$219,Baseline!$B$289:$BI$290)</f>
        <v>0</v>
      </c>
    </row>
    <row r="23" spans="1:9" s="1" customFormat="1" x14ac:dyDescent="0.2">
      <c r="A23" s="1" t="s">
        <v>18</v>
      </c>
      <c r="B23" s="1">
        <f>B22/1024</f>
        <v>0</v>
      </c>
      <c r="C23" s="1">
        <f>C22/1024</f>
        <v>0</v>
      </c>
      <c r="D23" s="1">
        <f>D22/1024</f>
        <v>0</v>
      </c>
      <c r="E23" s="1">
        <f>E22/1024</f>
        <v>0</v>
      </c>
      <c r="F23" s="1">
        <f>F22/1024</f>
        <v>0</v>
      </c>
      <c r="G23" s="1">
        <f t="shared" ref="G23:G30" si="2">AVERAGE(B23:F23)</f>
        <v>0</v>
      </c>
      <c r="I23" s="1">
        <f>I22/1024</f>
        <v>0</v>
      </c>
    </row>
    <row r="24" spans="1:9" x14ac:dyDescent="0.2">
      <c r="A24" t="s">
        <v>20</v>
      </c>
      <c r="B24">
        <f>Baseline!$BJ$14</f>
        <v>91.577312792174155</v>
      </c>
      <c r="C24">
        <f>Baseline!$BJ$85</f>
        <v>91.570997752230141</v>
      </c>
      <c r="D24">
        <f>Baseline!$BJ$160</f>
        <v>91.599052241264005</v>
      </c>
      <c r="E24">
        <f>Baseline!$BJ$226</f>
        <v>91.554310738623059</v>
      </c>
      <c r="F24">
        <f>Baseline!$BJ$297</f>
        <v>91.540712532324548</v>
      </c>
      <c r="G24">
        <f t="shared" si="2"/>
        <v>91.568477211323184</v>
      </c>
      <c r="I24">
        <f>MEDIAN(Baseline!$B$14:$BI$14,Baseline!$B$19:$BI$19,Baseline!$B$85:$BI$85,Baseline!$B$90:$BI$90,Baseline!$B$160:$BI$160,Baseline!$B$226:$BI$226,Baseline!$B$231:$BI$231,Baseline!$B$297:$BI$297,Baseline!$B$302:$BI$302)</f>
        <v>91.582473085236202</v>
      </c>
    </row>
    <row r="25" spans="1:9" s="1" customFormat="1" x14ac:dyDescent="0.2">
      <c r="A25" s="1" t="s">
        <v>27</v>
      </c>
      <c r="B25" s="1">
        <f>100-B24</f>
        <v>8.4226872078258452</v>
      </c>
      <c r="C25" s="1">
        <f>100-C24</f>
        <v>8.4290022477698585</v>
      </c>
      <c r="D25" s="1">
        <f>100-D24</f>
        <v>8.4009477587359953</v>
      </c>
      <c r="E25" s="1">
        <f>100-E24</f>
        <v>8.4456892613769412</v>
      </c>
      <c r="F25" s="1">
        <f>100-F24</f>
        <v>8.4592874676754519</v>
      </c>
      <c r="G25" s="1">
        <f t="shared" si="2"/>
        <v>8.4315227886768191</v>
      </c>
      <c r="I25" s="1">
        <f>100-I24</f>
        <v>8.4175269147637977</v>
      </c>
    </row>
    <row r="26" spans="1:9" x14ac:dyDescent="0.2">
      <c r="A26" t="s">
        <v>19</v>
      </c>
      <c r="B26">
        <f>Baseline!$BJ$24</f>
        <v>165.2980839842445</v>
      </c>
      <c r="C26">
        <f>Baseline!$BJ$95</f>
        <v>173.04359418744099</v>
      </c>
      <c r="D26">
        <f>Baseline!$BJ$165</f>
        <v>151.77284197876949</v>
      </c>
      <c r="E26">
        <f>Baseline!$BJ236</f>
        <v>134.89396126223951</v>
      </c>
      <c r="F26">
        <f>Baseline!$BJ$307</f>
        <v>170.11614439646149</v>
      </c>
      <c r="G26">
        <f t="shared" si="2"/>
        <v>159.02492516183119</v>
      </c>
    </row>
    <row r="27" spans="1:9" s="1" customFormat="1" x14ac:dyDescent="0.2">
      <c r="A27" s="1" t="s">
        <v>21</v>
      </c>
      <c r="B27" s="1">
        <f>B26/1024</f>
        <v>0.16142391014086377</v>
      </c>
      <c r="C27" s="1">
        <f>C26/1024</f>
        <v>0.16898788494867284</v>
      </c>
      <c r="D27" s="1">
        <f>D26/1024</f>
        <v>0.14821566599489208</v>
      </c>
      <c r="E27" s="1">
        <f>E26/1024</f>
        <v>0.13173238404515578</v>
      </c>
      <c r="F27" s="1">
        <f>F26/1024</f>
        <v>0.16612904726216943</v>
      </c>
      <c r="G27" s="1">
        <f t="shared" si="2"/>
        <v>0.15529777847835077</v>
      </c>
      <c r="I27" s="1">
        <f>I26/1024</f>
        <v>0</v>
      </c>
    </row>
    <row r="28" spans="1:9" x14ac:dyDescent="0.2">
      <c r="A28" t="s">
        <v>22</v>
      </c>
      <c r="B28">
        <f>Baseline!$BJ$30</f>
        <v>1356.6397382828145</v>
      </c>
      <c r="C28">
        <f>Baseline!$BJ$101</f>
        <v>1394.183797715855</v>
      </c>
      <c r="D28">
        <f>Baseline!$BJ$171</f>
        <v>1718.3125899901052</v>
      </c>
      <c r="E28">
        <f>Baseline!$BJ$242</f>
        <v>1332.654577825253</v>
      </c>
      <c r="F28">
        <f>Baseline!$BJ$313</f>
        <v>1361.212303892112</v>
      </c>
      <c r="G28">
        <f t="shared" si="2"/>
        <v>1432.6006015412279</v>
      </c>
    </row>
    <row r="29" spans="1:9" s="1" customFormat="1" x14ac:dyDescent="0.2">
      <c r="A29" s="1" t="s">
        <v>23</v>
      </c>
      <c r="B29" s="1">
        <f>B28/1024</f>
        <v>1.324843494416811</v>
      </c>
      <c r="C29" s="1">
        <f>C28/1024</f>
        <v>1.3615076149568897</v>
      </c>
      <c r="D29" s="1">
        <f>D28/1024</f>
        <v>1.6780396386622121</v>
      </c>
      <c r="E29" s="1">
        <f>E28/1024</f>
        <v>1.3014204861574736</v>
      </c>
      <c r="F29" s="1">
        <f>F28/1024</f>
        <v>1.3293088905196406</v>
      </c>
      <c r="G29" s="1">
        <f t="shared" si="2"/>
        <v>1.3990240249426054</v>
      </c>
      <c r="I29" s="1">
        <f>I28/1024</f>
        <v>0</v>
      </c>
    </row>
    <row r="30" spans="1:9" s="1" customFormat="1" x14ac:dyDescent="0.2">
      <c r="A30" s="1" t="s">
        <v>24</v>
      </c>
      <c r="B30" s="1">
        <f>Baseline!$BJ$38</f>
        <v>0.39999999999963598</v>
      </c>
      <c r="C30" s="1">
        <f>Baseline!$BJ$109</f>
        <v>0.386718229096842</v>
      </c>
      <c r="D30" s="1">
        <f>Baseline!$BJ$179</f>
        <v>0.13017779853942751</v>
      </c>
      <c r="E30" s="1">
        <f>Baseline!$BJ$250</f>
        <v>-0.17009813739150501</v>
      </c>
      <c r="F30" s="1">
        <f>Baseline!$BJ$321</f>
        <v>0.32357923429781699</v>
      </c>
      <c r="G30" s="1">
        <f t="shared" si="2"/>
        <v>0.2140754249084435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93FF-F0AE-BA48-8E9F-D55CE374F900}">
  <dimension ref="A1:I30"/>
  <sheetViews>
    <sheetView tabSelected="1" workbookViewId="0">
      <selection activeCell="U14" sqref="U14"/>
    </sheetView>
  </sheetViews>
  <sheetFormatPr baseColWidth="10" defaultRowHeight="16" x14ac:dyDescent="0.2"/>
  <cols>
    <col min="1" max="1" width="30.6640625" bestFit="1" customWidth="1"/>
    <col min="2" max="8" width="0" hidden="1" customWidth="1"/>
  </cols>
  <sheetData>
    <row r="1" spans="1:9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I1" s="6" t="s">
        <v>100</v>
      </c>
    </row>
    <row r="2" spans="1:9" x14ac:dyDescent="0.2">
      <c r="A2" t="s">
        <v>97</v>
      </c>
      <c r="B2">
        <f>Baseline!$BK$2</f>
        <v>225.50470479746983</v>
      </c>
      <c r="C2">
        <f>Baseline!$BK$73</f>
        <v>252.79928662250038</v>
      </c>
      <c r="G2">
        <f t="shared" ref="G2:G10" si="0">AVERAGE(B2:F2)</f>
        <v>239.1519957099851</v>
      </c>
      <c r="I2" s="6">
        <f>AVERAGE(Baseline!$B$2:$BI$5,Baseline!$B$73:$BI$76,Baseline!$B$144:$BI$147,Baseline!$B$214:$BI$217,Baseline!$B$285:$BI$288)</f>
        <v>217.01931105238478</v>
      </c>
    </row>
    <row r="3" spans="1:9" s="1" customFormat="1" x14ac:dyDescent="0.2">
      <c r="A3" s="1" t="s">
        <v>5</v>
      </c>
      <c r="B3" s="1">
        <f>B2/1024</f>
        <v>0.22021943827877913</v>
      </c>
      <c r="C3" s="1">
        <f>C2/1024</f>
        <v>0.24687430334228552</v>
      </c>
      <c r="D3" s="1">
        <f>D2/1024</f>
        <v>0</v>
      </c>
      <c r="E3" s="1">
        <f>E2/1024</f>
        <v>0</v>
      </c>
      <c r="F3" s="1">
        <f>F2/1024</f>
        <v>0</v>
      </c>
      <c r="G3" s="1">
        <f t="shared" si="0"/>
        <v>9.341874832421293E-2</v>
      </c>
      <c r="I3" s="7">
        <f>I2/1024</f>
        <v>0.21193292094959451</v>
      </c>
    </row>
    <row r="4" spans="1:9" x14ac:dyDescent="0.2">
      <c r="A4" t="s">
        <v>6</v>
      </c>
      <c r="B4">
        <f>Baseline!$BK$15</f>
        <v>89.263348143627809</v>
      </c>
      <c r="C4">
        <f>Baseline!$BK$86</f>
        <v>89.261102278451844</v>
      </c>
      <c r="G4">
        <f t="shared" si="0"/>
        <v>89.262225211039834</v>
      </c>
      <c r="I4" s="6">
        <f>AVERAGE(Baseline!$B$15:$BI$18,Baseline!$B$86:$BI$89,Baseline!$B$156:$BI$159,Baseline!$B$227:$BI$230,Baseline!$B$298:$BI$301)</f>
        <v>89.262773538893825</v>
      </c>
    </row>
    <row r="5" spans="1:9" s="1" customFormat="1" x14ac:dyDescent="0.2">
      <c r="A5" s="1" t="s">
        <v>25</v>
      </c>
      <c r="B5" s="1">
        <f>100-B4</f>
        <v>10.736651856372191</v>
      </c>
      <c r="C5" s="1">
        <f>100-C4</f>
        <v>10.738897721548156</v>
      </c>
      <c r="D5" s="1">
        <f>100-D4</f>
        <v>100</v>
      </c>
      <c r="E5" s="1">
        <f>100-E4</f>
        <v>100</v>
      </c>
      <c r="F5" s="1">
        <f>100-F4</f>
        <v>100</v>
      </c>
      <c r="G5" s="1">
        <f t="shared" si="0"/>
        <v>64.295109915584064</v>
      </c>
      <c r="I5" s="7">
        <f>100-I4</f>
        <v>10.737226461106175</v>
      </c>
    </row>
    <row r="6" spans="1:9" x14ac:dyDescent="0.2">
      <c r="A6" t="s">
        <v>98</v>
      </c>
      <c r="B6">
        <f>Baseline!$BK$20</f>
        <v>139.19665381010853</v>
      </c>
      <c r="C6">
        <f>Baseline!$BK$91</f>
        <v>139.38359574544953</v>
      </c>
      <c r="G6">
        <f t="shared" si="0"/>
        <v>139.29012477777903</v>
      </c>
      <c r="I6" s="6">
        <f>AVERAGE(Baseline!$B$20:$BI$23,Baseline!$B$91:$BI$94,Baseline!$B$161:$BI$164,Baseline!$B$232:$BI$235,Baseline!$B$303:$BI$306)</f>
        <v>139.3095341697599</v>
      </c>
    </row>
    <row r="7" spans="1:9" s="1" customFormat="1" x14ac:dyDescent="0.2">
      <c r="A7" s="1" t="s">
        <v>7</v>
      </c>
      <c r="B7" s="1">
        <f>B6/1024</f>
        <v>0.13593423223643411</v>
      </c>
      <c r="C7" s="1">
        <f>C6/1024</f>
        <v>0.13611679272016555</v>
      </c>
      <c r="D7" s="1">
        <f>D6/1024</f>
        <v>0</v>
      </c>
      <c r="E7" s="1">
        <f>E6/1024</f>
        <v>0</v>
      </c>
      <c r="F7" s="1">
        <f>F6/1024</f>
        <v>0</v>
      </c>
      <c r="G7" s="1">
        <f t="shared" si="0"/>
        <v>5.4410204991319933E-2</v>
      </c>
      <c r="I7" s="7">
        <f>I6/1024</f>
        <v>0.13604446696265615</v>
      </c>
    </row>
    <row r="8" spans="1:9" x14ac:dyDescent="0.2">
      <c r="A8" t="s">
        <v>99</v>
      </c>
      <c r="B8">
        <f>Baseline!$BK$26</f>
        <v>1579.9682448562849</v>
      </c>
      <c r="C8">
        <f>Baseline!$BK$97</f>
        <v>1578.4257809179771</v>
      </c>
      <c r="G8">
        <f t="shared" si="0"/>
        <v>1579.197012887131</v>
      </c>
      <c r="I8" s="6">
        <f>AVERAGE(Baseline!$B$26:$BI$29,Baseline!$B$97:$BI$100,Baseline!$B$167:$BI$170,Baseline!$B$238:$BI$241,Baseline!$B$309:$BI$312)</f>
        <v>1581.2680215574353</v>
      </c>
    </row>
    <row r="9" spans="1:9" s="1" customFormat="1" x14ac:dyDescent="0.2">
      <c r="A9" s="1" t="s">
        <v>8</v>
      </c>
      <c r="B9" s="1">
        <f>B8/1024</f>
        <v>1.5429377391174657</v>
      </c>
      <c r="C9" s="1">
        <f>C8/1024</f>
        <v>1.541431426677712</v>
      </c>
      <c r="D9" s="1">
        <f>D8/1024</f>
        <v>0</v>
      </c>
      <c r="E9" s="1">
        <f>E8/1024</f>
        <v>0</v>
      </c>
      <c r="F9" s="1">
        <f>F8/1024</f>
        <v>0</v>
      </c>
      <c r="G9" s="1">
        <f t="shared" si="0"/>
        <v>0.61687383315903555</v>
      </c>
      <c r="I9" s="7">
        <f>I8/1024</f>
        <v>1.5442070523021829</v>
      </c>
    </row>
    <row r="10" spans="1:9" s="1" customFormat="1" x14ac:dyDescent="0.2">
      <c r="A10" s="1" t="s">
        <v>9</v>
      </c>
      <c r="B10" s="1">
        <f>Baseline!$BK$39</f>
        <v>0.59231203660439624</v>
      </c>
      <c r="C10" s="1">
        <f>Baseline!$BK$110</f>
        <v>0.58944390351589682</v>
      </c>
      <c r="G10" s="1">
        <f t="shared" si="0"/>
        <v>0.59087797006014653</v>
      </c>
      <c r="I10" s="7">
        <f>AVERAGE(Baseline!$B$39:$BI$42,Baseline!$B$45:$BI$48,Baseline!$B$51:$BI$54,Baseline!$B$57:$BI$60,Baseline!$B$110:$BI$113,Baseline!$B$116:$BI$119,Baseline!$B$122:$BI$125,Baseline!$B$128:$BI$131,Baseline!$B$180:$BI$183,Baseline!$B$186:$BI$189,Baseline!$B$192:$BI$195,Baseline!$B$198:$BI$201,Baseline!$B$251:$BI$254,Baseline!$B$257:$BI$260,Baseline!$B$263:$BI$266,Baseline!$B$269:$BI$272,Baseline!$B$322:$BI$325,Baseline!$B$328:$BI$331,Baseline!$B$334:$BI$337,Baseline!$B$340:$BI$343)</f>
        <v>0.59241947499498371</v>
      </c>
    </row>
    <row r="11" spans="1:9" x14ac:dyDescent="0.2">
      <c r="G11" t="s">
        <v>2</v>
      </c>
      <c r="I11" s="6"/>
    </row>
    <row r="12" spans="1:9" x14ac:dyDescent="0.2">
      <c r="A12" t="s">
        <v>14</v>
      </c>
      <c r="B12">
        <f>Baseline!$BM$2</f>
        <v>4103.1120609055697</v>
      </c>
      <c r="G12">
        <f>MAX(B12:F12)</f>
        <v>4103.1120609055697</v>
      </c>
      <c r="I12" s="6">
        <f>MAX(Baseline!$B$2:$BI$5,Baseline!$B$73:$BI$76,Baseline!$B$144:$BI$147,Baseline!$B$214:$BI$217,Baseline!$B$285:$BI$288)</f>
        <v>5461.3333333333303</v>
      </c>
    </row>
    <row r="13" spans="1:9" s="1" customFormat="1" x14ac:dyDescent="0.2">
      <c r="A13" s="1" t="s">
        <v>10</v>
      </c>
      <c r="B13" s="1">
        <f>B12/1024</f>
        <v>4.0069453719780954</v>
      </c>
      <c r="C13" s="1">
        <f>C12/1024</f>
        <v>0</v>
      </c>
      <c r="D13" s="1">
        <f>D12/1024</f>
        <v>0</v>
      </c>
      <c r="E13" s="1">
        <f>E12/1024</f>
        <v>0</v>
      </c>
      <c r="F13" s="1">
        <f>F12/1024</f>
        <v>0</v>
      </c>
      <c r="G13" s="1">
        <f t="shared" ref="G13:G20" si="1">MAX(B13:F13)</f>
        <v>4.0069453719780954</v>
      </c>
      <c r="I13" s="7">
        <f>I12/1024</f>
        <v>5.3333333333333304</v>
      </c>
    </row>
    <row r="14" spans="1:9" x14ac:dyDescent="0.2">
      <c r="A14" t="s">
        <v>28</v>
      </c>
      <c r="B14">
        <f>Baseline!$BL$15</f>
        <v>86.844111275178605</v>
      </c>
      <c r="G14">
        <f t="shared" si="1"/>
        <v>86.844111275178605</v>
      </c>
      <c r="I14" s="6">
        <f>MIN(Baseline!$B$15:$BI$18,Baseline!$B$86:$BI$89,Baseline!$B$156:$BI$159,Baseline!$B$227:$BI$230,Baseline!$B$298:$BI$301)</f>
        <v>86.834723031504694</v>
      </c>
    </row>
    <row r="15" spans="1:9" s="1" customFormat="1" x14ac:dyDescent="0.2">
      <c r="A15" s="1" t="s">
        <v>26</v>
      </c>
      <c r="B15" s="1">
        <f>100-B14</f>
        <v>13.155888724821395</v>
      </c>
      <c r="C15" s="1">
        <f>100-C14</f>
        <v>100</v>
      </c>
      <c r="D15" s="1">
        <f>100-D14</f>
        <v>100</v>
      </c>
      <c r="E15" s="1">
        <f>100-E14</f>
        <v>100</v>
      </c>
      <c r="F15" s="1">
        <f>100-F14</f>
        <v>100</v>
      </c>
      <c r="G15" s="1">
        <f t="shared" si="1"/>
        <v>100</v>
      </c>
      <c r="I15" s="7">
        <f>100-I14</f>
        <v>13.165276968495306</v>
      </c>
    </row>
    <row r="16" spans="1:9" x14ac:dyDescent="0.2">
      <c r="A16" t="s">
        <v>15</v>
      </c>
      <c r="B16">
        <f>Baseline!$BM$20</f>
        <v>166.48865153538</v>
      </c>
      <c r="G16">
        <f t="shared" si="1"/>
        <v>166.48865153538</v>
      </c>
      <c r="I16" s="6">
        <f>MAX(Baseline!$B$20:$BI$23,Baseline!$B$91:$BI$94,Baseline!$B$161:$BI$164,Baseline!$B$232:$BI$235,Baseline!$B$303:$BI$306)</f>
        <v>183.21221414760899</v>
      </c>
    </row>
    <row r="17" spans="1:9" s="1" customFormat="1" x14ac:dyDescent="0.2">
      <c r="A17" s="1" t="s">
        <v>11</v>
      </c>
      <c r="B17" s="1">
        <f>B16/1024</f>
        <v>0.16258657376501953</v>
      </c>
      <c r="C17" s="1">
        <f>C16/1024</f>
        <v>0</v>
      </c>
      <c r="D17" s="1">
        <f>D16/1024</f>
        <v>0</v>
      </c>
      <c r="E17" s="1">
        <f>E16/1024</f>
        <v>0</v>
      </c>
      <c r="F17" s="1">
        <f>F16/1024</f>
        <v>0</v>
      </c>
      <c r="G17" s="1">
        <f t="shared" si="1"/>
        <v>0.16258657376501953</v>
      </c>
      <c r="I17" s="7">
        <f>I16/1024</f>
        <v>0.1789181778785244</v>
      </c>
    </row>
    <row r="18" spans="1:9" x14ac:dyDescent="0.2">
      <c r="A18" t="s">
        <v>16</v>
      </c>
      <c r="B18">
        <f>Baseline!$BM$26</f>
        <v>1729.4666666666601</v>
      </c>
      <c r="G18">
        <f t="shared" si="1"/>
        <v>1729.4666666666601</v>
      </c>
      <c r="I18" s="6">
        <f>MAX(Baseline!$B$26:$BI$29,Baseline!$B$97:$BI$100,Baseline!$B$167:$BI$170,Baseline!$B$238:$BI$241,Baseline!$B$309:$BI$312)</f>
        <v>1788.8762769580001</v>
      </c>
    </row>
    <row r="19" spans="1:9" s="1" customFormat="1" x14ac:dyDescent="0.2">
      <c r="A19" s="1" t="s">
        <v>12</v>
      </c>
      <c r="B19" s="1">
        <f>B18/1024</f>
        <v>1.6889322916666603</v>
      </c>
      <c r="C19" s="1">
        <f>C18/1024</f>
        <v>0</v>
      </c>
      <c r="D19" s="1">
        <f>D18/1024</f>
        <v>0</v>
      </c>
      <c r="E19" s="1">
        <f>E18/1024</f>
        <v>0</v>
      </c>
      <c r="F19" s="1">
        <f>F18/1024</f>
        <v>0</v>
      </c>
      <c r="G19" s="1">
        <f t="shared" si="1"/>
        <v>1.6889322916666603</v>
      </c>
      <c r="I19" s="7">
        <f>I18/1024</f>
        <v>1.7469494892167969</v>
      </c>
    </row>
    <row r="20" spans="1:9" s="1" customFormat="1" x14ac:dyDescent="0.2">
      <c r="A20" s="1" t="s">
        <v>13</v>
      </c>
      <c r="B20" s="1">
        <f>Baseline!$BM$39</f>
        <v>1.4732351176589999</v>
      </c>
      <c r="G20" s="1">
        <f t="shared" si="1"/>
        <v>1.4732351176589999</v>
      </c>
      <c r="I20" s="7">
        <f>MAX(Baseline!$B$39:$BI$42,Baseline!$B$45:$BI$48,Baseline!$B$51:$BI$54,Baseline!$B$57:$BI$60,Baseline!$B$110:$BI$113,Baseline!$B$116:$BI$119,Baseline!$B$122:$BI$125,Baseline!$B$128:$BI$131,Baseline!$B$180:$BI$183,Baseline!$B$186:$BI$189,Baseline!$B$192:$BI$195,Baseline!$B$198:$BI$201,Baseline!$B$251:$BI$254,Baseline!$B$257:$BI$260,Baseline!$B$263:$BI$266,Baseline!$B$269:$BI$272,Baseline!$B$322:$BI$325,Baseline!$B$328:$BI$331,Baseline!$B$334:$BI$337,Baseline!$B$340:$BI$343)</f>
        <v>1.99346623108328</v>
      </c>
    </row>
    <row r="21" spans="1:9" x14ac:dyDescent="0.2">
      <c r="G21" t="s">
        <v>3</v>
      </c>
      <c r="I21" s="6"/>
    </row>
    <row r="22" spans="1:9" x14ac:dyDescent="0.2">
      <c r="A22" t="s">
        <v>17</v>
      </c>
      <c r="B22">
        <f>Baseline!$BJ$2</f>
        <v>0</v>
      </c>
      <c r="G22">
        <f>AVERAGE(B22:F22)</f>
        <v>0</v>
      </c>
      <c r="I22" s="6">
        <f>MEDIAN(Baseline!$B$2:$BI$5,Baseline!$B$73:$BI$76,Baseline!$B$144:$BI$147,Baseline!$B$214:$BI$217,Baseline!$B$285:$BI$288)</f>
        <v>0</v>
      </c>
    </row>
    <row r="23" spans="1:9" s="1" customFormat="1" x14ac:dyDescent="0.2">
      <c r="A23" s="1" t="s">
        <v>18</v>
      </c>
      <c r="B23" s="1">
        <f>B22/1024</f>
        <v>0</v>
      </c>
      <c r="C23" s="1">
        <f>C22/1024</f>
        <v>0</v>
      </c>
      <c r="D23" s="1">
        <f>D22/1024</f>
        <v>0</v>
      </c>
      <c r="E23" s="1">
        <f>E22/1024</f>
        <v>0</v>
      </c>
      <c r="F23" s="1">
        <f>F22/1024</f>
        <v>0</v>
      </c>
      <c r="G23" s="1">
        <f t="shared" ref="G23:G30" si="2">AVERAGE(B23:F23)</f>
        <v>0</v>
      </c>
      <c r="I23" s="7">
        <f>I22/1024</f>
        <v>0</v>
      </c>
    </row>
    <row r="24" spans="1:9" x14ac:dyDescent="0.2">
      <c r="A24" t="s">
        <v>20</v>
      </c>
      <c r="B24">
        <f>Baseline!$BJ$15</f>
        <v>89.848757435335898</v>
      </c>
      <c r="G24">
        <f t="shared" si="2"/>
        <v>89.848757435335898</v>
      </c>
      <c r="I24" s="6">
        <f>MEDIAN(Baseline!$B$15:$BI$18,Baseline!$B$86:$BI$89,Baseline!$B$156:$BI$159,Baseline!$B$227:$BI$230,Baseline!$B$298:$BI$301)</f>
        <v>89.847175720369108</v>
      </c>
    </row>
    <row r="25" spans="1:9" s="1" customFormat="1" x14ac:dyDescent="0.2">
      <c r="A25" s="1" t="s">
        <v>27</v>
      </c>
      <c r="B25" s="1">
        <f>100-B24</f>
        <v>10.151242564664102</v>
      </c>
      <c r="C25" s="1">
        <f>100-C24</f>
        <v>100</v>
      </c>
      <c r="D25" s="1">
        <f>100-D24</f>
        <v>100</v>
      </c>
      <c r="E25" s="1">
        <f>100-E24</f>
        <v>100</v>
      </c>
      <c r="F25" s="1">
        <f>100-F24</f>
        <v>100</v>
      </c>
      <c r="G25" s="1">
        <f t="shared" si="2"/>
        <v>82.030248512932829</v>
      </c>
      <c r="I25" s="7">
        <f>100-I24</f>
        <v>10.152824279630892</v>
      </c>
    </row>
    <row r="26" spans="1:9" x14ac:dyDescent="0.2">
      <c r="A26" t="s">
        <v>19</v>
      </c>
      <c r="B26">
        <f>Baseline!$BJ$20</f>
        <v>139.30547223888499</v>
      </c>
      <c r="G26">
        <f t="shared" si="2"/>
        <v>139.30547223888499</v>
      </c>
      <c r="I26" s="6">
        <f>MEDIAN(Baseline!$B$20:$BI$23,Baseline!$B$91:$BI$94,Baseline!$B$161:$BI$164,Baseline!$B$232:$BI$235,Baseline!$B$303:$BI$306)</f>
        <v>138.72755252429801</v>
      </c>
    </row>
    <row r="27" spans="1:9" s="1" customFormat="1" x14ac:dyDescent="0.2">
      <c r="A27" s="1" t="s">
        <v>21</v>
      </c>
      <c r="B27" s="1">
        <f>B26/1024</f>
        <v>0.13604050023328612</v>
      </c>
      <c r="C27" s="1">
        <f>C26/1024</f>
        <v>0</v>
      </c>
      <c r="D27" s="1">
        <f>D26/1024</f>
        <v>0</v>
      </c>
      <c r="E27" s="1">
        <f>E26/1024</f>
        <v>0</v>
      </c>
      <c r="F27" s="1">
        <f>F26/1024</f>
        <v>0</v>
      </c>
      <c r="G27" s="1">
        <f t="shared" si="2"/>
        <v>2.7208100046657226E-2</v>
      </c>
      <c r="I27" s="7">
        <f>I26/1024</f>
        <v>0.13547612551200977</v>
      </c>
    </row>
    <row r="28" spans="1:9" x14ac:dyDescent="0.2">
      <c r="A28" t="s">
        <v>22</v>
      </c>
      <c r="B28">
        <f>Baseline!$BJ$26</f>
        <v>1578.2333247921451</v>
      </c>
      <c r="G28">
        <f t="shared" si="2"/>
        <v>1578.2333247921451</v>
      </c>
      <c r="I28" s="6">
        <f>MEDIAN(Baseline!$B$26:$BI$29,Baseline!$B$97:$BI$100,Baseline!$B$167:$BI$170,Baseline!$B$238:$BI$241,Baseline!$B$309:$BI$312)</f>
        <v>1577.7629382303801</v>
      </c>
    </row>
    <row r="29" spans="1:9" s="1" customFormat="1" x14ac:dyDescent="0.2">
      <c r="A29" s="1" t="s">
        <v>23</v>
      </c>
      <c r="B29" s="1">
        <f>B28/1024</f>
        <v>1.5412434812423292</v>
      </c>
      <c r="C29" s="1">
        <f>C28/1024</f>
        <v>0</v>
      </c>
      <c r="D29" s="1">
        <f>D28/1024</f>
        <v>0</v>
      </c>
      <c r="E29" s="1">
        <f>E28/1024</f>
        <v>0</v>
      </c>
      <c r="F29" s="1">
        <f>F28/1024</f>
        <v>0</v>
      </c>
      <c r="G29" s="1">
        <f t="shared" si="2"/>
        <v>0.30824869624846585</v>
      </c>
      <c r="I29" s="7">
        <f>I28/1024</f>
        <v>1.5407841193656056</v>
      </c>
    </row>
    <row r="30" spans="1:9" s="1" customFormat="1" x14ac:dyDescent="0.2">
      <c r="A30" s="1" t="s">
        <v>24</v>
      </c>
      <c r="B30" s="1">
        <f>Baseline!$BJ$39</f>
        <v>0.58752837495077803</v>
      </c>
      <c r="G30" s="1">
        <f t="shared" si="2"/>
        <v>0.58752837495077803</v>
      </c>
      <c r="I30" s="7">
        <f>MEDIAN(Baseline!$B$39:$BI$42,Baseline!$B$45:$BI$48,Baseline!$B$51:$BI$54,Baseline!$B$57:$BI$60,Baseline!$B$110:$BI$113,Baseline!$B$116:$BI$119,Baseline!$B$122:$BI$125,Baseline!$B$128:$BI$131,Baseline!$B$180:$BI$183,Baseline!$B$186:$BI$189,Baseline!$B$192:$BI$195,Baseline!$B$198:$BI$201,Baseline!$B$251:$BI$254,Baseline!$B$257:$BI$260,Baseline!$B$263:$BI$266,Baseline!$B$269:$BI$272,Baseline!$B$322:$BI$325,Baseline!$B$328:$BI$331,Baseline!$B$334:$BI$337,Baseline!$B$340:$BI$343)</f>
        <v>0.59416516456455704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Processed-Fog</vt:lpstr>
      <vt:lpstr>Processed-Edge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2021-04-16T00:17:14Z</dcterms:modified>
</cp:coreProperties>
</file>