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CrossCluster-Fog-PoA/"/>
    </mc:Choice>
  </mc:AlternateContent>
  <xr:revisionPtr revIDLastSave="0" documentId="13_ncr:1_{69570C27-A23D-534A-B710-8DDC69E92839}" xr6:coauthVersionLast="43" xr6:coauthVersionMax="46" xr10:uidLastSave="{00000000-0000-0000-0000-000000000000}"/>
  <bookViews>
    <workbookView xWindow="20" yWindow="500" windowWidth="33600" windowHeight="18800" activeTab="2" xr2:uid="{32938EE8-BA0C-0C49-9DB2-35CA0924DE7B}"/>
  </bookViews>
  <sheets>
    <sheet name="Raw-baseline" sheetId="5" r:id="rId1"/>
    <sheet name="Loaded" sheetId="6" r:id="rId2"/>
    <sheet name="Processed-Fog" sheetId="7" r:id="rId3"/>
    <sheet name="Loaded (2)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7" l="1"/>
  <c r="F28" i="7"/>
  <c r="F29" i="7" s="1"/>
  <c r="F26" i="7"/>
  <c r="F24" i="7"/>
  <c r="F22" i="7"/>
  <c r="F23" i="7" s="1"/>
  <c r="F20" i="7"/>
  <c r="F18" i="7"/>
  <c r="F16" i="7"/>
  <c r="F17" i="7" s="1"/>
  <c r="F14" i="7"/>
  <c r="F15" i="7" s="1"/>
  <c r="F12" i="7"/>
  <c r="F13" i="7" s="1"/>
  <c r="F27" i="7"/>
  <c r="F25" i="7"/>
  <c r="F19" i="7"/>
  <c r="F10" i="7"/>
  <c r="F8" i="7"/>
  <c r="F9" i="7" s="1"/>
  <c r="F6" i="7"/>
  <c r="F7" i="7" s="1"/>
  <c r="F4" i="7"/>
  <c r="F2" i="7"/>
  <c r="F3" i="7" s="1"/>
  <c r="F5" i="7"/>
  <c r="M2" i="7"/>
  <c r="M3" i="7"/>
  <c r="M4" i="7"/>
  <c r="M5" i="7"/>
  <c r="M6" i="7"/>
  <c r="M7" i="7"/>
  <c r="M8" i="7"/>
  <c r="M9" i="7"/>
  <c r="M10" i="7"/>
  <c r="BN322" i="6"/>
  <c r="BM322" i="6"/>
  <c r="BL322" i="6"/>
  <c r="BK322" i="6"/>
  <c r="BJ322" i="6"/>
  <c r="BN314" i="6"/>
  <c r="BM314" i="6"/>
  <c r="BL314" i="6"/>
  <c r="BK314" i="6"/>
  <c r="BJ314" i="6"/>
  <c r="BN308" i="6"/>
  <c r="BM308" i="6"/>
  <c r="BL308" i="6"/>
  <c r="BK308" i="6"/>
  <c r="BJ308" i="6"/>
  <c r="BN298" i="6"/>
  <c r="BM298" i="6"/>
  <c r="BL298" i="6"/>
  <c r="BK298" i="6"/>
  <c r="BJ298" i="6"/>
  <c r="BN296" i="6"/>
  <c r="BM296" i="6"/>
  <c r="BL296" i="6"/>
  <c r="BK296" i="6"/>
  <c r="BJ296" i="6"/>
  <c r="BN290" i="6"/>
  <c r="BM290" i="6"/>
  <c r="BL290" i="6"/>
  <c r="BK290" i="6"/>
  <c r="BJ290" i="6"/>
  <c r="L2" i="7"/>
  <c r="L3" i="7"/>
  <c r="L4" i="7"/>
  <c r="L5" i="7"/>
  <c r="L6" i="7"/>
  <c r="L7" i="7"/>
  <c r="L8" i="7"/>
  <c r="L9" i="7"/>
  <c r="L10" i="7"/>
  <c r="BN251" i="6"/>
  <c r="BM251" i="6"/>
  <c r="E20" i="7" s="1"/>
  <c r="BL251" i="6"/>
  <c r="BK251" i="6"/>
  <c r="E10" i="7" s="1"/>
  <c r="BJ251" i="6"/>
  <c r="E30" i="7" s="1"/>
  <c r="BN243" i="6"/>
  <c r="BM243" i="6"/>
  <c r="E18" i="7" s="1"/>
  <c r="E19" i="7" s="1"/>
  <c r="BL243" i="6"/>
  <c r="BK243" i="6"/>
  <c r="E8" i="7" s="1"/>
  <c r="E9" i="7" s="1"/>
  <c r="BJ243" i="6"/>
  <c r="E28" i="7" s="1"/>
  <c r="E29" i="7" s="1"/>
  <c r="BN237" i="6"/>
  <c r="BM237" i="6"/>
  <c r="E16" i="7" s="1"/>
  <c r="E17" i="7" s="1"/>
  <c r="BL237" i="6"/>
  <c r="BK237" i="6"/>
  <c r="E6" i="7" s="1"/>
  <c r="E7" i="7" s="1"/>
  <c r="BJ237" i="6"/>
  <c r="E26" i="7" s="1"/>
  <c r="E27" i="7" s="1"/>
  <c r="BN227" i="6"/>
  <c r="BM227" i="6"/>
  <c r="BL227" i="6"/>
  <c r="E14" i="7" s="1"/>
  <c r="E15" i="7" s="1"/>
  <c r="BK227" i="6"/>
  <c r="E4" i="7" s="1"/>
  <c r="E5" i="7" s="1"/>
  <c r="BJ227" i="6"/>
  <c r="E24" i="7" s="1"/>
  <c r="E25" i="7" s="1"/>
  <c r="BN225" i="6"/>
  <c r="BM225" i="6"/>
  <c r="BL225" i="6"/>
  <c r="BK225" i="6"/>
  <c r="BJ225" i="6"/>
  <c r="BN219" i="6"/>
  <c r="BM219" i="6"/>
  <c r="E12" i="7" s="1"/>
  <c r="E13" i="7" s="1"/>
  <c r="BL219" i="6"/>
  <c r="BK219" i="6"/>
  <c r="E2" i="7" s="1"/>
  <c r="E3" i="7" s="1"/>
  <c r="BJ219" i="6"/>
  <c r="E22" i="7" s="1"/>
  <c r="E23" i="7" s="1"/>
  <c r="K2" i="7"/>
  <c r="K3" i="7"/>
  <c r="K4" i="7"/>
  <c r="K5" i="7"/>
  <c r="K6" i="7"/>
  <c r="K7" i="7"/>
  <c r="K8" i="7"/>
  <c r="K9" i="7"/>
  <c r="K10" i="7"/>
  <c r="BN180" i="6"/>
  <c r="BM180" i="6"/>
  <c r="D20" i="7" s="1"/>
  <c r="BL180" i="6"/>
  <c r="BK180" i="6"/>
  <c r="D10" i="7" s="1"/>
  <c r="BJ180" i="6"/>
  <c r="D30" i="7" s="1"/>
  <c r="BN172" i="6"/>
  <c r="BM172" i="6"/>
  <c r="D18" i="7" s="1"/>
  <c r="D19" i="7" s="1"/>
  <c r="BL172" i="6"/>
  <c r="BK172" i="6"/>
  <c r="D8" i="7" s="1"/>
  <c r="D9" i="7" s="1"/>
  <c r="BJ172" i="6"/>
  <c r="D28" i="7" s="1"/>
  <c r="D29" i="7" s="1"/>
  <c r="BN166" i="6"/>
  <c r="BM166" i="6"/>
  <c r="D16" i="7" s="1"/>
  <c r="D17" i="7" s="1"/>
  <c r="BL166" i="6"/>
  <c r="BK166" i="6"/>
  <c r="D6" i="7" s="1"/>
  <c r="D7" i="7" s="1"/>
  <c r="BJ166" i="6"/>
  <c r="D26" i="7" s="1"/>
  <c r="D27" i="7" s="1"/>
  <c r="BN156" i="6"/>
  <c r="BM156" i="6"/>
  <c r="BL156" i="6"/>
  <c r="D14" i="7" s="1"/>
  <c r="D15" i="7" s="1"/>
  <c r="BK156" i="6"/>
  <c r="D4" i="7" s="1"/>
  <c r="D5" i="7" s="1"/>
  <c r="BJ156" i="6"/>
  <c r="D24" i="7" s="1"/>
  <c r="D25" i="7" s="1"/>
  <c r="BN154" i="6"/>
  <c r="BM154" i="6"/>
  <c r="BL154" i="6"/>
  <c r="BK154" i="6"/>
  <c r="BJ154" i="6"/>
  <c r="BN148" i="6"/>
  <c r="BM148" i="6"/>
  <c r="D12" i="7" s="1"/>
  <c r="D13" i="7" s="1"/>
  <c r="BL148" i="6"/>
  <c r="BK148" i="6"/>
  <c r="D2" i="7" s="1"/>
  <c r="D3" i="7" s="1"/>
  <c r="BJ148" i="6"/>
  <c r="D22" i="7" s="1"/>
  <c r="D23" i="7" s="1"/>
  <c r="J3" i="7"/>
  <c r="J4" i="7"/>
  <c r="J5" i="7"/>
  <c r="J6" i="7"/>
  <c r="J7" i="7"/>
  <c r="J8" i="7"/>
  <c r="J9" i="7"/>
  <c r="J10" i="7"/>
  <c r="J2" i="7"/>
  <c r="BN109" i="6"/>
  <c r="BM109" i="6"/>
  <c r="C20" i="7" s="1"/>
  <c r="BL109" i="6"/>
  <c r="BK109" i="6"/>
  <c r="C10" i="7" s="1"/>
  <c r="BJ109" i="6"/>
  <c r="C30" i="7" s="1"/>
  <c r="BN101" i="6"/>
  <c r="BM101" i="6"/>
  <c r="C18" i="7" s="1"/>
  <c r="C19" i="7" s="1"/>
  <c r="BL101" i="6"/>
  <c r="BK101" i="6"/>
  <c r="C8" i="7" s="1"/>
  <c r="C9" i="7" s="1"/>
  <c r="BJ101" i="6"/>
  <c r="C28" i="7" s="1"/>
  <c r="C29" i="7" s="1"/>
  <c r="BN95" i="6"/>
  <c r="BM95" i="6"/>
  <c r="C16" i="7" s="1"/>
  <c r="C17" i="7" s="1"/>
  <c r="BL95" i="6"/>
  <c r="BK95" i="6"/>
  <c r="C6" i="7" s="1"/>
  <c r="C7" i="7" s="1"/>
  <c r="BJ95" i="6"/>
  <c r="C26" i="7" s="1"/>
  <c r="C27" i="7" s="1"/>
  <c r="BN85" i="6"/>
  <c r="BM85" i="6"/>
  <c r="BL85" i="6"/>
  <c r="C14" i="7" s="1"/>
  <c r="C15" i="7" s="1"/>
  <c r="BK85" i="6"/>
  <c r="C4" i="7" s="1"/>
  <c r="C5" i="7" s="1"/>
  <c r="BJ85" i="6"/>
  <c r="C24" i="7" s="1"/>
  <c r="C25" i="7" s="1"/>
  <c r="BN83" i="6"/>
  <c r="BM83" i="6"/>
  <c r="BL83" i="6"/>
  <c r="BK83" i="6"/>
  <c r="BJ83" i="6"/>
  <c r="BN77" i="6"/>
  <c r="BM77" i="6"/>
  <c r="C12" i="7" s="1"/>
  <c r="C13" i="7" s="1"/>
  <c r="BL77" i="6"/>
  <c r="BK77" i="6"/>
  <c r="C2" i="7" s="1"/>
  <c r="C3" i="7" s="1"/>
  <c r="BJ77" i="6"/>
  <c r="C22" i="7" s="1"/>
  <c r="C23" i="7" s="1"/>
  <c r="BN38" i="6"/>
  <c r="BM38" i="6"/>
  <c r="B20" i="7" s="1"/>
  <c r="BL38" i="6"/>
  <c r="BK38" i="6"/>
  <c r="B10" i="7" s="1"/>
  <c r="BJ38" i="6"/>
  <c r="B30" i="7" s="1"/>
  <c r="BN30" i="6"/>
  <c r="BM30" i="6"/>
  <c r="B18" i="7" s="1"/>
  <c r="B19" i="7" s="1"/>
  <c r="BL30" i="6"/>
  <c r="BK30" i="6"/>
  <c r="B8" i="7" s="1"/>
  <c r="BJ30" i="6"/>
  <c r="B28" i="7" s="1"/>
  <c r="B29" i="7" s="1"/>
  <c r="BN24" i="6"/>
  <c r="BM24" i="6"/>
  <c r="B16" i="7" s="1"/>
  <c r="B17" i="7" s="1"/>
  <c r="BL24" i="6"/>
  <c r="BK24" i="6"/>
  <c r="B6" i="7" s="1"/>
  <c r="BJ24" i="6"/>
  <c r="B26" i="7" s="1"/>
  <c r="B27" i="7" s="1"/>
  <c r="BN14" i="6"/>
  <c r="BM14" i="6"/>
  <c r="BL14" i="6"/>
  <c r="B14" i="7" s="1"/>
  <c r="B15" i="7" s="1"/>
  <c r="BK14" i="6"/>
  <c r="B4" i="7" s="1"/>
  <c r="BJ14" i="6"/>
  <c r="B24" i="7" s="1"/>
  <c r="B25" i="7" s="1"/>
  <c r="BN12" i="6"/>
  <c r="BM12" i="6"/>
  <c r="BL12" i="6"/>
  <c r="BK12" i="6"/>
  <c r="BJ12" i="6"/>
  <c r="BN6" i="6"/>
  <c r="BM6" i="6"/>
  <c r="B12" i="7" s="1"/>
  <c r="B13" i="7" s="1"/>
  <c r="BL6" i="6"/>
  <c r="BK6" i="6"/>
  <c r="B2" i="7" s="1"/>
  <c r="BJ6" i="6"/>
  <c r="B22" i="7" s="1"/>
  <c r="B23" i="7" s="1"/>
  <c r="BN356" i="8"/>
  <c r="BM356" i="8"/>
  <c r="BL356" i="8"/>
  <c r="BK356" i="8"/>
  <c r="BJ356" i="8"/>
  <c r="BN348" i="8"/>
  <c r="BM348" i="8"/>
  <c r="BL348" i="8"/>
  <c r="BK348" i="8"/>
  <c r="BJ348" i="8"/>
  <c r="BN342" i="8"/>
  <c r="BM342" i="8"/>
  <c r="BL342" i="8"/>
  <c r="BK342" i="8"/>
  <c r="BJ342" i="8"/>
  <c r="BN332" i="8"/>
  <c r="BM332" i="8"/>
  <c r="BL332" i="8"/>
  <c r="BK332" i="8"/>
  <c r="BJ332" i="8"/>
  <c r="BN330" i="8"/>
  <c r="BM330" i="8"/>
  <c r="BL330" i="8"/>
  <c r="BK330" i="8"/>
  <c r="BJ330" i="8"/>
  <c r="BN324" i="8"/>
  <c r="BM324" i="8"/>
  <c r="BL324" i="8"/>
  <c r="BK324" i="8"/>
  <c r="BJ324" i="8"/>
  <c r="BN285" i="8"/>
  <c r="BM285" i="8"/>
  <c r="BL285" i="8"/>
  <c r="BK285" i="8"/>
  <c r="BJ285" i="8"/>
  <c r="BN277" i="8"/>
  <c r="BM277" i="8"/>
  <c r="BL277" i="8"/>
  <c r="BK277" i="8"/>
  <c r="BJ277" i="8"/>
  <c r="BN271" i="8"/>
  <c r="BM271" i="8"/>
  <c r="BL271" i="8"/>
  <c r="BK271" i="8"/>
  <c r="BJ271" i="8"/>
  <c r="BN261" i="8"/>
  <c r="BM261" i="8"/>
  <c r="BL261" i="8"/>
  <c r="BK261" i="8"/>
  <c r="BJ261" i="8"/>
  <c r="BN259" i="8"/>
  <c r="BM259" i="8"/>
  <c r="BL259" i="8"/>
  <c r="BK259" i="8"/>
  <c r="BJ259" i="8"/>
  <c r="BN253" i="8"/>
  <c r="BM253" i="8"/>
  <c r="BL253" i="8"/>
  <c r="BK253" i="8"/>
  <c r="BJ253" i="8"/>
  <c r="BN214" i="8"/>
  <c r="BM214" i="8"/>
  <c r="BL214" i="8"/>
  <c r="BK214" i="8"/>
  <c r="BJ214" i="8"/>
  <c r="BN206" i="8"/>
  <c r="BM206" i="8"/>
  <c r="BL206" i="8"/>
  <c r="BK206" i="8"/>
  <c r="BJ206" i="8"/>
  <c r="BN200" i="8"/>
  <c r="BM200" i="8"/>
  <c r="BL200" i="8"/>
  <c r="BK200" i="8"/>
  <c r="BJ200" i="8"/>
  <c r="BN190" i="8"/>
  <c r="BM190" i="8"/>
  <c r="BL190" i="8"/>
  <c r="BK190" i="8"/>
  <c r="BJ190" i="8"/>
  <c r="BN188" i="8"/>
  <c r="BM188" i="8"/>
  <c r="BL188" i="8"/>
  <c r="BK188" i="8"/>
  <c r="BJ188" i="8"/>
  <c r="BN182" i="8"/>
  <c r="BM182" i="8"/>
  <c r="BL182" i="8"/>
  <c r="BK182" i="8"/>
  <c r="BJ182" i="8"/>
  <c r="BN141" i="8"/>
  <c r="BM141" i="8"/>
  <c r="BL141" i="8"/>
  <c r="BK141" i="8"/>
  <c r="BJ141" i="8"/>
  <c r="BN127" i="8"/>
  <c r="BM127" i="8"/>
  <c r="BL127" i="8"/>
  <c r="BK127" i="8"/>
  <c r="BJ127" i="8"/>
  <c r="BN119" i="8"/>
  <c r="BM119" i="8"/>
  <c r="BL119" i="8"/>
  <c r="BK119" i="8"/>
  <c r="BJ119" i="8"/>
  <c r="BN107" i="8"/>
  <c r="BM107" i="8"/>
  <c r="BL107" i="8"/>
  <c r="BK107" i="8"/>
  <c r="BJ107" i="8"/>
  <c r="BN105" i="8"/>
  <c r="BM105" i="8"/>
  <c r="BL105" i="8"/>
  <c r="BK105" i="8"/>
  <c r="BJ105" i="8"/>
  <c r="BN97" i="8"/>
  <c r="BM97" i="8"/>
  <c r="BL97" i="8"/>
  <c r="BK97" i="8"/>
  <c r="BJ97" i="8"/>
  <c r="BN54" i="8"/>
  <c r="BM54" i="8"/>
  <c r="BL54" i="8"/>
  <c r="BK54" i="8"/>
  <c r="BJ54" i="8"/>
  <c r="BN40" i="8"/>
  <c r="BM40" i="8"/>
  <c r="BL40" i="8"/>
  <c r="BK40" i="8"/>
  <c r="BJ40" i="8"/>
  <c r="BN32" i="8"/>
  <c r="BM32" i="8"/>
  <c r="BL32" i="8"/>
  <c r="BK32" i="8"/>
  <c r="BJ32" i="8"/>
  <c r="BN18" i="8"/>
  <c r="BM18" i="8"/>
  <c r="BL18" i="8"/>
  <c r="BK18" i="8"/>
  <c r="BJ18" i="8"/>
  <c r="BN16" i="8"/>
  <c r="BM16" i="8"/>
  <c r="BL16" i="8"/>
  <c r="BK16" i="8"/>
  <c r="BJ16" i="8"/>
  <c r="BN8" i="8"/>
  <c r="BM8" i="8"/>
  <c r="BL8" i="8"/>
  <c r="BK8" i="8"/>
  <c r="BJ8" i="8"/>
  <c r="G40" i="7" l="1"/>
  <c r="F39" i="7"/>
  <c r="G39" i="7" s="1"/>
  <c r="E39" i="7"/>
  <c r="D39" i="7"/>
  <c r="C39" i="7"/>
  <c r="B39" i="7"/>
  <c r="G38" i="7"/>
  <c r="F37" i="7"/>
  <c r="E37" i="7"/>
  <c r="G37" i="7" s="1"/>
  <c r="D37" i="7"/>
  <c r="C37" i="7"/>
  <c r="B37" i="7"/>
  <c r="G36" i="7"/>
  <c r="F35" i="7"/>
  <c r="E35" i="7"/>
  <c r="D35" i="7"/>
  <c r="G35" i="7" s="1"/>
  <c r="C35" i="7"/>
  <c r="B35" i="7"/>
  <c r="G34" i="7"/>
  <c r="F33" i="7"/>
  <c r="E33" i="7"/>
  <c r="D33" i="7"/>
  <c r="C33" i="7"/>
  <c r="G33" i="7" s="1"/>
  <c r="B33" i="7"/>
  <c r="G32" i="7"/>
  <c r="B9" i="7" l="1"/>
  <c r="G9" i="7" s="1"/>
  <c r="G19" i="7"/>
  <c r="G26" i="7"/>
  <c r="B7" i="7"/>
  <c r="G7" i="7" s="1"/>
  <c r="G6" i="7"/>
  <c r="G27" i="7"/>
  <c r="G44" i="7" s="1"/>
  <c r="G17" i="7"/>
  <c r="G28" i="7"/>
  <c r="G29" i="7"/>
  <c r="G45" i="7" s="1"/>
  <c r="G16" i="7"/>
  <c r="G18" i="7"/>
  <c r="G20" i="7"/>
  <c r="G10" i="7"/>
  <c r="G30" i="7"/>
  <c r="G46" i="7" s="1"/>
  <c r="G8" i="7" l="1"/>
  <c r="B5" i="7"/>
  <c r="B3" i="7"/>
  <c r="G3" i="7" s="1"/>
  <c r="G23" i="7"/>
  <c r="G42" i="7" s="1"/>
  <c r="G22" i="7"/>
  <c r="G13" i="7"/>
  <c r="G12" i="7"/>
  <c r="BD240" i="5"/>
  <c r="BC240" i="5"/>
  <c r="BB240" i="5"/>
  <c r="BA240" i="5"/>
  <c r="AZ240" i="5"/>
  <c r="BD343" i="5"/>
  <c r="BC343" i="5"/>
  <c r="BB343" i="5"/>
  <c r="BA343" i="5"/>
  <c r="AZ343" i="5"/>
  <c r="BD446" i="5"/>
  <c r="BC446" i="5"/>
  <c r="BB446" i="5"/>
  <c r="BA446" i="5"/>
  <c r="AZ446" i="5"/>
  <c r="BD549" i="5"/>
  <c r="BC549" i="5"/>
  <c r="BB549" i="5"/>
  <c r="BA549" i="5"/>
  <c r="AZ549" i="5"/>
  <c r="AR567" i="5"/>
  <c r="AQ567" i="5"/>
  <c r="AP567" i="5"/>
  <c r="AO567" i="5"/>
  <c r="AN567" i="5"/>
  <c r="AR566" i="5"/>
  <c r="AQ566" i="5"/>
  <c r="AP566" i="5"/>
  <c r="AO566" i="5"/>
  <c r="AN566" i="5"/>
  <c r="AR565" i="5"/>
  <c r="AQ565" i="5"/>
  <c r="AP565" i="5"/>
  <c r="AO565" i="5"/>
  <c r="AN565" i="5"/>
  <c r="AX564" i="5"/>
  <c r="AW564" i="5"/>
  <c r="AV564" i="5"/>
  <c r="AU564" i="5"/>
  <c r="AT564" i="5"/>
  <c r="AR564" i="5"/>
  <c r="AQ564" i="5"/>
  <c r="AP564" i="5"/>
  <c r="AO564" i="5"/>
  <c r="AN564" i="5"/>
  <c r="AR562" i="5"/>
  <c r="AQ562" i="5"/>
  <c r="AP562" i="5"/>
  <c r="AO562" i="5"/>
  <c r="AN562" i="5"/>
  <c r="AR561" i="5"/>
  <c r="AQ561" i="5"/>
  <c r="AP561" i="5"/>
  <c r="AO561" i="5"/>
  <c r="AN561" i="5"/>
  <c r="AR560" i="5"/>
  <c r="AQ560" i="5"/>
  <c r="AP560" i="5"/>
  <c r="AO560" i="5"/>
  <c r="AN560" i="5"/>
  <c r="AX559" i="5"/>
  <c r="AW559" i="5"/>
  <c r="AV559" i="5"/>
  <c r="AU559" i="5"/>
  <c r="AT559" i="5"/>
  <c r="AR559" i="5"/>
  <c r="AQ559" i="5"/>
  <c r="AP559" i="5"/>
  <c r="AO559" i="5"/>
  <c r="AN559" i="5"/>
  <c r="AR557" i="5"/>
  <c r="AQ557" i="5"/>
  <c r="AP557" i="5"/>
  <c r="AO557" i="5"/>
  <c r="AN557" i="5"/>
  <c r="AR556" i="5"/>
  <c r="AQ556" i="5"/>
  <c r="AP556" i="5"/>
  <c r="AO556" i="5"/>
  <c r="AN556" i="5"/>
  <c r="AR555" i="5"/>
  <c r="AQ555" i="5"/>
  <c r="AP555" i="5"/>
  <c r="AO555" i="5"/>
  <c r="AN555" i="5"/>
  <c r="AX554" i="5"/>
  <c r="AW554" i="5"/>
  <c r="AV554" i="5"/>
  <c r="AU554" i="5"/>
  <c r="AT554" i="5"/>
  <c r="AR554" i="5"/>
  <c r="AQ554" i="5"/>
  <c r="AP554" i="5"/>
  <c r="AO554" i="5"/>
  <c r="AN554" i="5"/>
  <c r="AR552" i="5"/>
  <c r="AQ552" i="5"/>
  <c r="AP552" i="5"/>
  <c r="AO552" i="5"/>
  <c r="AN552" i="5"/>
  <c r="AR551" i="5"/>
  <c r="AQ551" i="5"/>
  <c r="AP551" i="5"/>
  <c r="AO551" i="5"/>
  <c r="AN551" i="5"/>
  <c r="AR550" i="5"/>
  <c r="AQ550" i="5"/>
  <c r="AP550" i="5"/>
  <c r="AO550" i="5"/>
  <c r="AN550" i="5"/>
  <c r="AX549" i="5"/>
  <c r="AW549" i="5"/>
  <c r="AV549" i="5"/>
  <c r="AU549" i="5"/>
  <c r="AT549" i="5"/>
  <c r="AR549" i="5"/>
  <c r="AQ549" i="5"/>
  <c r="AP549" i="5"/>
  <c r="AO549" i="5"/>
  <c r="AN549" i="5"/>
  <c r="AR544" i="5"/>
  <c r="AQ544" i="5"/>
  <c r="AP544" i="5"/>
  <c r="AO544" i="5"/>
  <c r="AN544" i="5"/>
  <c r="AR543" i="5"/>
  <c r="AQ543" i="5"/>
  <c r="AP543" i="5"/>
  <c r="AO543" i="5"/>
  <c r="AN543" i="5"/>
  <c r="AR542" i="5"/>
  <c r="AQ542" i="5"/>
  <c r="AP542" i="5"/>
  <c r="AO542" i="5"/>
  <c r="AN542" i="5"/>
  <c r="AX541" i="5"/>
  <c r="AW541" i="5"/>
  <c r="AV541" i="5"/>
  <c r="AU541" i="5"/>
  <c r="AT541" i="5"/>
  <c r="AR541" i="5"/>
  <c r="AQ541" i="5"/>
  <c r="AP541" i="5"/>
  <c r="AO541" i="5"/>
  <c r="AN541" i="5"/>
  <c r="AR523" i="5"/>
  <c r="AQ523" i="5"/>
  <c r="AP523" i="5"/>
  <c r="AO523" i="5"/>
  <c r="AN523" i="5"/>
  <c r="AR522" i="5"/>
  <c r="AQ522" i="5"/>
  <c r="AP522" i="5"/>
  <c r="AO522" i="5"/>
  <c r="AN522" i="5"/>
  <c r="AR521" i="5"/>
  <c r="AQ521" i="5"/>
  <c r="AP521" i="5"/>
  <c r="AO521" i="5"/>
  <c r="AN521" i="5"/>
  <c r="AX520" i="5"/>
  <c r="AW520" i="5"/>
  <c r="AV520" i="5"/>
  <c r="AU520" i="5"/>
  <c r="AT520" i="5"/>
  <c r="AR520" i="5"/>
  <c r="AQ520" i="5"/>
  <c r="AP520" i="5"/>
  <c r="AO520" i="5"/>
  <c r="AN520" i="5"/>
  <c r="AR502" i="5"/>
  <c r="AQ502" i="5"/>
  <c r="AP502" i="5"/>
  <c r="AO502" i="5"/>
  <c r="AN502" i="5"/>
  <c r="AR501" i="5"/>
  <c r="AQ501" i="5"/>
  <c r="AP501" i="5"/>
  <c r="AO501" i="5"/>
  <c r="AN501" i="5"/>
  <c r="AR500" i="5"/>
  <c r="AQ500" i="5"/>
  <c r="AP500" i="5"/>
  <c r="AO500" i="5"/>
  <c r="AN500" i="5"/>
  <c r="AX499" i="5"/>
  <c r="AW499" i="5"/>
  <c r="AV499" i="5"/>
  <c r="AU499" i="5"/>
  <c r="AT499" i="5"/>
  <c r="AR499" i="5"/>
  <c r="AQ499" i="5"/>
  <c r="AP499" i="5"/>
  <c r="AO499" i="5"/>
  <c r="AN499" i="5"/>
  <c r="AR489" i="5"/>
  <c r="AQ489" i="5"/>
  <c r="AP489" i="5"/>
  <c r="AO489" i="5"/>
  <c r="AN489" i="5"/>
  <c r="AR488" i="5"/>
  <c r="AQ488" i="5"/>
  <c r="AP488" i="5"/>
  <c r="AO488" i="5"/>
  <c r="AN488" i="5"/>
  <c r="AR487" i="5"/>
  <c r="AQ487" i="5"/>
  <c r="AP487" i="5"/>
  <c r="AO487" i="5"/>
  <c r="AN487" i="5"/>
  <c r="AX486" i="5"/>
  <c r="AW486" i="5"/>
  <c r="AV486" i="5"/>
  <c r="AU486" i="5"/>
  <c r="AT486" i="5"/>
  <c r="AR486" i="5"/>
  <c r="AQ486" i="5"/>
  <c r="AP486" i="5"/>
  <c r="AO486" i="5"/>
  <c r="AN486" i="5"/>
  <c r="AR476" i="5"/>
  <c r="AQ476" i="5"/>
  <c r="AP476" i="5"/>
  <c r="AO476" i="5"/>
  <c r="AN476" i="5"/>
  <c r="AR475" i="5"/>
  <c r="AQ475" i="5"/>
  <c r="AP475" i="5"/>
  <c r="AO475" i="5"/>
  <c r="AN475" i="5"/>
  <c r="AR474" i="5"/>
  <c r="AQ474" i="5"/>
  <c r="AP474" i="5"/>
  <c r="AO474" i="5"/>
  <c r="AN474" i="5"/>
  <c r="AX473" i="5"/>
  <c r="AW473" i="5"/>
  <c r="AV473" i="5"/>
  <c r="AU473" i="5"/>
  <c r="AT473" i="5"/>
  <c r="AR473" i="5"/>
  <c r="AQ473" i="5"/>
  <c r="AP473" i="5"/>
  <c r="AO473" i="5"/>
  <c r="AN473" i="5"/>
  <c r="AR464" i="5"/>
  <c r="AQ464" i="5"/>
  <c r="AP464" i="5"/>
  <c r="AO464" i="5"/>
  <c r="AN464" i="5"/>
  <c r="AR463" i="5"/>
  <c r="AQ463" i="5"/>
  <c r="AP463" i="5"/>
  <c r="AO463" i="5"/>
  <c r="AN463" i="5"/>
  <c r="AR462" i="5"/>
  <c r="AQ462" i="5"/>
  <c r="AP462" i="5"/>
  <c r="AO462" i="5"/>
  <c r="AN462" i="5"/>
  <c r="AX461" i="5"/>
  <c r="AW461" i="5"/>
  <c r="AV461" i="5"/>
  <c r="AU461" i="5"/>
  <c r="AT461" i="5"/>
  <c r="AR461" i="5"/>
  <c r="AQ461" i="5"/>
  <c r="AP461" i="5"/>
  <c r="AO461" i="5"/>
  <c r="AN461" i="5"/>
  <c r="AR459" i="5"/>
  <c r="AQ459" i="5"/>
  <c r="AP459" i="5"/>
  <c r="AO459" i="5"/>
  <c r="AN459" i="5"/>
  <c r="AR458" i="5"/>
  <c r="AQ458" i="5"/>
  <c r="AP458" i="5"/>
  <c r="AO458" i="5"/>
  <c r="AN458" i="5"/>
  <c r="AR457" i="5"/>
  <c r="AQ457" i="5"/>
  <c r="AP457" i="5"/>
  <c r="AO457" i="5"/>
  <c r="AN457" i="5"/>
  <c r="AX456" i="5"/>
  <c r="AW456" i="5"/>
  <c r="AV456" i="5"/>
  <c r="AU456" i="5"/>
  <c r="AT456" i="5"/>
  <c r="AR456" i="5"/>
  <c r="AQ456" i="5"/>
  <c r="AP456" i="5"/>
  <c r="AO456" i="5"/>
  <c r="AN456" i="5"/>
  <c r="AR454" i="5"/>
  <c r="AQ454" i="5"/>
  <c r="AP454" i="5"/>
  <c r="AO454" i="5"/>
  <c r="AN454" i="5"/>
  <c r="AR453" i="5"/>
  <c r="AQ453" i="5"/>
  <c r="AP453" i="5"/>
  <c r="AO453" i="5"/>
  <c r="AN453" i="5"/>
  <c r="AR452" i="5"/>
  <c r="AQ452" i="5"/>
  <c r="AP452" i="5"/>
  <c r="AO452" i="5"/>
  <c r="AN452" i="5"/>
  <c r="AX451" i="5"/>
  <c r="AW451" i="5"/>
  <c r="AV451" i="5"/>
  <c r="AU451" i="5"/>
  <c r="AT451" i="5"/>
  <c r="AR451" i="5"/>
  <c r="AQ451" i="5"/>
  <c r="AP451" i="5"/>
  <c r="AO451" i="5"/>
  <c r="AN451" i="5"/>
  <c r="AR449" i="5"/>
  <c r="AQ449" i="5"/>
  <c r="AP449" i="5"/>
  <c r="AO449" i="5"/>
  <c r="AN449" i="5"/>
  <c r="AR448" i="5"/>
  <c r="AQ448" i="5"/>
  <c r="AP448" i="5"/>
  <c r="AO448" i="5"/>
  <c r="AN448" i="5"/>
  <c r="AR447" i="5"/>
  <c r="AQ447" i="5"/>
  <c r="AP447" i="5"/>
  <c r="AO447" i="5"/>
  <c r="AN447" i="5"/>
  <c r="AX446" i="5"/>
  <c r="AW446" i="5"/>
  <c r="AV446" i="5"/>
  <c r="AU446" i="5"/>
  <c r="AT446" i="5"/>
  <c r="AR446" i="5"/>
  <c r="AQ446" i="5"/>
  <c r="AP446" i="5"/>
  <c r="AO446" i="5"/>
  <c r="AN446" i="5"/>
  <c r="AR441" i="5"/>
  <c r="AQ441" i="5"/>
  <c r="AP441" i="5"/>
  <c r="AO441" i="5"/>
  <c r="AN441" i="5"/>
  <c r="AR440" i="5"/>
  <c r="AQ440" i="5"/>
  <c r="AP440" i="5"/>
  <c r="AO440" i="5"/>
  <c r="AN440" i="5"/>
  <c r="AR439" i="5"/>
  <c r="AQ439" i="5"/>
  <c r="AP439" i="5"/>
  <c r="AO439" i="5"/>
  <c r="AN439" i="5"/>
  <c r="AX438" i="5"/>
  <c r="AW438" i="5"/>
  <c r="AV438" i="5"/>
  <c r="AU438" i="5"/>
  <c r="AT438" i="5"/>
  <c r="AR438" i="5"/>
  <c r="AQ438" i="5"/>
  <c r="AP438" i="5"/>
  <c r="AO438" i="5"/>
  <c r="AN438" i="5"/>
  <c r="AR420" i="5"/>
  <c r="AQ420" i="5"/>
  <c r="AP420" i="5"/>
  <c r="AO420" i="5"/>
  <c r="AN420" i="5"/>
  <c r="AR419" i="5"/>
  <c r="AQ419" i="5"/>
  <c r="AP419" i="5"/>
  <c r="AO419" i="5"/>
  <c r="AN419" i="5"/>
  <c r="AR418" i="5"/>
  <c r="AQ418" i="5"/>
  <c r="AP418" i="5"/>
  <c r="AO418" i="5"/>
  <c r="AN418" i="5"/>
  <c r="AX417" i="5"/>
  <c r="AW417" i="5"/>
  <c r="AV417" i="5"/>
  <c r="AU417" i="5"/>
  <c r="AT417" i="5"/>
  <c r="AR417" i="5"/>
  <c r="AQ417" i="5"/>
  <c r="AP417" i="5"/>
  <c r="AO417" i="5"/>
  <c r="AN417" i="5"/>
  <c r="AR399" i="5"/>
  <c r="AQ399" i="5"/>
  <c r="AP399" i="5"/>
  <c r="AO399" i="5"/>
  <c r="AN399" i="5"/>
  <c r="AR398" i="5"/>
  <c r="AQ398" i="5"/>
  <c r="AP398" i="5"/>
  <c r="AO398" i="5"/>
  <c r="AN398" i="5"/>
  <c r="AR397" i="5"/>
  <c r="AQ397" i="5"/>
  <c r="AP397" i="5"/>
  <c r="AO397" i="5"/>
  <c r="AN397" i="5"/>
  <c r="AX396" i="5"/>
  <c r="AW396" i="5"/>
  <c r="AV396" i="5"/>
  <c r="AU396" i="5"/>
  <c r="AT396" i="5"/>
  <c r="AR396" i="5"/>
  <c r="AQ396" i="5"/>
  <c r="AP396" i="5"/>
  <c r="AO396" i="5"/>
  <c r="AN396" i="5"/>
  <c r="AR386" i="5"/>
  <c r="AQ386" i="5"/>
  <c r="AP386" i="5"/>
  <c r="AO386" i="5"/>
  <c r="AN386" i="5"/>
  <c r="AR385" i="5"/>
  <c r="AQ385" i="5"/>
  <c r="AP385" i="5"/>
  <c r="AO385" i="5"/>
  <c r="AN385" i="5"/>
  <c r="AR384" i="5"/>
  <c r="AQ384" i="5"/>
  <c r="AP384" i="5"/>
  <c r="AO384" i="5"/>
  <c r="AN384" i="5"/>
  <c r="AX383" i="5"/>
  <c r="AW383" i="5"/>
  <c r="AV383" i="5"/>
  <c r="AU383" i="5"/>
  <c r="AT383" i="5"/>
  <c r="AR383" i="5"/>
  <c r="AQ383" i="5"/>
  <c r="AP383" i="5"/>
  <c r="AO383" i="5"/>
  <c r="AN383" i="5"/>
  <c r="AR373" i="5"/>
  <c r="AQ373" i="5"/>
  <c r="AP373" i="5"/>
  <c r="AO373" i="5"/>
  <c r="AN373" i="5"/>
  <c r="AR372" i="5"/>
  <c r="AQ372" i="5"/>
  <c r="AP372" i="5"/>
  <c r="AO372" i="5"/>
  <c r="AN372" i="5"/>
  <c r="AR371" i="5"/>
  <c r="AQ371" i="5"/>
  <c r="AP371" i="5"/>
  <c r="AO371" i="5"/>
  <c r="AN371" i="5"/>
  <c r="AX370" i="5"/>
  <c r="AW370" i="5"/>
  <c r="AV370" i="5"/>
  <c r="AU370" i="5"/>
  <c r="AT370" i="5"/>
  <c r="AR370" i="5"/>
  <c r="AQ370" i="5"/>
  <c r="AP370" i="5"/>
  <c r="AO370" i="5"/>
  <c r="AN370" i="5"/>
  <c r="AR361" i="5"/>
  <c r="AQ361" i="5"/>
  <c r="AP361" i="5"/>
  <c r="AO361" i="5"/>
  <c r="AN361" i="5"/>
  <c r="AR360" i="5"/>
  <c r="AQ360" i="5"/>
  <c r="AP360" i="5"/>
  <c r="AO360" i="5"/>
  <c r="AN360" i="5"/>
  <c r="AR359" i="5"/>
  <c r="AQ359" i="5"/>
  <c r="AP359" i="5"/>
  <c r="AO359" i="5"/>
  <c r="AN359" i="5"/>
  <c r="AX358" i="5"/>
  <c r="AW358" i="5"/>
  <c r="AV358" i="5"/>
  <c r="AU358" i="5"/>
  <c r="AT358" i="5"/>
  <c r="AR358" i="5"/>
  <c r="AQ358" i="5"/>
  <c r="AP358" i="5"/>
  <c r="AO358" i="5"/>
  <c r="AN358" i="5"/>
  <c r="AR356" i="5"/>
  <c r="AQ356" i="5"/>
  <c r="AP356" i="5"/>
  <c r="AO356" i="5"/>
  <c r="AN356" i="5"/>
  <c r="AR355" i="5"/>
  <c r="AQ355" i="5"/>
  <c r="AP355" i="5"/>
  <c r="AO355" i="5"/>
  <c r="AN355" i="5"/>
  <c r="AR354" i="5"/>
  <c r="AQ354" i="5"/>
  <c r="AP354" i="5"/>
  <c r="AO354" i="5"/>
  <c r="AN354" i="5"/>
  <c r="AX353" i="5"/>
  <c r="AW353" i="5"/>
  <c r="AV353" i="5"/>
  <c r="AU353" i="5"/>
  <c r="AT353" i="5"/>
  <c r="AR353" i="5"/>
  <c r="AQ353" i="5"/>
  <c r="AP353" i="5"/>
  <c r="AO353" i="5"/>
  <c r="AN353" i="5"/>
  <c r="AR351" i="5"/>
  <c r="AQ351" i="5"/>
  <c r="AP351" i="5"/>
  <c r="AO351" i="5"/>
  <c r="AN351" i="5"/>
  <c r="AR350" i="5"/>
  <c r="AQ350" i="5"/>
  <c r="AP350" i="5"/>
  <c r="AO350" i="5"/>
  <c r="AN350" i="5"/>
  <c r="AR349" i="5"/>
  <c r="AQ349" i="5"/>
  <c r="AP349" i="5"/>
  <c r="AO349" i="5"/>
  <c r="AN349" i="5"/>
  <c r="AX348" i="5"/>
  <c r="AW348" i="5"/>
  <c r="AV348" i="5"/>
  <c r="AU348" i="5"/>
  <c r="AT348" i="5"/>
  <c r="AR348" i="5"/>
  <c r="AQ348" i="5"/>
  <c r="AP348" i="5"/>
  <c r="AO348" i="5"/>
  <c r="AN348" i="5"/>
  <c r="AR346" i="5"/>
  <c r="AQ346" i="5"/>
  <c r="AP346" i="5"/>
  <c r="AO346" i="5"/>
  <c r="AN346" i="5"/>
  <c r="AR345" i="5"/>
  <c r="AQ345" i="5"/>
  <c r="AP345" i="5"/>
  <c r="AO345" i="5"/>
  <c r="AN345" i="5"/>
  <c r="AR344" i="5"/>
  <c r="AQ344" i="5"/>
  <c r="AP344" i="5"/>
  <c r="AO344" i="5"/>
  <c r="AN344" i="5"/>
  <c r="AX343" i="5"/>
  <c r="AW343" i="5"/>
  <c r="AV343" i="5"/>
  <c r="AU343" i="5"/>
  <c r="AT343" i="5"/>
  <c r="AR343" i="5"/>
  <c r="AQ343" i="5"/>
  <c r="AP343" i="5"/>
  <c r="AO343" i="5"/>
  <c r="AN343" i="5"/>
  <c r="AR338" i="5"/>
  <c r="AQ338" i="5"/>
  <c r="AP338" i="5"/>
  <c r="AO338" i="5"/>
  <c r="AN338" i="5"/>
  <c r="AR337" i="5"/>
  <c r="AQ337" i="5"/>
  <c r="AP337" i="5"/>
  <c r="AO337" i="5"/>
  <c r="AN337" i="5"/>
  <c r="AR336" i="5"/>
  <c r="AQ336" i="5"/>
  <c r="AP336" i="5"/>
  <c r="AO336" i="5"/>
  <c r="AN336" i="5"/>
  <c r="AX335" i="5"/>
  <c r="AW335" i="5"/>
  <c r="AV335" i="5"/>
  <c r="AU335" i="5"/>
  <c r="AT335" i="5"/>
  <c r="AR335" i="5"/>
  <c r="AQ335" i="5"/>
  <c r="AP335" i="5"/>
  <c r="AO335" i="5"/>
  <c r="AN335" i="5"/>
  <c r="AR317" i="5"/>
  <c r="AQ317" i="5"/>
  <c r="AP317" i="5"/>
  <c r="AO317" i="5"/>
  <c r="AN317" i="5"/>
  <c r="AR316" i="5"/>
  <c r="AQ316" i="5"/>
  <c r="AP316" i="5"/>
  <c r="AO316" i="5"/>
  <c r="AN316" i="5"/>
  <c r="AR315" i="5"/>
  <c r="AQ315" i="5"/>
  <c r="AP315" i="5"/>
  <c r="AO315" i="5"/>
  <c r="AN315" i="5"/>
  <c r="AX314" i="5"/>
  <c r="AW314" i="5"/>
  <c r="AV314" i="5"/>
  <c r="AU314" i="5"/>
  <c r="AT314" i="5"/>
  <c r="AR314" i="5"/>
  <c r="AQ314" i="5"/>
  <c r="AP314" i="5"/>
  <c r="AO314" i="5"/>
  <c r="AN314" i="5"/>
  <c r="AR296" i="5"/>
  <c r="AQ296" i="5"/>
  <c r="AP296" i="5"/>
  <c r="AO296" i="5"/>
  <c r="AN296" i="5"/>
  <c r="AR295" i="5"/>
  <c r="AQ295" i="5"/>
  <c r="AP295" i="5"/>
  <c r="AO295" i="5"/>
  <c r="AN295" i="5"/>
  <c r="AR294" i="5"/>
  <c r="AQ294" i="5"/>
  <c r="AP294" i="5"/>
  <c r="AO294" i="5"/>
  <c r="AN294" i="5"/>
  <c r="AX293" i="5"/>
  <c r="AW293" i="5"/>
  <c r="AV293" i="5"/>
  <c r="AU293" i="5"/>
  <c r="AT293" i="5"/>
  <c r="AR293" i="5"/>
  <c r="AQ293" i="5"/>
  <c r="AP293" i="5"/>
  <c r="AO293" i="5"/>
  <c r="AN293" i="5"/>
  <c r="AR283" i="5"/>
  <c r="AQ283" i="5"/>
  <c r="AP283" i="5"/>
  <c r="AO283" i="5"/>
  <c r="AN283" i="5"/>
  <c r="AR282" i="5"/>
  <c r="AQ282" i="5"/>
  <c r="AP282" i="5"/>
  <c r="AO282" i="5"/>
  <c r="AN282" i="5"/>
  <c r="AR281" i="5"/>
  <c r="AQ281" i="5"/>
  <c r="AP281" i="5"/>
  <c r="AO281" i="5"/>
  <c r="AN281" i="5"/>
  <c r="AX280" i="5"/>
  <c r="AW280" i="5"/>
  <c r="AV280" i="5"/>
  <c r="AU280" i="5"/>
  <c r="AT280" i="5"/>
  <c r="AR280" i="5"/>
  <c r="AQ280" i="5"/>
  <c r="AP280" i="5"/>
  <c r="AO280" i="5"/>
  <c r="AN280" i="5"/>
  <c r="AR270" i="5"/>
  <c r="AQ270" i="5"/>
  <c r="AP270" i="5"/>
  <c r="AO270" i="5"/>
  <c r="AN270" i="5"/>
  <c r="AR269" i="5"/>
  <c r="AQ269" i="5"/>
  <c r="AP269" i="5"/>
  <c r="AO269" i="5"/>
  <c r="AN269" i="5"/>
  <c r="AR268" i="5"/>
  <c r="AQ268" i="5"/>
  <c r="AP268" i="5"/>
  <c r="AO268" i="5"/>
  <c r="AN268" i="5"/>
  <c r="AX267" i="5"/>
  <c r="AW267" i="5"/>
  <c r="AV267" i="5"/>
  <c r="AU267" i="5"/>
  <c r="AT267" i="5"/>
  <c r="AR267" i="5"/>
  <c r="AQ267" i="5"/>
  <c r="AP267" i="5"/>
  <c r="AO267" i="5"/>
  <c r="AN267" i="5"/>
  <c r="AR258" i="5"/>
  <c r="AQ258" i="5"/>
  <c r="AP258" i="5"/>
  <c r="AO258" i="5"/>
  <c r="AN258" i="5"/>
  <c r="AR257" i="5"/>
  <c r="AQ257" i="5"/>
  <c r="AP257" i="5"/>
  <c r="AO257" i="5"/>
  <c r="AN257" i="5"/>
  <c r="AR256" i="5"/>
  <c r="AQ256" i="5"/>
  <c r="AP256" i="5"/>
  <c r="AO256" i="5"/>
  <c r="AN256" i="5"/>
  <c r="AX255" i="5"/>
  <c r="AW255" i="5"/>
  <c r="AV255" i="5"/>
  <c r="AU255" i="5"/>
  <c r="AT255" i="5"/>
  <c r="AR255" i="5"/>
  <c r="AQ255" i="5"/>
  <c r="AP255" i="5"/>
  <c r="AO255" i="5"/>
  <c r="AN255" i="5"/>
  <c r="AR253" i="5"/>
  <c r="AQ253" i="5"/>
  <c r="AP253" i="5"/>
  <c r="AO253" i="5"/>
  <c r="AN253" i="5"/>
  <c r="AR252" i="5"/>
  <c r="AQ252" i="5"/>
  <c r="AP252" i="5"/>
  <c r="AO252" i="5"/>
  <c r="AN252" i="5"/>
  <c r="AR251" i="5"/>
  <c r="AQ251" i="5"/>
  <c r="AP251" i="5"/>
  <c r="AO251" i="5"/>
  <c r="AN251" i="5"/>
  <c r="AX250" i="5"/>
  <c r="AW250" i="5"/>
  <c r="AV250" i="5"/>
  <c r="AU250" i="5"/>
  <c r="AT250" i="5"/>
  <c r="AR250" i="5"/>
  <c r="AQ250" i="5"/>
  <c r="AP250" i="5"/>
  <c r="AO250" i="5"/>
  <c r="AN250" i="5"/>
  <c r="AR248" i="5"/>
  <c r="AQ248" i="5"/>
  <c r="AP248" i="5"/>
  <c r="AO248" i="5"/>
  <c r="AN248" i="5"/>
  <c r="AR247" i="5"/>
  <c r="AQ247" i="5"/>
  <c r="AP247" i="5"/>
  <c r="AO247" i="5"/>
  <c r="AN247" i="5"/>
  <c r="AR246" i="5"/>
  <c r="AQ246" i="5"/>
  <c r="AP246" i="5"/>
  <c r="AO246" i="5"/>
  <c r="AN246" i="5"/>
  <c r="AX245" i="5"/>
  <c r="AW245" i="5"/>
  <c r="AV245" i="5"/>
  <c r="AU245" i="5"/>
  <c r="AT245" i="5"/>
  <c r="AR245" i="5"/>
  <c r="AQ245" i="5"/>
  <c r="AP245" i="5"/>
  <c r="AO245" i="5"/>
  <c r="AN245" i="5"/>
  <c r="AR243" i="5"/>
  <c r="AQ243" i="5"/>
  <c r="AP243" i="5"/>
  <c r="AO243" i="5"/>
  <c r="AN243" i="5"/>
  <c r="AR242" i="5"/>
  <c r="AQ242" i="5"/>
  <c r="AP242" i="5"/>
  <c r="AO242" i="5"/>
  <c r="AN242" i="5"/>
  <c r="AR241" i="5"/>
  <c r="AQ241" i="5"/>
  <c r="AP241" i="5"/>
  <c r="AO241" i="5"/>
  <c r="AN241" i="5"/>
  <c r="AX240" i="5"/>
  <c r="AW240" i="5"/>
  <c r="AV240" i="5"/>
  <c r="AU240" i="5"/>
  <c r="AT240" i="5"/>
  <c r="AR240" i="5"/>
  <c r="AQ240" i="5"/>
  <c r="AP240" i="5"/>
  <c r="AO240" i="5"/>
  <c r="AN240" i="5"/>
  <c r="AR235" i="5"/>
  <c r="AQ235" i="5"/>
  <c r="AP235" i="5"/>
  <c r="AO235" i="5"/>
  <c r="AN235" i="5"/>
  <c r="AR234" i="5"/>
  <c r="AQ234" i="5"/>
  <c r="AP234" i="5"/>
  <c r="AO234" i="5"/>
  <c r="AN234" i="5"/>
  <c r="AR233" i="5"/>
  <c r="AQ233" i="5"/>
  <c r="AP233" i="5"/>
  <c r="AO233" i="5"/>
  <c r="AN233" i="5"/>
  <c r="AX232" i="5"/>
  <c r="AW232" i="5"/>
  <c r="AV232" i="5"/>
  <c r="AU232" i="5"/>
  <c r="AT232" i="5"/>
  <c r="AR232" i="5"/>
  <c r="AQ232" i="5"/>
  <c r="AP232" i="5"/>
  <c r="AO232" i="5"/>
  <c r="AN232" i="5"/>
  <c r="AR214" i="5"/>
  <c r="AQ214" i="5"/>
  <c r="AP214" i="5"/>
  <c r="AO214" i="5"/>
  <c r="AN214" i="5"/>
  <c r="AR213" i="5"/>
  <c r="AQ213" i="5"/>
  <c r="AP213" i="5"/>
  <c r="AO213" i="5"/>
  <c r="AN213" i="5"/>
  <c r="AR212" i="5"/>
  <c r="AQ212" i="5"/>
  <c r="AP212" i="5"/>
  <c r="AO212" i="5"/>
  <c r="AN212" i="5"/>
  <c r="AX211" i="5"/>
  <c r="AW211" i="5"/>
  <c r="AV211" i="5"/>
  <c r="AU211" i="5"/>
  <c r="AT211" i="5"/>
  <c r="AR211" i="5"/>
  <c r="AQ211" i="5"/>
  <c r="AP211" i="5"/>
  <c r="AO211" i="5"/>
  <c r="AN211" i="5"/>
  <c r="AR193" i="5"/>
  <c r="AQ193" i="5"/>
  <c r="AP193" i="5"/>
  <c r="AO193" i="5"/>
  <c r="AN193" i="5"/>
  <c r="AR192" i="5"/>
  <c r="AQ192" i="5"/>
  <c r="AP192" i="5"/>
  <c r="AO192" i="5"/>
  <c r="AN192" i="5"/>
  <c r="AR191" i="5"/>
  <c r="AQ191" i="5"/>
  <c r="AP191" i="5"/>
  <c r="AO191" i="5"/>
  <c r="AN191" i="5"/>
  <c r="AX190" i="5"/>
  <c r="AW190" i="5"/>
  <c r="AV190" i="5"/>
  <c r="AU190" i="5"/>
  <c r="AT190" i="5"/>
  <c r="AR190" i="5"/>
  <c r="AQ190" i="5"/>
  <c r="AP190" i="5"/>
  <c r="AO190" i="5"/>
  <c r="AN190" i="5"/>
  <c r="AR180" i="5"/>
  <c r="AQ180" i="5"/>
  <c r="AP180" i="5"/>
  <c r="AO180" i="5"/>
  <c r="AN180" i="5"/>
  <c r="AR179" i="5"/>
  <c r="AQ179" i="5"/>
  <c r="AP179" i="5"/>
  <c r="AO179" i="5"/>
  <c r="AN179" i="5"/>
  <c r="AR178" i="5"/>
  <c r="AQ178" i="5"/>
  <c r="AP178" i="5"/>
  <c r="AO178" i="5"/>
  <c r="AN178" i="5"/>
  <c r="AX177" i="5"/>
  <c r="AW177" i="5"/>
  <c r="AV177" i="5"/>
  <c r="AU177" i="5"/>
  <c r="AT177" i="5"/>
  <c r="AR177" i="5"/>
  <c r="AQ177" i="5"/>
  <c r="AP177" i="5"/>
  <c r="AO177" i="5"/>
  <c r="AN177" i="5"/>
  <c r="AX164" i="5"/>
  <c r="AW164" i="5"/>
  <c r="AV164" i="5"/>
  <c r="AU164" i="5"/>
  <c r="AT164" i="5"/>
  <c r="AN165" i="5"/>
  <c r="AO165" i="5"/>
  <c r="AP165" i="5"/>
  <c r="AQ165" i="5"/>
  <c r="AR165" i="5"/>
  <c r="AN166" i="5"/>
  <c r="AO166" i="5"/>
  <c r="AP166" i="5"/>
  <c r="AQ166" i="5"/>
  <c r="AR166" i="5"/>
  <c r="AN167" i="5"/>
  <c r="AO167" i="5"/>
  <c r="AP167" i="5"/>
  <c r="AQ167" i="5"/>
  <c r="AR167" i="5"/>
  <c r="AR164" i="5"/>
  <c r="AQ164" i="5"/>
  <c r="AP164" i="5"/>
  <c r="AO164" i="5"/>
  <c r="AN164" i="5"/>
  <c r="A472" i="5" a="1"/>
  <c r="A472" i="5" s="1"/>
  <c r="A369" i="5" a="1"/>
  <c r="A369" i="5" s="1"/>
  <c r="A266" i="5" a="1"/>
  <c r="A266" i="5" s="1"/>
  <c r="A163" i="5" a="1"/>
  <c r="A163" i="5" s="1"/>
  <c r="G5" i="7" l="1"/>
  <c r="G4" i="7"/>
  <c r="G25" i="7"/>
  <c r="G43" i="7" s="1"/>
  <c r="G2" i="7"/>
  <c r="G15" i="7"/>
  <c r="G14" i="7"/>
  <c r="G24" i="7"/>
  <c r="AL572" i="5"/>
  <c r="AK572" i="5"/>
  <c r="AJ572" i="5"/>
  <c r="AI572" i="5"/>
  <c r="AH572" i="5"/>
  <c r="AG572" i="5"/>
  <c r="AF572" i="5"/>
  <c r="AE572" i="5"/>
  <c r="AD572" i="5"/>
  <c r="AC572" i="5"/>
  <c r="AB572" i="5"/>
  <c r="AA572" i="5"/>
  <c r="Z572" i="5"/>
  <c r="Y572" i="5"/>
  <c r="X572" i="5"/>
  <c r="W572" i="5"/>
  <c r="V572" i="5"/>
  <c r="U572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AL571" i="5"/>
  <c r="AK571" i="5"/>
  <c r="AJ571" i="5"/>
  <c r="AI571" i="5"/>
  <c r="AH571" i="5"/>
  <c r="AG571" i="5"/>
  <c r="AF571" i="5"/>
  <c r="AE571" i="5"/>
  <c r="AD571" i="5"/>
  <c r="AC571" i="5"/>
  <c r="AB571" i="5"/>
  <c r="AA571" i="5"/>
  <c r="Z571" i="5"/>
  <c r="Y571" i="5"/>
  <c r="X571" i="5"/>
  <c r="W571" i="5"/>
  <c r="V571" i="5"/>
  <c r="U571" i="5"/>
  <c r="T571" i="5"/>
  <c r="S571" i="5"/>
  <c r="R571" i="5"/>
  <c r="Q571" i="5"/>
  <c r="P571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AL570" i="5"/>
  <c r="AK570" i="5"/>
  <c r="AJ570" i="5"/>
  <c r="AI570" i="5"/>
  <c r="AH570" i="5"/>
  <c r="AG570" i="5"/>
  <c r="AF570" i="5"/>
  <c r="AE570" i="5"/>
  <c r="AD570" i="5"/>
  <c r="AC570" i="5"/>
  <c r="AB570" i="5"/>
  <c r="AA570" i="5"/>
  <c r="Z570" i="5"/>
  <c r="Y570" i="5"/>
  <c r="X570" i="5"/>
  <c r="W570" i="5"/>
  <c r="V570" i="5"/>
  <c r="U570" i="5"/>
  <c r="T570" i="5"/>
  <c r="S570" i="5"/>
  <c r="R570" i="5"/>
  <c r="Q570" i="5"/>
  <c r="P570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AL569" i="5"/>
  <c r="AK569" i="5"/>
  <c r="AJ569" i="5"/>
  <c r="AI569" i="5"/>
  <c r="AH569" i="5"/>
  <c r="AG569" i="5"/>
  <c r="AF569" i="5"/>
  <c r="AE569" i="5"/>
  <c r="AD569" i="5"/>
  <c r="AC569" i="5"/>
  <c r="AB569" i="5"/>
  <c r="AA569" i="5"/>
  <c r="Z569" i="5"/>
  <c r="Y569" i="5"/>
  <c r="X569" i="5"/>
  <c r="W569" i="5"/>
  <c r="V569" i="5"/>
  <c r="U569" i="5"/>
  <c r="T569" i="5"/>
  <c r="S569" i="5"/>
  <c r="R569" i="5"/>
  <c r="Q569" i="5"/>
  <c r="P569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AL568" i="5"/>
  <c r="AK568" i="5"/>
  <c r="AJ568" i="5"/>
  <c r="AI568" i="5"/>
  <c r="AH568" i="5"/>
  <c r="AG568" i="5"/>
  <c r="AF568" i="5"/>
  <c r="AE568" i="5"/>
  <c r="AD568" i="5"/>
  <c r="AC568" i="5"/>
  <c r="AB568" i="5"/>
  <c r="AA568" i="5"/>
  <c r="Z568" i="5"/>
  <c r="Y568" i="5"/>
  <c r="X568" i="5"/>
  <c r="W568" i="5"/>
  <c r="V568" i="5"/>
  <c r="U568" i="5"/>
  <c r="T568" i="5"/>
  <c r="S568" i="5"/>
  <c r="R568" i="5"/>
  <c r="Q568" i="5"/>
  <c r="P568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AL567" i="5"/>
  <c r="AK567" i="5"/>
  <c r="AJ567" i="5"/>
  <c r="AI567" i="5"/>
  <c r="AH567" i="5"/>
  <c r="AG567" i="5"/>
  <c r="AF567" i="5"/>
  <c r="AE567" i="5"/>
  <c r="AD567" i="5"/>
  <c r="AC567" i="5"/>
  <c r="AB567" i="5"/>
  <c r="AA567" i="5"/>
  <c r="Z567" i="5"/>
  <c r="Y567" i="5"/>
  <c r="X567" i="5"/>
  <c r="W567" i="5"/>
  <c r="V567" i="5"/>
  <c r="U567" i="5"/>
  <c r="T567" i="5"/>
  <c r="S567" i="5"/>
  <c r="R567" i="5"/>
  <c r="Q567" i="5"/>
  <c r="P567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AL566" i="5"/>
  <c r="AK566" i="5"/>
  <c r="AJ566" i="5"/>
  <c r="AI566" i="5"/>
  <c r="AH566" i="5"/>
  <c r="AG566" i="5"/>
  <c r="AF566" i="5"/>
  <c r="AE566" i="5"/>
  <c r="AD566" i="5"/>
  <c r="AC566" i="5"/>
  <c r="AB566" i="5"/>
  <c r="AA566" i="5"/>
  <c r="Z566" i="5"/>
  <c r="Y566" i="5"/>
  <c r="X566" i="5"/>
  <c r="W566" i="5"/>
  <c r="V566" i="5"/>
  <c r="U566" i="5"/>
  <c r="T566" i="5"/>
  <c r="S566" i="5"/>
  <c r="R566" i="5"/>
  <c r="Q566" i="5"/>
  <c r="P566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AL565" i="5"/>
  <c r="AK565" i="5"/>
  <c r="AJ565" i="5"/>
  <c r="AI565" i="5"/>
  <c r="AH565" i="5"/>
  <c r="AG565" i="5"/>
  <c r="AF565" i="5"/>
  <c r="AE565" i="5"/>
  <c r="AD565" i="5"/>
  <c r="AC565" i="5"/>
  <c r="AB565" i="5"/>
  <c r="AA565" i="5"/>
  <c r="Z565" i="5"/>
  <c r="Y565" i="5"/>
  <c r="X565" i="5"/>
  <c r="W565" i="5"/>
  <c r="V565" i="5"/>
  <c r="U565" i="5"/>
  <c r="T565" i="5"/>
  <c r="S565" i="5"/>
  <c r="R565" i="5"/>
  <c r="Q565" i="5"/>
  <c r="P565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AL564" i="5"/>
  <c r="AK564" i="5"/>
  <c r="AJ564" i="5"/>
  <c r="AI564" i="5"/>
  <c r="AH564" i="5"/>
  <c r="AG564" i="5"/>
  <c r="AF564" i="5"/>
  <c r="AE564" i="5"/>
  <c r="AD564" i="5"/>
  <c r="AC564" i="5"/>
  <c r="AB564" i="5"/>
  <c r="AA564" i="5"/>
  <c r="Z564" i="5"/>
  <c r="Y564" i="5"/>
  <c r="X564" i="5"/>
  <c r="W564" i="5"/>
  <c r="V564" i="5"/>
  <c r="U564" i="5"/>
  <c r="T564" i="5"/>
  <c r="S564" i="5"/>
  <c r="R564" i="5"/>
  <c r="Q564" i="5"/>
  <c r="P564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AL563" i="5"/>
  <c r="AK563" i="5"/>
  <c r="AJ563" i="5"/>
  <c r="AI563" i="5"/>
  <c r="AH563" i="5"/>
  <c r="AG563" i="5"/>
  <c r="AF563" i="5"/>
  <c r="AE563" i="5"/>
  <c r="AD563" i="5"/>
  <c r="AC563" i="5"/>
  <c r="AB563" i="5"/>
  <c r="AA563" i="5"/>
  <c r="Z563" i="5"/>
  <c r="Y563" i="5"/>
  <c r="X563" i="5"/>
  <c r="W563" i="5"/>
  <c r="V563" i="5"/>
  <c r="U563" i="5"/>
  <c r="T563" i="5"/>
  <c r="S563" i="5"/>
  <c r="R563" i="5"/>
  <c r="Q563" i="5"/>
  <c r="P563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AL562" i="5"/>
  <c r="AK562" i="5"/>
  <c r="AJ562" i="5"/>
  <c r="AI562" i="5"/>
  <c r="AH562" i="5"/>
  <c r="AG562" i="5"/>
  <c r="AF562" i="5"/>
  <c r="AE562" i="5"/>
  <c r="AD562" i="5"/>
  <c r="AC562" i="5"/>
  <c r="AB562" i="5"/>
  <c r="AA562" i="5"/>
  <c r="Z562" i="5"/>
  <c r="Y562" i="5"/>
  <c r="X562" i="5"/>
  <c r="W562" i="5"/>
  <c r="V562" i="5"/>
  <c r="U562" i="5"/>
  <c r="T562" i="5"/>
  <c r="S562" i="5"/>
  <c r="R562" i="5"/>
  <c r="Q562" i="5"/>
  <c r="P562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AL561" i="5"/>
  <c r="AK561" i="5"/>
  <c r="AJ561" i="5"/>
  <c r="AI561" i="5"/>
  <c r="AH561" i="5"/>
  <c r="AG561" i="5"/>
  <c r="AF561" i="5"/>
  <c r="AE561" i="5"/>
  <c r="AD561" i="5"/>
  <c r="AC561" i="5"/>
  <c r="AB561" i="5"/>
  <c r="AA561" i="5"/>
  <c r="Z561" i="5"/>
  <c r="Y561" i="5"/>
  <c r="X561" i="5"/>
  <c r="W561" i="5"/>
  <c r="V561" i="5"/>
  <c r="U561" i="5"/>
  <c r="T561" i="5"/>
  <c r="S561" i="5"/>
  <c r="R561" i="5"/>
  <c r="Q561" i="5"/>
  <c r="P561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AL560" i="5"/>
  <c r="AK560" i="5"/>
  <c r="AJ560" i="5"/>
  <c r="AI560" i="5"/>
  <c r="AH560" i="5"/>
  <c r="AG560" i="5"/>
  <c r="AF560" i="5"/>
  <c r="AE560" i="5"/>
  <c r="AD560" i="5"/>
  <c r="AC560" i="5"/>
  <c r="AB560" i="5"/>
  <c r="AA560" i="5"/>
  <c r="Z560" i="5"/>
  <c r="Y560" i="5"/>
  <c r="X560" i="5"/>
  <c r="W560" i="5"/>
  <c r="V560" i="5"/>
  <c r="U560" i="5"/>
  <c r="T560" i="5"/>
  <c r="S560" i="5"/>
  <c r="R560" i="5"/>
  <c r="Q560" i="5"/>
  <c r="P560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AL559" i="5"/>
  <c r="AK559" i="5"/>
  <c r="AJ559" i="5"/>
  <c r="AI559" i="5"/>
  <c r="AH559" i="5"/>
  <c r="AG559" i="5"/>
  <c r="AF559" i="5"/>
  <c r="AE559" i="5"/>
  <c r="AD559" i="5"/>
  <c r="AC559" i="5"/>
  <c r="AB559" i="5"/>
  <c r="AA559" i="5"/>
  <c r="Z559" i="5"/>
  <c r="Y559" i="5"/>
  <c r="X559" i="5"/>
  <c r="W559" i="5"/>
  <c r="V559" i="5"/>
  <c r="U559" i="5"/>
  <c r="T559" i="5"/>
  <c r="S559" i="5"/>
  <c r="R559" i="5"/>
  <c r="Q559" i="5"/>
  <c r="P559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AL558" i="5"/>
  <c r="AK558" i="5"/>
  <c r="AJ558" i="5"/>
  <c r="AI558" i="5"/>
  <c r="AH558" i="5"/>
  <c r="AG558" i="5"/>
  <c r="AF558" i="5"/>
  <c r="AE558" i="5"/>
  <c r="AD558" i="5"/>
  <c r="AC558" i="5"/>
  <c r="AB558" i="5"/>
  <c r="AA558" i="5"/>
  <c r="Z558" i="5"/>
  <c r="Y558" i="5"/>
  <c r="X558" i="5"/>
  <c r="W558" i="5"/>
  <c r="V558" i="5"/>
  <c r="U558" i="5"/>
  <c r="T558" i="5"/>
  <c r="S558" i="5"/>
  <c r="R558" i="5"/>
  <c r="Q558" i="5"/>
  <c r="P558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AL557" i="5"/>
  <c r="AK557" i="5"/>
  <c r="AJ557" i="5"/>
  <c r="AI557" i="5"/>
  <c r="AH557" i="5"/>
  <c r="AG557" i="5"/>
  <c r="AF557" i="5"/>
  <c r="AE557" i="5"/>
  <c r="AD557" i="5"/>
  <c r="AC557" i="5"/>
  <c r="AB557" i="5"/>
  <c r="AA557" i="5"/>
  <c r="Z557" i="5"/>
  <c r="Y557" i="5"/>
  <c r="X557" i="5"/>
  <c r="W557" i="5"/>
  <c r="V557" i="5"/>
  <c r="U557" i="5"/>
  <c r="T557" i="5"/>
  <c r="S557" i="5"/>
  <c r="R557" i="5"/>
  <c r="Q557" i="5"/>
  <c r="P557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AL556" i="5"/>
  <c r="AK556" i="5"/>
  <c r="AJ556" i="5"/>
  <c r="AI556" i="5"/>
  <c r="AH556" i="5"/>
  <c r="AG556" i="5"/>
  <c r="AF556" i="5"/>
  <c r="AE556" i="5"/>
  <c r="AD556" i="5"/>
  <c r="AC556" i="5"/>
  <c r="AB556" i="5"/>
  <c r="AA556" i="5"/>
  <c r="Z556" i="5"/>
  <c r="Y556" i="5"/>
  <c r="X556" i="5"/>
  <c r="W556" i="5"/>
  <c r="V556" i="5"/>
  <c r="U556" i="5"/>
  <c r="T556" i="5"/>
  <c r="S556" i="5"/>
  <c r="R556" i="5"/>
  <c r="Q556" i="5"/>
  <c r="P556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AL555" i="5"/>
  <c r="AK555" i="5"/>
  <c r="AJ555" i="5"/>
  <c r="AI555" i="5"/>
  <c r="AH555" i="5"/>
  <c r="AG555" i="5"/>
  <c r="AF555" i="5"/>
  <c r="AE555" i="5"/>
  <c r="AD555" i="5"/>
  <c r="AC555" i="5"/>
  <c r="AB555" i="5"/>
  <c r="AA555" i="5"/>
  <c r="Z555" i="5"/>
  <c r="Y555" i="5"/>
  <c r="X555" i="5"/>
  <c r="W555" i="5"/>
  <c r="V555" i="5"/>
  <c r="U555" i="5"/>
  <c r="T555" i="5"/>
  <c r="S555" i="5"/>
  <c r="R555" i="5"/>
  <c r="Q555" i="5"/>
  <c r="P555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AL554" i="5"/>
  <c r="AK554" i="5"/>
  <c r="AJ554" i="5"/>
  <c r="AI554" i="5"/>
  <c r="AH554" i="5"/>
  <c r="AG554" i="5"/>
  <c r="AF554" i="5"/>
  <c r="AE554" i="5"/>
  <c r="AD554" i="5"/>
  <c r="AC554" i="5"/>
  <c r="AB554" i="5"/>
  <c r="AA554" i="5"/>
  <c r="Z554" i="5"/>
  <c r="Y554" i="5"/>
  <c r="X554" i="5"/>
  <c r="W554" i="5"/>
  <c r="V554" i="5"/>
  <c r="U554" i="5"/>
  <c r="T554" i="5"/>
  <c r="S554" i="5"/>
  <c r="R554" i="5"/>
  <c r="Q554" i="5"/>
  <c r="P554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AL553" i="5"/>
  <c r="AK553" i="5"/>
  <c r="AJ553" i="5"/>
  <c r="AI553" i="5"/>
  <c r="AH553" i="5"/>
  <c r="AG553" i="5"/>
  <c r="AF553" i="5"/>
  <c r="AE553" i="5"/>
  <c r="AD553" i="5"/>
  <c r="AC553" i="5"/>
  <c r="AB553" i="5"/>
  <c r="AA553" i="5"/>
  <c r="Z553" i="5"/>
  <c r="Y553" i="5"/>
  <c r="X553" i="5"/>
  <c r="W553" i="5"/>
  <c r="V553" i="5"/>
  <c r="U553" i="5"/>
  <c r="T553" i="5"/>
  <c r="S553" i="5"/>
  <c r="R553" i="5"/>
  <c r="Q553" i="5"/>
  <c r="P553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AL552" i="5"/>
  <c r="AK552" i="5"/>
  <c r="AJ552" i="5"/>
  <c r="AI552" i="5"/>
  <c r="AH552" i="5"/>
  <c r="AG552" i="5"/>
  <c r="AF552" i="5"/>
  <c r="AE552" i="5"/>
  <c r="AD552" i="5"/>
  <c r="AC552" i="5"/>
  <c r="AB552" i="5"/>
  <c r="AA552" i="5"/>
  <c r="Z552" i="5"/>
  <c r="Y552" i="5"/>
  <c r="X552" i="5"/>
  <c r="W552" i="5"/>
  <c r="V552" i="5"/>
  <c r="U552" i="5"/>
  <c r="T552" i="5"/>
  <c r="S552" i="5"/>
  <c r="R552" i="5"/>
  <c r="Q552" i="5"/>
  <c r="P552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AL551" i="5"/>
  <c r="AK551" i="5"/>
  <c r="AJ551" i="5"/>
  <c r="AI551" i="5"/>
  <c r="AH551" i="5"/>
  <c r="AG551" i="5"/>
  <c r="AF551" i="5"/>
  <c r="AE551" i="5"/>
  <c r="AD551" i="5"/>
  <c r="AC551" i="5"/>
  <c r="AB551" i="5"/>
  <c r="AA551" i="5"/>
  <c r="Z551" i="5"/>
  <c r="Y551" i="5"/>
  <c r="X551" i="5"/>
  <c r="W551" i="5"/>
  <c r="V551" i="5"/>
  <c r="U551" i="5"/>
  <c r="T551" i="5"/>
  <c r="S551" i="5"/>
  <c r="R551" i="5"/>
  <c r="Q551" i="5"/>
  <c r="P551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AL550" i="5"/>
  <c r="AK550" i="5"/>
  <c r="AJ550" i="5"/>
  <c r="AI550" i="5"/>
  <c r="AH550" i="5"/>
  <c r="AG550" i="5"/>
  <c r="AF550" i="5"/>
  <c r="AE550" i="5"/>
  <c r="AD550" i="5"/>
  <c r="AC550" i="5"/>
  <c r="AB550" i="5"/>
  <c r="AA550" i="5"/>
  <c r="Z550" i="5"/>
  <c r="Y550" i="5"/>
  <c r="X550" i="5"/>
  <c r="W550" i="5"/>
  <c r="V550" i="5"/>
  <c r="U550" i="5"/>
  <c r="T550" i="5"/>
  <c r="S550" i="5"/>
  <c r="R550" i="5"/>
  <c r="Q550" i="5"/>
  <c r="P550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AL549" i="5"/>
  <c r="AK549" i="5"/>
  <c r="AJ549" i="5"/>
  <c r="AI549" i="5"/>
  <c r="AH549" i="5"/>
  <c r="AG549" i="5"/>
  <c r="AF549" i="5"/>
  <c r="AE549" i="5"/>
  <c r="AD549" i="5"/>
  <c r="AC549" i="5"/>
  <c r="AB549" i="5"/>
  <c r="AA549" i="5"/>
  <c r="Z549" i="5"/>
  <c r="Y549" i="5"/>
  <c r="X549" i="5"/>
  <c r="W549" i="5"/>
  <c r="V549" i="5"/>
  <c r="U549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AL548" i="5"/>
  <c r="AK548" i="5"/>
  <c r="AJ548" i="5"/>
  <c r="AI548" i="5"/>
  <c r="AH548" i="5"/>
  <c r="AG548" i="5"/>
  <c r="AF548" i="5"/>
  <c r="AE548" i="5"/>
  <c r="AD548" i="5"/>
  <c r="AC548" i="5"/>
  <c r="AB548" i="5"/>
  <c r="AA548" i="5"/>
  <c r="Z548" i="5"/>
  <c r="Y548" i="5"/>
  <c r="X548" i="5"/>
  <c r="W548" i="5"/>
  <c r="V548" i="5"/>
  <c r="U548" i="5"/>
  <c r="T548" i="5"/>
  <c r="S548" i="5"/>
  <c r="R548" i="5"/>
  <c r="Q548" i="5"/>
  <c r="P548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AL547" i="5"/>
  <c r="AK547" i="5"/>
  <c r="AJ547" i="5"/>
  <c r="AI547" i="5"/>
  <c r="AH547" i="5"/>
  <c r="AG547" i="5"/>
  <c r="AF547" i="5"/>
  <c r="AE547" i="5"/>
  <c r="AD547" i="5"/>
  <c r="AC547" i="5"/>
  <c r="AB547" i="5"/>
  <c r="AA547" i="5"/>
  <c r="Z547" i="5"/>
  <c r="Y547" i="5"/>
  <c r="X547" i="5"/>
  <c r="W547" i="5"/>
  <c r="V547" i="5"/>
  <c r="U547" i="5"/>
  <c r="T547" i="5"/>
  <c r="S547" i="5"/>
  <c r="R547" i="5"/>
  <c r="Q547" i="5"/>
  <c r="P547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AL546" i="5"/>
  <c r="AK546" i="5"/>
  <c r="AJ546" i="5"/>
  <c r="AI546" i="5"/>
  <c r="AH546" i="5"/>
  <c r="AG546" i="5"/>
  <c r="AF546" i="5"/>
  <c r="AE546" i="5"/>
  <c r="AD546" i="5"/>
  <c r="AC546" i="5"/>
  <c r="AB546" i="5"/>
  <c r="AA546" i="5"/>
  <c r="Z546" i="5"/>
  <c r="Y546" i="5"/>
  <c r="X546" i="5"/>
  <c r="W546" i="5"/>
  <c r="V546" i="5"/>
  <c r="U546" i="5"/>
  <c r="T546" i="5"/>
  <c r="S546" i="5"/>
  <c r="R546" i="5"/>
  <c r="Q546" i="5"/>
  <c r="P546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AL545" i="5"/>
  <c r="AK545" i="5"/>
  <c r="AJ545" i="5"/>
  <c r="AI545" i="5"/>
  <c r="AH545" i="5"/>
  <c r="AG545" i="5"/>
  <c r="AF545" i="5"/>
  <c r="AE545" i="5"/>
  <c r="AD545" i="5"/>
  <c r="AC545" i="5"/>
  <c r="AB545" i="5"/>
  <c r="AA545" i="5"/>
  <c r="Z545" i="5"/>
  <c r="Y545" i="5"/>
  <c r="X545" i="5"/>
  <c r="W545" i="5"/>
  <c r="V545" i="5"/>
  <c r="U545" i="5"/>
  <c r="T545" i="5"/>
  <c r="S545" i="5"/>
  <c r="R545" i="5"/>
  <c r="Q545" i="5"/>
  <c r="P545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AL544" i="5"/>
  <c r="AK544" i="5"/>
  <c r="AJ544" i="5"/>
  <c r="AI544" i="5"/>
  <c r="AH544" i="5"/>
  <c r="AG544" i="5"/>
  <c r="AF544" i="5"/>
  <c r="AE544" i="5"/>
  <c r="AD544" i="5"/>
  <c r="AC544" i="5"/>
  <c r="AB544" i="5"/>
  <c r="AA544" i="5"/>
  <c r="Z544" i="5"/>
  <c r="Y544" i="5"/>
  <c r="X544" i="5"/>
  <c r="W544" i="5"/>
  <c r="V544" i="5"/>
  <c r="U544" i="5"/>
  <c r="T544" i="5"/>
  <c r="S544" i="5"/>
  <c r="R544" i="5"/>
  <c r="Q544" i="5"/>
  <c r="P544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AL543" i="5"/>
  <c r="AK543" i="5"/>
  <c r="AJ543" i="5"/>
  <c r="AI543" i="5"/>
  <c r="AH543" i="5"/>
  <c r="AG543" i="5"/>
  <c r="AF543" i="5"/>
  <c r="AE543" i="5"/>
  <c r="AD543" i="5"/>
  <c r="AC543" i="5"/>
  <c r="AB543" i="5"/>
  <c r="AA543" i="5"/>
  <c r="Z543" i="5"/>
  <c r="Y543" i="5"/>
  <c r="X543" i="5"/>
  <c r="W543" i="5"/>
  <c r="V543" i="5"/>
  <c r="U543" i="5"/>
  <c r="T543" i="5"/>
  <c r="S543" i="5"/>
  <c r="R543" i="5"/>
  <c r="Q543" i="5"/>
  <c r="P543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AL542" i="5"/>
  <c r="AK542" i="5"/>
  <c r="AJ542" i="5"/>
  <c r="AI542" i="5"/>
  <c r="AH542" i="5"/>
  <c r="AG542" i="5"/>
  <c r="AF542" i="5"/>
  <c r="AE542" i="5"/>
  <c r="AD542" i="5"/>
  <c r="AC542" i="5"/>
  <c r="AB542" i="5"/>
  <c r="AA542" i="5"/>
  <c r="Z542" i="5"/>
  <c r="Y542" i="5"/>
  <c r="X542" i="5"/>
  <c r="W542" i="5"/>
  <c r="V542" i="5"/>
  <c r="U542" i="5"/>
  <c r="T542" i="5"/>
  <c r="S542" i="5"/>
  <c r="R542" i="5"/>
  <c r="Q542" i="5"/>
  <c r="P542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AL541" i="5"/>
  <c r="AK541" i="5"/>
  <c r="AJ541" i="5"/>
  <c r="AI541" i="5"/>
  <c r="AH541" i="5"/>
  <c r="AG541" i="5"/>
  <c r="AF541" i="5"/>
  <c r="AE541" i="5"/>
  <c r="AD541" i="5"/>
  <c r="AC541" i="5"/>
  <c r="AB541" i="5"/>
  <c r="AA541" i="5"/>
  <c r="Z541" i="5"/>
  <c r="Y541" i="5"/>
  <c r="X541" i="5"/>
  <c r="W541" i="5"/>
  <c r="V541" i="5"/>
  <c r="U541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AL540" i="5"/>
  <c r="AK540" i="5"/>
  <c r="AJ540" i="5"/>
  <c r="AI540" i="5"/>
  <c r="AH540" i="5"/>
  <c r="AG540" i="5"/>
  <c r="AF540" i="5"/>
  <c r="AE540" i="5"/>
  <c r="AD540" i="5"/>
  <c r="AC540" i="5"/>
  <c r="AB540" i="5"/>
  <c r="AA540" i="5"/>
  <c r="Z540" i="5"/>
  <c r="Y540" i="5"/>
  <c r="X540" i="5"/>
  <c r="W540" i="5"/>
  <c r="V540" i="5"/>
  <c r="U540" i="5"/>
  <c r="T540" i="5"/>
  <c r="S540" i="5"/>
  <c r="R540" i="5"/>
  <c r="Q540" i="5"/>
  <c r="P540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AL539" i="5"/>
  <c r="AK539" i="5"/>
  <c r="AJ539" i="5"/>
  <c r="AI539" i="5"/>
  <c r="AH539" i="5"/>
  <c r="AG539" i="5"/>
  <c r="AF539" i="5"/>
  <c r="AE539" i="5"/>
  <c r="AD539" i="5"/>
  <c r="AC539" i="5"/>
  <c r="AB539" i="5"/>
  <c r="AA539" i="5"/>
  <c r="Z539" i="5"/>
  <c r="Y539" i="5"/>
  <c r="X539" i="5"/>
  <c r="W539" i="5"/>
  <c r="V539" i="5"/>
  <c r="U539" i="5"/>
  <c r="T539" i="5"/>
  <c r="S539" i="5"/>
  <c r="R539" i="5"/>
  <c r="Q539" i="5"/>
  <c r="P539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AL538" i="5"/>
  <c r="AK538" i="5"/>
  <c r="AJ538" i="5"/>
  <c r="AI538" i="5"/>
  <c r="AH538" i="5"/>
  <c r="AG538" i="5"/>
  <c r="AF538" i="5"/>
  <c r="AE538" i="5"/>
  <c r="AD538" i="5"/>
  <c r="AC538" i="5"/>
  <c r="AB538" i="5"/>
  <c r="AA538" i="5"/>
  <c r="Z538" i="5"/>
  <c r="Y538" i="5"/>
  <c r="X538" i="5"/>
  <c r="W538" i="5"/>
  <c r="V538" i="5"/>
  <c r="U538" i="5"/>
  <c r="T538" i="5"/>
  <c r="S538" i="5"/>
  <c r="R538" i="5"/>
  <c r="Q538" i="5"/>
  <c r="P538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AL537" i="5"/>
  <c r="AK537" i="5"/>
  <c r="AJ537" i="5"/>
  <c r="AI537" i="5"/>
  <c r="AH537" i="5"/>
  <c r="AG537" i="5"/>
  <c r="AF537" i="5"/>
  <c r="AE537" i="5"/>
  <c r="AD537" i="5"/>
  <c r="AC537" i="5"/>
  <c r="AB537" i="5"/>
  <c r="AA537" i="5"/>
  <c r="Z537" i="5"/>
  <c r="Y537" i="5"/>
  <c r="X537" i="5"/>
  <c r="W537" i="5"/>
  <c r="V537" i="5"/>
  <c r="U537" i="5"/>
  <c r="T537" i="5"/>
  <c r="S537" i="5"/>
  <c r="R537" i="5"/>
  <c r="Q537" i="5"/>
  <c r="P537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AL536" i="5"/>
  <c r="AK536" i="5"/>
  <c r="AJ536" i="5"/>
  <c r="AI536" i="5"/>
  <c r="AH536" i="5"/>
  <c r="AG536" i="5"/>
  <c r="AF536" i="5"/>
  <c r="AE536" i="5"/>
  <c r="AD536" i="5"/>
  <c r="AC536" i="5"/>
  <c r="AB536" i="5"/>
  <c r="AA536" i="5"/>
  <c r="Z536" i="5"/>
  <c r="Y536" i="5"/>
  <c r="X536" i="5"/>
  <c r="W536" i="5"/>
  <c r="V536" i="5"/>
  <c r="U536" i="5"/>
  <c r="T536" i="5"/>
  <c r="S536" i="5"/>
  <c r="R536" i="5"/>
  <c r="Q536" i="5"/>
  <c r="P536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AL535" i="5"/>
  <c r="AK535" i="5"/>
  <c r="AJ535" i="5"/>
  <c r="AI535" i="5"/>
  <c r="AH535" i="5"/>
  <c r="AG535" i="5"/>
  <c r="AF535" i="5"/>
  <c r="AE535" i="5"/>
  <c r="AD535" i="5"/>
  <c r="AC535" i="5"/>
  <c r="AB535" i="5"/>
  <c r="AA535" i="5"/>
  <c r="Z535" i="5"/>
  <c r="Y535" i="5"/>
  <c r="X535" i="5"/>
  <c r="W535" i="5"/>
  <c r="V535" i="5"/>
  <c r="U535" i="5"/>
  <c r="T535" i="5"/>
  <c r="S535" i="5"/>
  <c r="R535" i="5"/>
  <c r="Q535" i="5"/>
  <c r="P535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AL534" i="5"/>
  <c r="AK534" i="5"/>
  <c r="AJ534" i="5"/>
  <c r="AI534" i="5"/>
  <c r="AH534" i="5"/>
  <c r="AG534" i="5"/>
  <c r="AF534" i="5"/>
  <c r="AE534" i="5"/>
  <c r="AD534" i="5"/>
  <c r="AC534" i="5"/>
  <c r="AB534" i="5"/>
  <c r="AA534" i="5"/>
  <c r="Z534" i="5"/>
  <c r="Y534" i="5"/>
  <c r="X534" i="5"/>
  <c r="W534" i="5"/>
  <c r="V534" i="5"/>
  <c r="U534" i="5"/>
  <c r="T534" i="5"/>
  <c r="S534" i="5"/>
  <c r="R534" i="5"/>
  <c r="Q534" i="5"/>
  <c r="P534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AL533" i="5"/>
  <c r="AK533" i="5"/>
  <c r="AJ533" i="5"/>
  <c r="AI533" i="5"/>
  <c r="AH533" i="5"/>
  <c r="AG533" i="5"/>
  <c r="AF533" i="5"/>
  <c r="AE533" i="5"/>
  <c r="AD533" i="5"/>
  <c r="AC533" i="5"/>
  <c r="AB533" i="5"/>
  <c r="AA533" i="5"/>
  <c r="Z533" i="5"/>
  <c r="Y533" i="5"/>
  <c r="X533" i="5"/>
  <c r="W533" i="5"/>
  <c r="V533" i="5"/>
  <c r="U533" i="5"/>
  <c r="T533" i="5"/>
  <c r="S533" i="5"/>
  <c r="R533" i="5"/>
  <c r="Q533" i="5"/>
  <c r="P533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AL532" i="5"/>
  <c r="AK532" i="5"/>
  <c r="AJ532" i="5"/>
  <c r="AI532" i="5"/>
  <c r="AH532" i="5"/>
  <c r="AG532" i="5"/>
  <c r="AF532" i="5"/>
  <c r="AE532" i="5"/>
  <c r="AD532" i="5"/>
  <c r="AC532" i="5"/>
  <c r="AB532" i="5"/>
  <c r="AA532" i="5"/>
  <c r="Z532" i="5"/>
  <c r="Y532" i="5"/>
  <c r="X532" i="5"/>
  <c r="W532" i="5"/>
  <c r="V532" i="5"/>
  <c r="U532" i="5"/>
  <c r="T532" i="5"/>
  <c r="S532" i="5"/>
  <c r="R532" i="5"/>
  <c r="Q532" i="5"/>
  <c r="P532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AL531" i="5"/>
  <c r="AK531" i="5"/>
  <c r="AJ531" i="5"/>
  <c r="AI531" i="5"/>
  <c r="AH531" i="5"/>
  <c r="AG531" i="5"/>
  <c r="AF531" i="5"/>
  <c r="AE531" i="5"/>
  <c r="AD531" i="5"/>
  <c r="AC531" i="5"/>
  <c r="AB531" i="5"/>
  <c r="AA531" i="5"/>
  <c r="Z531" i="5"/>
  <c r="Y531" i="5"/>
  <c r="X531" i="5"/>
  <c r="W531" i="5"/>
  <c r="V531" i="5"/>
  <c r="U531" i="5"/>
  <c r="T531" i="5"/>
  <c r="S531" i="5"/>
  <c r="R531" i="5"/>
  <c r="Q531" i="5"/>
  <c r="P531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AL530" i="5"/>
  <c r="AK530" i="5"/>
  <c r="AJ530" i="5"/>
  <c r="AI530" i="5"/>
  <c r="AH530" i="5"/>
  <c r="AG530" i="5"/>
  <c r="AF530" i="5"/>
  <c r="AE530" i="5"/>
  <c r="AD530" i="5"/>
  <c r="AC530" i="5"/>
  <c r="AB530" i="5"/>
  <c r="AA530" i="5"/>
  <c r="Z530" i="5"/>
  <c r="Y530" i="5"/>
  <c r="X530" i="5"/>
  <c r="W530" i="5"/>
  <c r="V530" i="5"/>
  <c r="U530" i="5"/>
  <c r="T530" i="5"/>
  <c r="S530" i="5"/>
  <c r="R530" i="5"/>
  <c r="Q530" i="5"/>
  <c r="P530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AL529" i="5"/>
  <c r="AK529" i="5"/>
  <c r="AJ529" i="5"/>
  <c r="AI529" i="5"/>
  <c r="AH529" i="5"/>
  <c r="AG529" i="5"/>
  <c r="AF529" i="5"/>
  <c r="AE529" i="5"/>
  <c r="AD529" i="5"/>
  <c r="AC529" i="5"/>
  <c r="AB529" i="5"/>
  <c r="AA529" i="5"/>
  <c r="Z529" i="5"/>
  <c r="Y529" i="5"/>
  <c r="X529" i="5"/>
  <c r="W529" i="5"/>
  <c r="V529" i="5"/>
  <c r="U529" i="5"/>
  <c r="T529" i="5"/>
  <c r="S529" i="5"/>
  <c r="R529" i="5"/>
  <c r="Q529" i="5"/>
  <c r="P529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AL528" i="5"/>
  <c r="AK528" i="5"/>
  <c r="AJ528" i="5"/>
  <c r="AI528" i="5"/>
  <c r="AH528" i="5"/>
  <c r="AG528" i="5"/>
  <c r="AF528" i="5"/>
  <c r="AE528" i="5"/>
  <c r="AD528" i="5"/>
  <c r="AC528" i="5"/>
  <c r="AB528" i="5"/>
  <c r="AA528" i="5"/>
  <c r="Z528" i="5"/>
  <c r="Y528" i="5"/>
  <c r="X528" i="5"/>
  <c r="W528" i="5"/>
  <c r="V528" i="5"/>
  <c r="U528" i="5"/>
  <c r="T528" i="5"/>
  <c r="S528" i="5"/>
  <c r="R528" i="5"/>
  <c r="Q528" i="5"/>
  <c r="P528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AL527" i="5"/>
  <c r="AK527" i="5"/>
  <c r="AJ527" i="5"/>
  <c r="AI527" i="5"/>
  <c r="AH527" i="5"/>
  <c r="AG527" i="5"/>
  <c r="AF527" i="5"/>
  <c r="AE527" i="5"/>
  <c r="AD527" i="5"/>
  <c r="AC527" i="5"/>
  <c r="AB527" i="5"/>
  <c r="AA527" i="5"/>
  <c r="Z527" i="5"/>
  <c r="Y527" i="5"/>
  <c r="X527" i="5"/>
  <c r="W527" i="5"/>
  <c r="V527" i="5"/>
  <c r="U527" i="5"/>
  <c r="T527" i="5"/>
  <c r="S527" i="5"/>
  <c r="R527" i="5"/>
  <c r="Q527" i="5"/>
  <c r="P527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AL526" i="5"/>
  <c r="AK526" i="5"/>
  <c r="AJ526" i="5"/>
  <c r="AI526" i="5"/>
  <c r="AH526" i="5"/>
  <c r="AG526" i="5"/>
  <c r="AF526" i="5"/>
  <c r="AE526" i="5"/>
  <c r="AD526" i="5"/>
  <c r="AC526" i="5"/>
  <c r="AB526" i="5"/>
  <c r="AA526" i="5"/>
  <c r="Z526" i="5"/>
  <c r="Y526" i="5"/>
  <c r="X526" i="5"/>
  <c r="W526" i="5"/>
  <c r="V526" i="5"/>
  <c r="U526" i="5"/>
  <c r="T526" i="5"/>
  <c r="S526" i="5"/>
  <c r="R526" i="5"/>
  <c r="Q526" i="5"/>
  <c r="P526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AL525" i="5"/>
  <c r="AK525" i="5"/>
  <c r="AJ525" i="5"/>
  <c r="AI525" i="5"/>
  <c r="AH525" i="5"/>
  <c r="AG525" i="5"/>
  <c r="AF525" i="5"/>
  <c r="AE525" i="5"/>
  <c r="AD525" i="5"/>
  <c r="AC525" i="5"/>
  <c r="AB525" i="5"/>
  <c r="AA525" i="5"/>
  <c r="Z525" i="5"/>
  <c r="Y525" i="5"/>
  <c r="X525" i="5"/>
  <c r="W525" i="5"/>
  <c r="V525" i="5"/>
  <c r="U525" i="5"/>
  <c r="T525" i="5"/>
  <c r="S525" i="5"/>
  <c r="R525" i="5"/>
  <c r="Q525" i="5"/>
  <c r="P525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AL524" i="5"/>
  <c r="AK524" i="5"/>
  <c r="AJ524" i="5"/>
  <c r="AI524" i="5"/>
  <c r="AH524" i="5"/>
  <c r="AG524" i="5"/>
  <c r="AF524" i="5"/>
  <c r="AE524" i="5"/>
  <c r="AD524" i="5"/>
  <c r="AC524" i="5"/>
  <c r="AB524" i="5"/>
  <c r="AA524" i="5"/>
  <c r="Z524" i="5"/>
  <c r="Y524" i="5"/>
  <c r="X524" i="5"/>
  <c r="W524" i="5"/>
  <c r="V524" i="5"/>
  <c r="U524" i="5"/>
  <c r="T524" i="5"/>
  <c r="S524" i="5"/>
  <c r="R524" i="5"/>
  <c r="Q524" i="5"/>
  <c r="P524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AL523" i="5"/>
  <c r="AK523" i="5"/>
  <c r="AJ523" i="5"/>
  <c r="AI523" i="5"/>
  <c r="AH523" i="5"/>
  <c r="AG523" i="5"/>
  <c r="AF523" i="5"/>
  <c r="AE523" i="5"/>
  <c r="AD523" i="5"/>
  <c r="AC523" i="5"/>
  <c r="AB523" i="5"/>
  <c r="AA523" i="5"/>
  <c r="Z523" i="5"/>
  <c r="Y523" i="5"/>
  <c r="X523" i="5"/>
  <c r="W523" i="5"/>
  <c r="V523" i="5"/>
  <c r="U523" i="5"/>
  <c r="T523" i="5"/>
  <c r="S523" i="5"/>
  <c r="R523" i="5"/>
  <c r="Q523" i="5"/>
  <c r="P523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AL522" i="5"/>
  <c r="AK522" i="5"/>
  <c r="AJ522" i="5"/>
  <c r="AI522" i="5"/>
  <c r="AH522" i="5"/>
  <c r="AG522" i="5"/>
  <c r="AF522" i="5"/>
  <c r="AE522" i="5"/>
  <c r="AD522" i="5"/>
  <c r="AC522" i="5"/>
  <c r="AB522" i="5"/>
  <c r="AA522" i="5"/>
  <c r="Z522" i="5"/>
  <c r="Y522" i="5"/>
  <c r="X522" i="5"/>
  <c r="W522" i="5"/>
  <c r="V522" i="5"/>
  <c r="U522" i="5"/>
  <c r="T522" i="5"/>
  <c r="S522" i="5"/>
  <c r="R522" i="5"/>
  <c r="Q522" i="5"/>
  <c r="P522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AL521" i="5"/>
  <c r="AK521" i="5"/>
  <c r="AJ521" i="5"/>
  <c r="AI521" i="5"/>
  <c r="AH521" i="5"/>
  <c r="AG521" i="5"/>
  <c r="AF521" i="5"/>
  <c r="AE521" i="5"/>
  <c r="AD521" i="5"/>
  <c r="AC521" i="5"/>
  <c r="AB521" i="5"/>
  <c r="AA521" i="5"/>
  <c r="Z521" i="5"/>
  <c r="Y521" i="5"/>
  <c r="X521" i="5"/>
  <c r="W521" i="5"/>
  <c r="V521" i="5"/>
  <c r="U521" i="5"/>
  <c r="T521" i="5"/>
  <c r="S521" i="5"/>
  <c r="R521" i="5"/>
  <c r="Q521" i="5"/>
  <c r="P521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AL520" i="5"/>
  <c r="AK520" i="5"/>
  <c r="AJ520" i="5"/>
  <c r="AI520" i="5"/>
  <c r="AH520" i="5"/>
  <c r="AG520" i="5"/>
  <c r="AF520" i="5"/>
  <c r="AE520" i="5"/>
  <c r="AD520" i="5"/>
  <c r="AC520" i="5"/>
  <c r="AB520" i="5"/>
  <c r="AA520" i="5"/>
  <c r="Z520" i="5"/>
  <c r="Y520" i="5"/>
  <c r="X520" i="5"/>
  <c r="W520" i="5"/>
  <c r="V520" i="5"/>
  <c r="U520" i="5"/>
  <c r="T520" i="5"/>
  <c r="S520" i="5"/>
  <c r="R520" i="5"/>
  <c r="Q520" i="5"/>
  <c r="P520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AL519" i="5"/>
  <c r="AK519" i="5"/>
  <c r="AJ519" i="5"/>
  <c r="AI519" i="5"/>
  <c r="AH519" i="5"/>
  <c r="AG519" i="5"/>
  <c r="AF519" i="5"/>
  <c r="AE519" i="5"/>
  <c r="AD519" i="5"/>
  <c r="AC519" i="5"/>
  <c r="AB519" i="5"/>
  <c r="AA519" i="5"/>
  <c r="Z519" i="5"/>
  <c r="Y519" i="5"/>
  <c r="X519" i="5"/>
  <c r="W519" i="5"/>
  <c r="V519" i="5"/>
  <c r="U519" i="5"/>
  <c r="T519" i="5"/>
  <c r="S519" i="5"/>
  <c r="R519" i="5"/>
  <c r="Q519" i="5"/>
  <c r="P519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AL518" i="5"/>
  <c r="AK518" i="5"/>
  <c r="AJ518" i="5"/>
  <c r="AI518" i="5"/>
  <c r="AH518" i="5"/>
  <c r="AG518" i="5"/>
  <c r="AF518" i="5"/>
  <c r="AE518" i="5"/>
  <c r="AD518" i="5"/>
  <c r="AC518" i="5"/>
  <c r="AB518" i="5"/>
  <c r="AA518" i="5"/>
  <c r="Z518" i="5"/>
  <c r="Y518" i="5"/>
  <c r="X518" i="5"/>
  <c r="W518" i="5"/>
  <c r="V518" i="5"/>
  <c r="U518" i="5"/>
  <c r="T518" i="5"/>
  <c r="S518" i="5"/>
  <c r="R518" i="5"/>
  <c r="Q518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AL517" i="5"/>
  <c r="AK517" i="5"/>
  <c r="AJ517" i="5"/>
  <c r="AI517" i="5"/>
  <c r="AH517" i="5"/>
  <c r="AG517" i="5"/>
  <c r="AF517" i="5"/>
  <c r="AE517" i="5"/>
  <c r="AD517" i="5"/>
  <c r="AC517" i="5"/>
  <c r="AB517" i="5"/>
  <c r="AA517" i="5"/>
  <c r="Z517" i="5"/>
  <c r="Y517" i="5"/>
  <c r="X517" i="5"/>
  <c r="W517" i="5"/>
  <c r="V517" i="5"/>
  <c r="U517" i="5"/>
  <c r="T517" i="5"/>
  <c r="S517" i="5"/>
  <c r="R517" i="5"/>
  <c r="Q517" i="5"/>
  <c r="P517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AL516" i="5"/>
  <c r="AK516" i="5"/>
  <c r="AJ516" i="5"/>
  <c r="AI516" i="5"/>
  <c r="AH516" i="5"/>
  <c r="AG516" i="5"/>
  <c r="AF516" i="5"/>
  <c r="AE516" i="5"/>
  <c r="AD516" i="5"/>
  <c r="AC516" i="5"/>
  <c r="AB516" i="5"/>
  <c r="AA516" i="5"/>
  <c r="Z516" i="5"/>
  <c r="Y516" i="5"/>
  <c r="X516" i="5"/>
  <c r="W516" i="5"/>
  <c r="V516" i="5"/>
  <c r="U516" i="5"/>
  <c r="T516" i="5"/>
  <c r="S516" i="5"/>
  <c r="R516" i="5"/>
  <c r="Q516" i="5"/>
  <c r="P516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AL515" i="5"/>
  <c r="AK515" i="5"/>
  <c r="AJ515" i="5"/>
  <c r="AI515" i="5"/>
  <c r="AH515" i="5"/>
  <c r="AG515" i="5"/>
  <c r="AF515" i="5"/>
  <c r="AE515" i="5"/>
  <c r="AD515" i="5"/>
  <c r="AC515" i="5"/>
  <c r="AB515" i="5"/>
  <c r="AA515" i="5"/>
  <c r="Z515" i="5"/>
  <c r="Y515" i="5"/>
  <c r="X515" i="5"/>
  <c r="W515" i="5"/>
  <c r="V515" i="5"/>
  <c r="U515" i="5"/>
  <c r="T515" i="5"/>
  <c r="S515" i="5"/>
  <c r="R515" i="5"/>
  <c r="Q515" i="5"/>
  <c r="P515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AL514" i="5"/>
  <c r="AK514" i="5"/>
  <c r="AJ514" i="5"/>
  <c r="AI514" i="5"/>
  <c r="AH514" i="5"/>
  <c r="AG514" i="5"/>
  <c r="AF514" i="5"/>
  <c r="AE514" i="5"/>
  <c r="AD514" i="5"/>
  <c r="AC514" i="5"/>
  <c r="AB514" i="5"/>
  <c r="AA514" i="5"/>
  <c r="Z514" i="5"/>
  <c r="Y514" i="5"/>
  <c r="X514" i="5"/>
  <c r="W514" i="5"/>
  <c r="V514" i="5"/>
  <c r="U514" i="5"/>
  <c r="T514" i="5"/>
  <c r="S514" i="5"/>
  <c r="R514" i="5"/>
  <c r="Q514" i="5"/>
  <c r="P514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AL513" i="5"/>
  <c r="AK513" i="5"/>
  <c r="AJ513" i="5"/>
  <c r="AI513" i="5"/>
  <c r="AH513" i="5"/>
  <c r="AG513" i="5"/>
  <c r="AF513" i="5"/>
  <c r="AE513" i="5"/>
  <c r="AD513" i="5"/>
  <c r="AC513" i="5"/>
  <c r="AB513" i="5"/>
  <c r="AA513" i="5"/>
  <c r="Z513" i="5"/>
  <c r="Y513" i="5"/>
  <c r="X513" i="5"/>
  <c r="W513" i="5"/>
  <c r="V513" i="5"/>
  <c r="U513" i="5"/>
  <c r="T513" i="5"/>
  <c r="S513" i="5"/>
  <c r="R513" i="5"/>
  <c r="Q513" i="5"/>
  <c r="P513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AL512" i="5"/>
  <c r="AK512" i="5"/>
  <c r="AJ512" i="5"/>
  <c r="AI512" i="5"/>
  <c r="AH512" i="5"/>
  <c r="AG512" i="5"/>
  <c r="AF512" i="5"/>
  <c r="AE512" i="5"/>
  <c r="AD512" i="5"/>
  <c r="AC512" i="5"/>
  <c r="AB512" i="5"/>
  <c r="AA512" i="5"/>
  <c r="Z512" i="5"/>
  <c r="Y512" i="5"/>
  <c r="X512" i="5"/>
  <c r="W512" i="5"/>
  <c r="V512" i="5"/>
  <c r="U512" i="5"/>
  <c r="T512" i="5"/>
  <c r="S512" i="5"/>
  <c r="R512" i="5"/>
  <c r="Q512" i="5"/>
  <c r="P512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AL511" i="5"/>
  <c r="AK511" i="5"/>
  <c r="AJ511" i="5"/>
  <c r="AI511" i="5"/>
  <c r="AH511" i="5"/>
  <c r="AG511" i="5"/>
  <c r="AF511" i="5"/>
  <c r="AE511" i="5"/>
  <c r="AD511" i="5"/>
  <c r="AC511" i="5"/>
  <c r="AB511" i="5"/>
  <c r="AA511" i="5"/>
  <c r="Z511" i="5"/>
  <c r="Y511" i="5"/>
  <c r="X511" i="5"/>
  <c r="W511" i="5"/>
  <c r="V511" i="5"/>
  <c r="U511" i="5"/>
  <c r="T511" i="5"/>
  <c r="S511" i="5"/>
  <c r="R511" i="5"/>
  <c r="Q511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AL510" i="5"/>
  <c r="AK510" i="5"/>
  <c r="AJ510" i="5"/>
  <c r="AI510" i="5"/>
  <c r="AH510" i="5"/>
  <c r="AG510" i="5"/>
  <c r="AF510" i="5"/>
  <c r="AE510" i="5"/>
  <c r="AD510" i="5"/>
  <c r="AC510" i="5"/>
  <c r="AB510" i="5"/>
  <c r="AA510" i="5"/>
  <c r="Z510" i="5"/>
  <c r="Y510" i="5"/>
  <c r="X510" i="5"/>
  <c r="W510" i="5"/>
  <c r="V510" i="5"/>
  <c r="U510" i="5"/>
  <c r="T510" i="5"/>
  <c r="S510" i="5"/>
  <c r="R510" i="5"/>
  <c r="Q510" i="5"/>
  <c r="P510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AL509" i="5"/>
  <c r="AK509" i="5"/>
  <c r="AJ509" i="5"/>
  <c r="AI509" i="5"/>
  <c r="AH509" i="5"/>
  <c r="AG509" i="5"/>
  <c r="AF509" i="5"/>
  <c r="AE509" i="5"/>
  <c r="AD509" i="5"/>
  <c r="AC509" i="5"/>
  <c r="AB509" i="5"/>
  <c r="AA509" i="5"/>
  <c r="Z509" i="5"/>
  <c r="Y509" i="5"/>
  <c r="X509" i="5"/>
  <c r="W509" i="5"/>
  <c r="V509" i="5"/>
  <c r="U509" i="5"/>
  <c r="T509" i="5"/>
  <c r="S509" i="5"/>
  <c r="R509" i="5"/>
  <c r="Q509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AL508" i="5"/>
  <c r="AK508" i="5"/>
  <c r="AJ508" i="5"/>
  <c r="AI508" i="5"/>
  <c r="AH508" i="5"/>
  <c r="AG508" i="5"/>
  <c r="AF508" i="5"/>
  <c r="AE508" i="5"/>
  <c r="AD508" i="5"/>
  <c r="AC508" i="5"/>
  <c r="AB508" i="5"/>
  <c r="AA508" i="5"/>
  <c r="Z508" i="5"/>
  <c r="Y508" i="5"/>
  <c r="X508" i="5"/>
  <c r="W508" i="5"/>
  <c r="V508" i="5"/>
  <c r="U508" i="5"/>
  <c r="T508" i="5"/>
  <c r="S508" i="5"/>
  <c r="R508" i="5"/>
  <c r="Q508" i="5"/>
  <c r="P508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AL507" i="5"/>
  <c r="AK507" i="5"/>
  <c r="AJ507" i="5"/>
  <c r="AI507" i="5"/>
  <c r="AH507" i="5"/>
  <c r="AG507" i="5"/>
  <c r="AF507" i="5"/>
  <c r="AE507" i="5"/>
  <c r="AD507" i="5"/>
  <c r="AC507" i="5"/>
  <c r="AB507" i="5"/>
  <c r="AA507" i="5"/>
  <c r="Z507" i="5"/>
  <c r="Y507" i="5"/>
  <c r="X507" i="5"/>
  <c r="W507" i="5"/>
  <c r="V507" i="5"/>
  <c r="U507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AL506" i="5"/>
  <c r="AK506" i="5"/>
  <c r="AJ506" i="5"/>
  <c r="AI506" i="5"/>
  <c r="AH506" i="5"/>
  <c r="AG506" i="5"/>
  <c r="AF506" i="5"/>
  <c r="AE506" i="5"/>
  <c r="AD506" i="5"/>
  <c r="AC506" i="5"/>
  <c r="AB506" i="5"/>
  <c r="AA506" i="5"/>
  <c r="Z506" i="5"/>
  <c r="Y506" i="5"/>
  <c r="X506" i="5"/>
  <c r="W506" i="5"/>
  <c r="V506" i="5"/>
  <c r="U506" i="5"/>
  <c r="T506" i="5"/>
  <c r="S506" i="5"/>
  <c r="R506" i="5"/>
  <c r="Q506" i="5"/>
  <c r="P506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AL505" i="5"/>
  <c r="AK505" i="5"/>
  <c r="AJ505" i="5"/>
  <c r="AI505" i="5"/>
  <c r="AH505" i="5"/>
  <c r="AG505" i="5"/>
  <c r="AF505" i="5"/>
  <c r="AE505" i="5"/>
  <c r="AD505" i="5"/>
  <c r="AC505" i="5"/>
  <c r="AB505" i="5"/>
  <c r="AA505" i="5"/>
  <c r="Z505" i="5"/>
  <c r="Y505" i="5"/>
  <c r="X505" i="5"/>
  <c r="W505" i="5"/>
  <c r="V505" i="5"/>
  <c r="U505" i="5"/>
  <c r="T505" i="5"/>
  <c r="S505" i="5"/>
  <c r="R505" i="5"/>
  <c r="Q505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AL504" i="5"/>
  <c r="AK504" i="5"/>
  <c r="AJ504" i="5"/>
  <c r="AI504" i="5"/>
  <c r="AH504" i="5"/>
  <c r="AG504" i="5"/>
  <c r="AF504" i="5"/>
  <c r="AE504" i="5"/>
  <c r="AD504" i="5"/>
  <c r="AC504" i="5"/>
  <c r="AB504" i="5"/>
  <c r="AA504" i="5"/>
  <c r="Z504" i="5"/>
  <c r="Y504" i="5"/>
  <c r="X504" i="5"/>
  <c r="W504" i="5"/>
  <c r="V504" i="5"/>
  <c r="U504" i="5"/>
  <c r="T504" i="5"/>
  <c r="S504" i="5"/>
  <c r="R504" i="5"/>
  <c r="Q504" i="5"/>
  <c r="P504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AL503" i="5"/>
  <c r="AK503" i="5"/>
  <c r="AJ503" i="5"/>
  <c r="AI503" i="5"/>
  <c r="AH503" i="5"/>
  <c r="AG503" i="5"/>
  <c r="AF503" i="5"/>
  <c r="AE503" i="5"/>
  <c r="AD503" i="5"/>
  <c r="AC503" i="5"/>
  <c r="AB503" i="5"/>
  <c r="AA503" i="5"/>
  <c r="Z503" i="5"/>
  <c r="Y503" i="5"/>
  <c r="X503" i="5"/>
  <c r="W503" i="5"/>
  <c r="V503" i="5"/>
  <c r="U503" i="5"/>
  <c r="T503" i="5"/>
  <c r="S503" i="5"/>
  <c r="R503" i="5"/>
  <c r="Q503" i="5"/>
  <c r="P503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AL502" i="5"/>
  <c r="AK502" i="5"/>
  <c r="AJ502" i="5"/>
  <c r="AI502" i="5"/>
  <c r="AH502" i="5"/>
  <c r="AG502" i="5"/>
  <c r="AF502" i="5"/>
  <c r="AE502" i="5"/>
  <c r="AD502" i="5"/>
  <c r="AC502" i="5"/>
  <c r="AB502" i="5"/>
  <c r="AA502" i="5"/>
  <c r="Z502" i="5"/>
  <c r="Y502" i="5"/>
  <c r="X502" i="5"/>
  <c r="W502" i="5"/>
  <c r="V502" i="5"/>
  <c r="U502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AL501" i="5"/>
  <c r="AK501" i="5"/>
  <c r="AJ501" i="5"/>
  <c r="AI501" i="5"/>
  <c r="AH501" i="5"/>
  <c r="AG501" i="5"/>
  <c r="AF501" i="5"/>
  <c r="AE501" i="5"/>
  <c r="AD501" i="5"/>
  <c r="AC501" i="5"/>
  <c r="AB501" i="5"/>
  <c r="AA501" i="5"/>
  <c r="Z501" i="5"/>
  <c r="Y501" i="5"/>
  <c r="X501" i="5"/>
  <c r="W501" i="5"/>
  <c r="V501" i="5"/>
  <c r="U501" i="5"/>
  <c r="T501" i="5"/>
  <c r="S501" i="5"/>
  <c r="R501" i="5"/>
  <c r="Q501" i="5"/>
  <c r="P501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AL500" i="5"/>
  <c r="AK500" i="5"/>
  <c r="AJ500" i="5"/>
  <c r="AI500" i="5"/>
  <c r="AH500" i="5"/>
  <c r="AG500" i="5"/>
  <c r="AF500" i="5"/>
  <c r="AE500" i="5"/>
  <c r="AD500" i="5"/>
  <c r="AC500" i="5"/>
  <c r="AB500" i="5"/>
  <c r="AA500" i="5"/>
  <c r="Z500" i="5"/>
  <c r="Y500" i="5"/>
  <c r="X500" i="5"/>
  <c r="W500" i="5"/>
  <c r="V500" i="5"/>
  <c r="U500" i="5"/>
  <c r="T500" i="5"/>
  <c r="S500" i="5"/>
  <c r="R500" i="5"/>
  <c r="Q500" i="5"/>
  <c r="P500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AL499" i="5"/>
  <c r="AK499" i="5"/>
  <c r="AJ499" i="5"/>
  <c r="AI499" i="5"/>
  <c r="AH499" i="5"/>
  <c r="AG499" i="5"/>
  <c r="AF499" i="5"/>
  <c r="AE499" i="5"/>
  <c r="AD499" i="5"/>
  <c r="AC499" i="5"/>
  <c r="AB499" i="5"/>
  <c r="AA499" i="5"/>
  <c r="Z499" i="5"/>
  <c r="Y499" i="5"/>
  <c r="X499" i="5"/>
  <c r="W499" i="5"/>
  <c r="V499" i="5"/>
  <c r="U499" i="5"/>
  <c r="T499" i="5"/>
  <c r="S499" i="5"/>
  <c r="R499" i="5"/>
  <c r="Q499" i="5"/>
  <c r="P499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AL498" i="5"/>
  <c r="AK498" i="5"/>
  <c r="AJ498" i="5"/>
  <c r="AI498" i="5"/>
  <c r="AH498" i="5"/>
  <c r="AG498" i="5"/>
  <c r="AF498" i="5"/>
  <c r="AE498" i="5"/>
  <c r="AD498" i="5"/>
  <c r="AC498" i="5"/>
  <c r="AB498" i="5"/>
  <c r="AA498" i="5"/>
  <c r="Z498" i="5"/>
  <c r="Y498" i="5"/>
  <c r="X498" i="5"/>
  <c r="W498" i="5"/>
  <c r="V498" i="5"/>
  <c r="U498" i="5"/>
  <c r="T498" i="5"/>
  <c r="S498" i="5"/>
  <c r="R498" i="5"/>
  <c r="Q498" i="5"/>
  <c r="P498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AL497" i="5"/>
  <c r="AK497" i="5"/>
  <c r="AJ497" i="5"/>
  <c r="AI497" i="5"/>
  <c r="AH497" i="5"/>
  <c r="AG497" i="5"/>
  <c r="AF497" i="5"/>
  <c r="AE497" i="5"/>
  <c r="AD497" i="5"/>
  <c r="AC497" i="5"/>
  <c r="AB497" i="5"/>
  <c r="AA497" i="5"/>
  <c r="Z497" i="5"/>
  <c r="Y497" i="5"/>
  <c r="X497" i="5"/>
  <c r="W497" i="5"/>
  <c r="V497" i="5"/>
  <c r="U497" i="5"/>
  <c r="T497" i="5"/>
  <c r="S497" i="5"/>
  <c r="R497" i="5"/>
  <c r="Q497" i="5"/>
  <c r="P497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AL496" i="5"/>
  <c r="AK496" i="5"/>
  <c r="AJ496" i="5"/>
  <c r="AI496" i="5"/>
  <c r="AH496" i="5"/>
  <c r="AG496" i="5"/>
  <c r="AF496" i="5"/>
  <c r="AE496" i="5"/>
  <c r="AD496" i="5"/>
  <c r="AC496" i="5"/>
  <c r="AB496" i="5"/>
  <c r="AA496" i="5"/>
  <c r="Z496" i="5"/>
  <c r="Y496" i="5"/>
  <c r="X496" i="5"/>
  <c r="W496" i="5"/>
  <c r="V496" i="5"/>
  <c r="U496" i="5"/>
  <c r="T496" i="5"/>
  <c r="S496" i="5"/>
  <c r="R496" i="5"/>
  <c r="Q496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AL495" i="5"/>
  <c r="AK495" i="5"/>
  <c r="AJ495" i="5"/>
  <c r="AI495" i="5"/>
  <c r="AH495" i="5"/>
  <c r="AG495" i="5"/>
  <c r="AF495" i="5"/>
  <c r="AE495" i="5"/>
  <c r="AD495" i="5"/>
  <c r="AC495" i="5"/>
  <c r="AB495" i="5"/>
  <c r="AA495" i="5"/>
  <c r="Z495" i="5"/>
  <c r="Y495" i="5"/>
  <c r="X495" i="5"/>
  <c r="W495" i="5"/>
  <c r="V495" i="5"/>
  <c r="U495" i="5"/>
  <c r="T495" i="5"/>
  <c r="S495" i="5"/>
  <c r="R495" i="5"/>
  <c r="Q495" i="5"/>
  <c r="P495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AL494" i="5"/>
  <c r="AK494" i="5"/>
  <c r="AJ494" i="5"/>
  <c r="AI494" i="5"/>
  <c r="AH494" i="5"/>
  <c r="AG494" i="5"/>
  <c r="AF494" i="5"/>
  <c r="AE494" i="5"/>
  <c r="AD494" i="5"/>
  <c r="AC494" i="5"/>
  <c r="AB494" i="5"/>
  <c r="AA494" i="5"/>
  <c r="Z494" i="5"/>
  <c r="Y494" i="5"/>
  <c r="X494" i="5"/>
  <c r="W494" i="5"/>
  <c r="V494" i="5"/>
  <c r="U494" i="5"/>
  <c r="T494" i="5"/>
  <c r="S494" i="5"/>
  <c r="R494" i="5"/>
  <c r="Q494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AL493" i="5"/>
  <c r="AK493" i="5"/>
  <c r="AJ493" i="5"/>
  <c r="AI493" i="5"/>
  <c r="AH493" i="5"/>
  <c r="AG493" i="5"/>
  <c r="AF493" i="5"/>
  <c r="AE493" i="5"/>
  <c r="AD493" i="5"/>
  <c r="AC493" i="5"/>
  <c r="AB493" i="5"/>
  <c r="AA493" i="5"/>
  <c r="Z493" i="5"/>
  <c r="Y493" i="5"/>
  <c r="X493" i="5"/>
  <c r="W493" i="5"/>
  <c r="V493" i="5"/>
  <c r="U493" i="5"/>
  <c r="T493" i="5"/>
  <c r="S493" i="5"/>
  <c r="R493" i="5"/>
  <c r="Q493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AL492" i="5"/>
  <c r="AK492" i="5"/>
  <c r="AJ492" i="5"/>
  <c r="AI492" i="5"/>
  <c r="AH492" i="5"/>
  <c r="AG492" i="5"/>
  <c r="AF492" i="5"/>
  <c r="AE492" i="5"/>
  <c r="AD492" i="5"/>
  <c r="AC492" i="5"/>
  <c r="AB492" i="5"/>
  <c r="AA492" i="5"/>
  <c r="Z492" i="5"/>
  <c r="Y492" i="5"/>
  <c r="X492" i="5"/>
  <c r="W492" i="5"/>
  <c r="V492" i="5"/>
  <c r="U492" i="5"/>
  <c r="T492" i="5"/>
  <c r="S492" i="5"/>
  <c r="R492" i="5"/>
  <c r="Q492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AL491" i="5"/>
  <c r="AK491" i="5"/>
  <c r="AJ491" i="5"/>
  <c r="AI491" i="5"/>
  <c r="AH491" i="5"/>
  <c r="AG491" i="5"/>
  <c r="AF491" i="5"/>
  <c r="AE491" i="5"/>
  <c r="AD491" i="5"/>
  <c r="AC491" i="5"/>
  <c r="AB491" i="5"/>
  <c r="AA491" i="5"/>
  <c r="Z491" i="5"/>
  <c r="Y491" i="5"/>
  <c r="X491" i="5"/>
  <c r="W491" i="5"/>
  <c r="V491" i="5"/>
  <c r="U491" i="5"/>
  <c r="T491" i="5"/>
  <c r="S491" i="5"/>
  <c r="R491" i="5"/>
  <c r="Q491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AL490" i="5"/>
  <c r="AK490" i="5"/>
  <c r="AJ490" i="5"/>
  <c r="AI490" i="5"/>
  <c r="AH490" i="5"/>
  <c r="AG490" i="5"/>
  <c r="AF490" i="5"/>
  <c r="AE490" i="5"/>
  <c r="AD490" i="5"/>
  <c r="AC490" i="5"/>
  <c r="AB490" i="5"/>
  <c r="AA490" i="5"/>
  <c r="Z490" i="5"/>
  <c r="Y490" i="5"/>
  <c r="X490" i="5"/>
  <c r="W490" i="5"/>
  <c r="V490" i="5"/>
  <c r="U490" i="5"/>
  <c r="T490" i="5"/>
  <c r="S490" i="5"/>
  <c r="R490" i="5"/>
  <c r="Q490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AL489" i="5"/>
  <c r="AK489" i="5"/>
  <c r="AJ489" i="5"/>
  <c r="AI489" i="5"/>
  <c r="AH489" i="5"/>
  <c r="AG489" i="5"/>
  <c r="AF489" i="5"/>
  <c r="AE489" i="5"/>
  <c r="AD489" i="5"/>
  <c r="AC489" i="5"/>
  <c r="AB489" i="5"/>
  <c r="AA489" i="5"/>
  <c r="Z489" i="5"/>
  <c r="Y489" i="5"/>
  <c r="X489" i="5"/>
  <c r="W489" i="5"/>
  <c r="V489" i="5"/>
  <c r="U489" i="5"/>
  <c r="T489" i="5"/>
  <c r="S489" i="5"/>
  <c r="R489" i="5"/>
  <c r="Q489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AL488" i="5"/>
  <c r="AK488" i="5"/>
  <c r="AJ488" i="5"/>
  <c r="AI488" i="5"/>
  <c r="AH488" i="5"/>
  <c r="AG488" i="5"/>
  <c r="AF488" i="5"/>
  <c r="AE488" i="5"/>
  <c r="AD488" i="5"/>
  <c r="AC488" i="5"/>
  <c r="AB488" i="5"/>
  <c r="AA488" i="5"/>
  <c r="Z488" i="5"/>
  <c r="Y488" i="5"/>
  <c r="X488" i="5"/>
  <c r="W488" i="5"/>
  <c r="V488" i="5"/>
  <c r="U488" i="5"/>
  <c r="T488" i="5"/>
  <c r="S488" i="5"/>
  <c r="R488" i="5"/>
  <c r="Q488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AL487" i="5"/>
  <c r="AK487" i="5"/>
  <c r="AJ487" i="5"/>
  <c r="AI487" i="5"/>
  <c r="AH487" i="5"/>
  <c r="AG487" i="5"/>
  <c r="AF487" i="5"/>
  <c r="AE487" i="5"/>
  <c r="AD487" i="5"/>
  <c r="AC487" i="5"/>
  <c r="AB487" i="5"/>
  <c r="AA487" i="5"/>
  <c r="Z487" i="5"/>
  <c r="Y487" i="5"/>
  <c r="X487" i="5"/>
  <c r="W487" i="5"/>
  <c r="V487" i="5"/>
  <c r="U487" i="5"/>
  <c r="T487" i="5"/>
  <c r="S487" i="5"/>
  <c r="R487" i="5"/>
  <c r="Q487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AL486" i="5"/>
  <c r="AK486" i="5"/>
  <c r="AJ486" i="5"/>
  <c r="AI486" i="5"/>
  <c r="AH486" i="5"/>
  <c r="AG486" i="5"/>
  <c r="AF486" i="5"/>
  <c r="AE486" i="5"/>
  <c r="AD486" i="5"/>
  <c r="AC486" i="5"/>
  <c r="AB486" i="5"/>
  <c r="AA486" i="5"/>
  <c r="Z486" i="5"/>
  <c r="Y486" i="5"/>
  <c r="X486" i="5"/>
  <c r="W486" i="5"/>
  <c r="V486" i="5"/>
  <c r="U486" i="5"/>
  <c r="T486" i="5"/>
  <c r="S486" i="5"/>
  <c r="R486" i="5"/>
  <c r="Q486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AL485" i="5"/>
  <c r="AK485" i="5"/>
  <c r="AJ485" i="5"/>
  <c r="AI485" i="5"/>
  <c r="AH485" i="5"/>
  <c r="AG485" i="5"/>
  <c r="AF485" i="5"/>
  <c r="AE485" i="5"/>
  <c r="AD485" i="5"/>
  <c r="AC485" i="5"/>
  <c r="AB485" i="5"/>
  <c r="AA485" i="5"/>
  <c r="Z485" i="5"/>
  <c r="Y485" i="5"/>
  <c r="X485" i="5"/>
  <c r="W485" i="5"/>
  <c r="V485" i="5"/>
  <c r="U485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AL484" i="5"/>
  <c r="AK484" i="5"/>
  <c r="AJ484" i="5"/>
  <c r="AI484" i="5"/>
  <c r="AH484" i="5"/>
  <c r="AG484" i="5"/>
  <c r="AF484" i="5"/>
  <c r="AE484" i="5"/>
  <c r="AD484" i="5"/>
  <c r="AC484" i="5"/>
  <c r="AB484" i="5"/>
  <c r="AA484" i="5"/>
  <c r="Z484" i="5"/>
  <c r="Y484" i="5"/>
  <c r="X484" i="5"/>
  <c r="W484" i="5"/>
  <c r="V484" i="5"/>
  <c r="U484" i="5"/>
  <c r="T484" i="5"/>
  <c r="S484" i="5"/>
  <c r="R484" i="5"/>
  <c r="Q484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AL483" i="5"/>
  <c r="AK483" i="5"/>
  <c r="AJ483" i="5"/>
  <c r="AI483" i="5"/>
  <c r="AH483" i="5"/>
  <c r="AG483" i="5"/>
  <c r="AF483" i="5"/>
  <c r="AE483" i="5"/>
  <c r="AD483" i="5"/>
  <c r="AC483" i="5"/>
  <c r="AB483" i="5"/>
  <c r="AA483" i="5"/>
  <c r="Z483" i="5"/>
  <c r="Y483" i="5"/>
  <c r="X483" i="5"/>
  <c r="W483" i="5"/>
  <c r="V483" i="5"/>
  <c r="U483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AL482" i="5"/>
  <c r="AK482" i="5"/>
  <c r="AJ482" i="5"/>
  <c r="AI482" i="5"/>
  <c r="AH482" i="5"/>
  <c r="AG482" i="5"/>
  <c r="AF482" i="5"/>
  <c r="AE482" i="5"/>
  <c r="AD482" i="5"/>
  <c r="AC482" i="5"/>
  <c r="AB482" i="5"/>
  <c r="AA482" i="5"/>
  <c r="Z482" i="5"/>
  <c r="Y482" i="5"/>
  <c r="X482" i="5"/>
  <c r="W482" i="5"/>
  <c r="V482" i="5"/>
  <c r="U482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AL481" i="5"/>
  <c r="AK481" i="5"/>
  <c r="AJ481" i="5"/>
  <c r="AI481" i="5"/>
  <c r="AH481" i="5"/>
  <c r="AG481" i="5"/>
  <c r="AF481" i="5"/>
  <c r="AE481" i="5"/>
  <c r="AD481" i="5"/>
  <c r="AC481" i="5"/>
  <c r="AB481" i="5"/>
  <c r="AA481" i="5"/>
  <c r="Z481" i="5"/>
  <c r="Y481" i="5"/>
  <c r="X481" i="5"/>
  <c r="W481" i="5"/>
  <c r="V481" i="5"/>
  <c r="U481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AL480" i="5"/>
  <c r="AK480" i="5"/>
  <c r="AJ480" i="5"/>
  <c r="AI480" i="5"/>
  <c r="AH480" i="5"/>
  <c r="AG480" i="5"/>
  <c r="AF480" i="5"/>
  <c r="AE480" i="5"/>
  <c r="AD480" i="5"/>
  <c r="AC480" i="5"/>
  <c r="AB480" i="5"/>
  <c r="AA480" i="5"/>
  <c r="Z480" i="5"/>
  <c r="Y480" i="5"/>
  <c r="X480" i="5"/>
  <c r="W480" i="5"/>
  <c r="V480" i="5"/>
  <c r="U480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AL479" i="5"/>
  <c r="AK479" i="5"/>
  <c r="AJ479" i="5"/>
  <c r="AI479" i="5"/>
  <c r="AH479" i="5"/>
  <c r="AG479" i="5"/>
  <c r="AF479" i="5"/>
  <c r="AE479" i="5"/>
  <c r="AD479" i="5"/>
  <c r="AC479" i="5"/>
  <c r="AB479" i="5"/>
  <c r="AA479" i="5"/>
  <c r="Z479" i="5"/>
  <c r="Y479" i="5"/>
  <c r="X479" i="5"/>
  <c r="W479" i="5"/>
  <c r="V479" i="5"/>
  <c r="U479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AL478" i="5"/>
  <c r="AK478" i="5"/>
  <c r="AJ478" i="5"/>
  <c r="AI478" i="5"/>
  <c r="AH478" i="5"/>
  <c r="AG478" i="5"/>
  <c r="AF478" i="5"/>
  <c r="AE478" i="5"/>
  <c r="AD478" i="5"/>
  <c r="AC478" i="5"/>
  <c r="AB478" i="5"/>
  <c r="AA478" i="5"/>
  <c r="Z478" i="5"/>
  <c r="Y478" i="5"/>
  <c r="X478" i="5"/>
  <c r="W478" i="5"/>
  <c r="V478" i="5"/>
  <c r="U478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AL477" i="5"/>
  <c r="AK477" i="5"/>
  <c r="AJ477" i="5"/>
  <c r="AI477" i="5"/>
  <c r="AH477" i="5"/>
  <c r="AG477" i="5"/>
  <c r="AF477" i="5"/>
  <c r="AE477" i="5"/>
  <c r="AD477" i="5"/>
  <c r="AC477" i="5"/>
  <c r="AB477" i="5"/>
  <c r="AA477" i="5"/>
  <c r="Z477" i="5"/>
  <c r="Y477" i="5"/>
  <c r="X477" i="5"/>
  <c r="W477" i="5"/>
  <c r="V477" i="5"/>
  <c r="U477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AL476" i="5"/>
  <c r="AK476" i="5"/>
  <c r="AJ476" i="5"/>
  <c r="AI476" i="5"/>
  <c r="AH476" i="5"/>
  <c r="AG476" i="5"/>
  <c r="AF476" i="5"/>
  <c r="AE476" i="5"/>
  <c r="AD476" i="5"/>
  <c r="AC476" i="5"/>
  <c r="AB476" i="5"/>
  <c r="AA476" i="5"/>
  <c r="Z476" i="5"/>
  <c r="Y476" i="5"/>
  <c r="X476" i="5"/>
  <c r="W476" i="5"/>
  <c r="V476" i="5"/>
  <c r="U476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AL475" i="5"/>
  <c r="AK475" i="5"/>
  <c r="AJ475" i="5"/>
  <c r="AI475" i="5"/>
  <c r="AH475" i="5"/>
  <c r="AG475" i="5"/>
  <c r="AF475" i="5"/>
  <c r="AE475" i="5"/>
  <c r="AD475" i="5"/>
  <c r="AC475" i="5"/>
  <c r="AB475" i="5"/>
  <c r="AA475" i="5"/>
  <c r="Z475" i="5"/>
  <c r="Y475" i="5"/>
  <c r="X475" i="5"/>
  <c r="W475" i="5"/>
  <c r="V475" i="5"/>
  <c r="U475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AL474" i="5"/>
  <c r="AK474" i="5"/>
  <c r="AJ474" i="5"/>
  <c r="AI474" i="5"/>
  <c r="AH474" i="5"/>
  <c r="AG474" i="5"/>
  <c r="AF474" i="5"/>
  <c r="AE474" i="5"/>
  <c r="AD474" i="5"/>
  <c r="AC474" i="5"/>
  <c r="AB474" i="5"/>
  <c r="AA474" i="5"/>
  <c r="Z474" i="5"/>
  <c r="Y474" i="5"/>
  <c r="X474" i="5"/>
  <c r="W474" i="5"/>
  <c r="V474" i="5"/>
  <c r="U474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AL473" i="5"/>
  <c r="AK473" i="5"/>
  <c r="AJ473" i="5"/>
  <c r="AI473" i="5"/>
  <c r="AH473" i="5"/>
  <c r="AG473" i="5"/>
  <c r="AF473" i="5"/>
  <c r="AE473" i="5"/>
  <c r="AD473" i="5"/>
  <c r="AC473" i="5"/>
  <c r="AB473" i="5"/>
  <c r="AA473" i="5"/>
  <c r="Z473" i="5"/>
  <c r="Y473" i="5"/>
  <c r="X473" i="5"/>
  <c r="W473" i="5"/>
  <c r="V473" i="5"/>
  <c r="U473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AL472" i="5"/>
  <c r="AK472" i="5"/>
  <c r="AJ472" i="5"/>
  <c r="AI472" i="5"/>
  <c r="AH472" i="5"/>
  <c r="AG472" i="5"/>
  <c r="AF472" i="5"/>
  <c r="AE472" i="5"/>
  <c r="AD472" i="5"/>
  <c r="AC472" i="5"/>
  <c r="AB472" i="5"/>
  <c r="AA472" i="5"/>
  <c r="Z472" i="5"/>
  <c r="Y472" i="5"/>
  <c r="X472" i="5"/>
  <c r="W472" i="5"/>
  <c r="V472" i="5"/>
  <c r="U472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L469" i="5"/>
  <c r="AK469" i="5"/>
  <c r="AJ469" i="5"/>
  <c r="AI469" i="5"/>
  <c r="AH469" i="5"/>
  <c r="AG469" i="5"/>
  <c r="AF469" i="5"/>
  <c r="AE469" i="5"/>
  <c r="AD469" i="5"/>
  <c r="AC469" i="5"/>
  <c r="AB469" i="5"/>
  <c r="AA469" i="5"/>
  <c r="Z469" i="5"/>
  <c r="Y469" i="5"/>
  <c r="X469" i="5"/>
  <c r="W469" i="5"/>
  <c r="V469" i="5"/>
  <c r="U469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AL468" i="5"/>
  <c r="AK468" i="5"/>
  <c r="AJ468" i="5"/>
  <c r="AI468" i="5"/>
  <c r="AH468" i="5"/>
  <c r="AG468" i="5"/>
  <c r="AF468" i="5"/>
  <c r="AE468" i="5"/>
  <c r="AD468" i="5"/>
  <c r="AC468" i="5"/>
  <c r="AB468" i="5"/>
  <c r="AA468" i="5"/>
  <c r="Z468" i="5"/>
  <c r="Y468" i="5"/>
  <c r="X468" i="5"/>
  <c r="W468" i="5"/>
  <c r="V468" i="5"/>
  <c r="U468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AL467" i="5"/>
  <c r="AK467" i="5"/>
  <c r="AJ467" i="5"/>
  <c r="AI467" i="5"/>
  <c r="AH467" i="5"/>
  <c r="AG467" i="5"/>
  <c r="AF467" i="5"/>
  <c r="AE467" i="5"/>
  <c r="AD467" i="5"/>
  <c r="AC467" i="5"/>
  <c r="AB467" i="5"/>
  <c r="AA467" i="5"/>
  <c r="Z467" i="5"/>
  <c r="Y467" i="5"/>
  <c r="X467" i="5"/>
  <c r="W467" i="5"/>
  <c r="V467" i="5"/>
  <c r="U467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AL466" i="5"/>
  <c r="AK466" i="5"/>
  <c r="AJ466" i="5"/>
  <c r="AI466" i="5"/>
  <c r="AH466" i="5"/>
  <c r="AG466" i="5"/>
  <c r="AF466" i="5"/>
  <c r="AE466" i="5"/>
  <c r="AD466" i="5"/>
  <c r="AC466" i="5"/>
  <c r="AB466" i="5"/>
  <c r="AA466" i="5"/>
  <c r="Z466" i="5"/>
  <c r="Y466" i="5"/>
  <c r="X466" i="5"/>
  <c r="W466" i="5"/>
  <c r="V466" i="5"/>
  <c r="U466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AL465" i="5"/>
  <c r="AK465" i="5"/>
  <c r="AJ465" i="5"/>
  <c r="AI465" i="5"/>
  <c r="AH465" i="5"/>
  <c r="AG465" i="5"/>
  <c r="AF465" i="5"/>
  <c r="AE465" i="5"/>
  <c r="AD465" i="5"/>
  <c r="AC465" i="5"/>
  <c r="AB465" i="5"/>
  <c r="AA465" i="5"/>
  <c r="Z465" i="5"/>
  <c r="Y465" i="5"/>
  <c r="X465" i="5"/>
  <c r="W465" i="5"/>
  <c r="V465" i="5"/>
  <c r="U465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AL464" i="5"/>
  <c r="AK464" i="5"/>
  <c r="AJ464" i="5"/>
  <c r="AI464" i="5"/>
  <c r="AH464" i="5"/>
  <c r="AG464" i="5"/>
  <c r="AF464" i="5"/>
  <c r="AE464" i="5"/>
  <c r="AD464" i="5"/>
  <c r="AC464" i="5"/>
  <c r="AB464" i="5"/>
  <c r="AA464" i="5"/>
  <c r="Z464" i="5"/>
  <c r="Y464" i="5"/>
  <c r="X464" i="5"/>
  <c r="W464" i="5"/>
  <c r="V464" i="5"/>
  <c r="U464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AL463" i="5"/>
  <c r="AK463" i="5"/>
  <c r="AJ463" i="5"/>
  <c r="AI463" i="5"/>
  <c r="AH463" i="5"/>
  <c r="AG463" i="5"/>
  <c r="AF463" i="5"/>
  <c r="AE463" i="5"/>
  <c r="AD463" i="5"/>
  <c r="AC463" i="5"/>
  <c r="AB463" i="5"/>
  <c r="AA463" i="5"/>
  <c r="Z463" i="5"/>
  <c r="Y463" i="5"/>
  <c r="X463" i="5"/>
  <c r="W463" i="5"/>
  <c r="V463" i="5"/>
  <c r="U463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AL462" i="5"/>
  <c r="AK462" i="5"/>
  <c r="AJ462" i="5"/>
  <c r="AI462" i="5"/>
  <c r="AH462" i="5"/>
  <c r="AG462" i="5"/>
  <c r="AF462" i="5"/>
  <c r="AE462" i="5"/>
  <c r="AD462" i="5"/>
  <c r="AC462" i="5"/>
  <c r="AB462" i="5"/>
  <c r="AA462" i="5"/>
  <c r="Z462" i="5"/>
  <c r="Y462" i="5"/>
  <c r="X462" i="5"/>
  <c r="W462" i="5"/>
  <c r="V462" i="5"/>
  <c r="U462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AL461" i="5"/>
  <c r="AK461" i="5"/>
  <c r="AJ461" i="5"/>
  <c r="AI461" i="5"/>
  <c r="AH461" i="5"/>
  <c r="AG461" i="5"/>
  <c r="AF461" i="5"/>
  <c r="AE461" i="5"/>
  <c r="AD461" i="5"/>
  <c r="AC461" i="5"/>
  <c r="AB461" i="5"/>
  <c r="AA461" i="5"/>
  <c r="Z461" i="5"/>
  <c r="Y461" i="5"/>
  <c r="X461" i="5"/>
  <c r="W461" i="5"/>
  <c r="V461" i="5"/>
  <c r="U461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AL460" i="5"/>
  <c r="AK460" i="5"/>
  <c r="AJ460" i="5"/>
  <c r="AI460" i="5"/>
  <c r="AH460" i="5"/>
  <c r="AG460" i="5"/>
  <c r="AF460" i="5"/>
  <c r="AE460" i="5"/>
  <c r="AD460" i="5"/>
  <c r="AC460" i="5"/>
  <c r="AB460" i="5"/>
  <c r="AA460" i="5"/>
  <c r="Z460" i="5"/>
  <c r="Y460" i="5"/>
  <c r="X460" i="5"/>
  <c r="W460" i="5"/>
  <c r="V460" i="5"/>
  <c r="U460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AL459" i="5"/>
  <c r="AK459" i="5"/>
  <c r="AJ459" i="5"/>
  <c r="AI459" i="5"/>
  <c r="AH459" i="5"/>
  <c r="AG459" i="5"/>
  <c r="AF459" i="5"/>
  <c r="AE459" i="5"/>
  <c r="AD459" i="5"/>
  <c r="AC459" i="5"/>
  <c r="AB459" i="5"/>
  <c r="AA459" i="5"/>
  <c r="Z459" i="5"/>
  <c r="Y459" i="5"/>
  <c r="X459" i="5"/>
  <c r="W459" i="5"/>
  <c r="V459" i="5"/>
  <c r="U459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AL458" i="5"/>
  <c r="AK458" i="5"/>
  <c r="AJ458" i="5"/>
  <c r="AI458" i="5"/>
  <c r="AH458" i="5"/>
  <c r="AG458" i="5"/>
  <c r="AF458" i="5"/>
  <c r="AE458" i="5"/>
  <c r="AD458" i="5"/>
  <c r="AC458" i="5"/>
  <c r="AB458" i="5"/>
  <c r="AA458" i="5"/>
  <c r="Z458" i="5"/>
  <c r="Y458" i="5"/>
  <c r="X458" i="5"/>
  <c r="W458" i="5"/>
  <c r="V458" i="5"/>
  <c r="U458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AL457" i="5"/>
  <c r="AK457" i="5"/>
  <c r="AJ457" i="5"/>
  <c r="AI457" i="5"/>
  <c r="AH457" i="5"/>
  <c r="AG457" i="5"/>
  <c r="AF457" i="5"/>
  <c r="AE457" i="5"/>
  <c r="AD457" i="5"/>
  <c r="AC457" i="5"/>
  <c r="AB457" i="5"/>
  <c r="AA457" i="5"/>
  <c r="Z457" i="5"/>
  <c r="Y457" i="5"/>
  <c r="X457" i="5"/>
  <c r="W457" i="5"/>
  <c r="V457" i="5"/>
  <c r="U457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AL456" i="5"/>
  <c r="AK456" i="5"/>
  <c r="AJ456" i="5"/>
  <c r="AI456" i="5"/>
  <c r="AH456" i="5"/>
  <c r="AG456" i="5"/>
  <c r="AF456" i="5"/>
  <c r="AE456" i="5"/>
  <c r="AD456" i="5"/>
  <c r="AC456" i="5"/>
  <c r="AB456" i="5"/>
  <c r="AA456" i="5"/>
  <c r="Z456" i="5"/>
  <c r="Y456" i="5"/>
  <c r="X456" i="5"/>
  <c r="W456" i="5"/>
  <c r="V456" i="5"/>
  <c r="U456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AL455" i="5"/>
  <c r="AK455" i="5"/>
  <c r="AJ455" i="5"/>
  <c r="AI455" i="5"/>
  <c r="AH455" i="5"/>
  <c r="AG455" i="5"/>
  <c r="AF455" i="5"/>
  <c r="AE455" i="5"/>
  <c r="AD455" i="5"/>
  <c r="AC455" i="5"/>
  <c r="AB455" i="5"/>
  <c r="AA455" i="5"/>
  <c r="Z455" i="5"/>
  <c r="Y455" i="5"/>
  <c r="X455" i="5"/>
  <c r="W455" i="5"/>
  <c r="V455" i="5"/>
  <c r="U455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AL454" i="5"/>
  <c r="AK454" i="5"/>
  <c r="AJ454" i="5"/>
  <c r="AI454" i="5"/>
  <c r="AH454" i="5"/>
  <c r="AG454" i="5"/>
  <c r="AF454" i="5"/>
  <c r="AE454" i="5"/>
  <c r="AD454" i="5"/>
  <c r="AC454" i="5"/>
  <c r="AB454" i="5"/>
  <c r="AA454" i="5"/>
  <c r="Z454" i="5"/>
  <c r="Y454" i="5"/>
  <c r="X454" i="5"/>
  <c r="W454" i="5"/>
  <c r="V454" i="5"/>
  <c r="U454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AL453" i="5"/>
  <c r="AK453" i="5"/>
  <c r="AJ453" i="5"/>
  <c r="AI453" i="5"/>
  <c r="AH453" i="5"/>
  <c r="AG453" i="5"/>
  <c r="AF453" i="5"/>
  <c r="AE453" i="5"/>
  <c r="AD453" i="5"/>
  <c r="AC453" i="5"/>
  <c r="AB453" i="5"/>
  <c r="AA453" i="5"/>
  <c r="Z453" i="5"/>
  <c r="Y453" i="5"/>
  <c r="X453" i="5"/>
  <c r="W453" i="5"/>
  <c r="V453" i="5"/>
  <c r="U453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AL452" i="5"/>
  <c r="AK452" i="5"/>
  <c r="AJ452" i="5"/>
  <c r="AI452" i="5"/>
  <c r="AH452" i="5"/>
  <c r="AG452" i="5"/>
  <c r="AF452" i="5"/>
  <c r="AE452" i="5"/>
  <c r="AD452" i="5"/>
  <c r="AC452" i="5"/>
  <c r="AB452" i="5"/>
  <c r="AA452" i="5"/>
  <c r="Z452" i="5"/>
  <c r="Y452" i="5"/>
  <c r="X452" i="5"/>
  <c r="W452" i="5"/>
  <c r="V452" i="5"/>
  <c r="U452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AL451" i="5"/>
  <c r="AK451" i="5"/>
  <c r="AJ451" i="5"/>
  <c r="AI451" i="5"/>
  <c r="AH451" i="5"/>
  <c r="AG451" i="5"/>
  <c r="AF451" i="5"/>
  <c r="AE451" i="5"/>
  <c r="AD451" i="5"/>
  <c r="AC451" i="5"/>
  <c r="AB451" i="5"/>
  <c r="AA451" i="5"/>
  <c r="Z451" i="5"/>
  <c r="Y451" i="5"/>
  <c r="X451" i="5"/>
  <c r="W451" i="5"/>
  <c r="V451" i="5"/>
  <c r="U451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AL450" i="5"/>
  <c r="AK450" i="5"/>
  <c r="AJ450" i="5"/>
  <c r="AI450" i="5"/>
  <c r="AH450" i="5"/>
  <c r="AG450" i="5"/>
  <c r="AF450" i="5"/>
  <c r="AE450" i="5"/>
  <c r="AD450" i="5"/>
  <c r="AC450" i="5"/>
  <c r="AB450" i="5"/>
  <c r="AA450" i="5"/>
  <c r="Z450" i="5"/>
  <c r="Y450" i="5"/>
  <c r="X450" i="5"/>
  <c r="W450" i="5"/>
  <c r="V450" i="5"/>
  <c r="U450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AL449" i="5"/>
  <c r="AK449" i="5"/>
  <c r="AJ449" i="5"/>
  <c r="AI449" i="5"/>
  <c r="AH449" i="5"/>
  <c r="AG449" i="5"/>
  <c r="AF449" i="5"/>
  <c r="AE449" i="5"/>
  <c r="AD449" i="5"/>
  <c r="AC449" i="5"/>
  <c r="AB449" i="5"/>
  <c r="AA449" i="5"/>
  <c r="Z449" i="5"/>
  <c r="Y449" i="5"/>
  <c r="X449" i="5"/>
  <c r="W449" i="5"/>
  <c r="V449" i="5"/>
  <c r="U449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AL448" i="5"/>
  <c r="AK448" i="5"/>
  <c r="AJ448" i="5"/>
  <c r="AI448" i="5"/>
  <c r="AH448" i="5"/>
  <c r="AG448" i="5"/>
  <c r="AF448" i="5"/>
  <c r="AE448" i="5"/>
  <c r="AD448" i="5"/>
  <c r="AC448" i="5"/>
  <c r="AB448" i="5"/>
  <c r="AA448" i="5"/>
  <c r="Z448" i="5"/>
  <c r="Y448" i="5"/>
  <c r="X448" i="5"/>
  <c r="W448" i="5"/>
  <c r="V448" i="5"/>
  <c r="U448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AL447" i="5"/>
  <c r="AK447" i="5"/>
  <c r="AJ447" i="5"/>
  <c r="AI447" i="5"/>
  <c r="AH447" i="5"/>
  <c r="AG447" i="5"/>
  <c r="AF447" i="5"/>
  <c r="AE447" i="5"/>
  <c r="AD447" i="5"/>
  <c r="AC447" i="5"/>
  <c r="AB447" i="5"/>
  <c r="AA447" i="5"/>
  <c r="Z447" i="5"/>
  <c r="Y447" i="5"/>
  <c r="X447" i="5"/>
  <c r="W447" i="5"/>
  <c r="V447" i="5"/>
  <c r="U447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AL446" i="5"/>
  <c r="AK446" i="5"/>
  <c r="AJ446" i="5"/>
  <c r="AI446" i="5"/>
  <c r="AH446" i="5"/>
  <c r="AG446" i="5"/>
  <c r="AF446" i="5"/>
  <c r="AE446" i="5"/>
  <c r="AD446" i="5"/>
  <c r="AC446" i="5"/>
  <c r="AB446" i="5"/>
  <c r="AA446" i="5"/>
  <c r="Z446" i="5"/>
  <c r="Y446" i="5"/>
  <c r="X446" i="5"/>
  <c r="W446" i="5"/>
  <c r="V446" i="5"/>
  <c r="U446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AL445" i="5"/>
  <c r="AK445" i="5"/>
  <c r="AJ445" i="5"/>
  <c r="AI445" i="5"/>
  <c r="AH445" i="5"/>
  <c r="AG445" i="5"/>
  <c r="AF445" i="5"/>
  <c r="AE445" i="5"/>
  <c r="AD445" i="5"/>
  <c r="AC445" i="5"/>
  <c r="AB445" i="5"/>
  <c r="AA445" i="5"/>
  <c r="Z445" i="5"/>
  <c r="Y445" i="5"/>
  <c r="X445" i="5"/>
  <c r="W445" i="5"/>
  <c r="V445" i="5"/>
  <c r="U445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AL444" i="5"/>
  <c r="AK444" i="5"/>
  <c r="AJ444" i="5"/>
  <c r="AI444" i="5"/>
  <c r="AH444" i="5"/>
  <c r="AG444" i="5"/>
  <c r="AF444" i="5"/>
  <c r="AE444" i="5"/>
  <c r="AD444" i="5"/>
  <c r="AC444" i="5"/>
  <c r="AB444" i="5"/>
  <c r="AA444" i="5"/>
  <c r="Z444" i="5"/>
  <c r="Y444" i="5"/>
  <c r="X444" i="5"/>
  <c r="W444" i="5"/>
  <c r="V444" i="5"/>
  <c r="U444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AL443" i="5"/>
  <c r="AK443" i="5"/>
  <c r="AJ443" i="5"/>
  <c r="AI443" i="5"/>
  <c r="AH443" i="5"/>
  <c r="AG443" i="5"/>
  <c r="AF443" i="5"/>
  <c r="AE443" i="5"/>
  <c r="AD443" i="5"/>
  <c r="AC443" i="5"/>
  <c r="AB443" i="5"/>
  <c r="AA443" i="5"/>
  <c r="Z443" i="5"/>
  <c r="Y443" i="5"/>
  <c r="X443" i="5"/>
  <c r="W443" i="5"/>
  <c r="V443" i="5"/>
  <c r="U443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AL442" i="5"/>
  <c r="AK442" i="5"/>
  <c r="AJ442" i="5"/>
  <c r="AI442" i="5"/>
  <c r="AH442" i="5"/>
  <c r="AG442" i="5"/>
  <c r="AF442" i="5"/>
  <c r="AE442" i="5"/>
  <c r="AD442" i="5"/>
  <c r="AC442" i="5"/>
  <c r="AB442" i="5"/>
  <c r="AA442" i="5"/>
  <c r="Z442" i="5"/>
  <c r="Y442" i="5"/>
  <c r="X442" i="5"/>
  <c r="W442" i="5"/>
  <c r="V442" i="5"/>
  <c r="U442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AL441" i="5"/>
  <c r="AK441" i="5"/>
  <c r="AJ441" i="5"/>
  <c r="AI441" i="5"/>
  <c r="AH441" i="5"/>
  <c r="AG441" i="5"/>
  <c r="AF441" i="5"/>
  <c r="AE441" i="5"/>
  <c r="AD441" i="5"/>
  <c r="AC441" i="5"/>
  <c r="AB441" i="5"/>
  <c r="AA441" i="5"/>
  <c r="Z441" i="5"/>
  <c r="Y441" i="5"/>
  <c r="X441" i="5"/>
  <c r="W441" i="5"/>
  <c r="V441" i="5"/>
  <c r="U441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AL440" i="5"/>
  <c r="AK440" i="5"/>
  <c r="AJ440" i="5"/>
  <c r="AI440" i="5"/>
  <c r="AH440" i="5"/>
  <c r="AG440" i="5"/>
  <c r="AF440" i="5"/>
  <c r="AE440" i="5"/>
  <c r="AD440" i="5"/>
  <c r="AC440" i="5"/>
  <c r="AB440" i="5"/>
  <c r="AA440" i="5"/>
  <c r="Z440" i="5"/>
  <c r="Y440" i="5"/>
  <c r="X440" i="5"/>
  <c r="W440" i="5"/>
  <c r="V440" i="5"/>
  <c r="U440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AL439" i="5"/>
  <c r="AK439" i="5"/>
  <c r="AJ439" i="5"/>
  <c r="AI439" i="5"/>
  <c r="AH439" i="5"/>
  <c r="AG439" i="5"/>
  <c r="AF439" i="5"/>
  <c r="AE439" i="5"/>
  <c r="AD439" i="5"/>
  <c r="AC439" i="5"/>
  <c r="AB439" i="5"/>
  <c r="AA439" i="5"/>
  <c r="Z439" i="5"/>
  <c r="Y439" i="5"/>
  <c r="X439" i="5"/>
  <c r="W439" i="5"/>
  <c r="V439" i="5"/>
  <c r="U439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AL438" i="5"/>
  <c r="AK438" i="5"/>
  <c r="AJ438" i="5"/>
  <c r="AI438" i="5"/>
  <c r="AH438" i="5"/>
  <c r="AG438" i="5"/>
  <c r="AF438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AL437" i="5"/>
  <c r="AK437" i="5"/>
  <c r="AJ437" i="5"/>
  <c r="AI437" i="5"/>
  <c r="AH437" i="5"/>
  <c r="AG437" i="5"/>
  <c r="AF437" i="5"/>
  <c r="AE437" i="5"/>
  <c r="AD437" i="5"/>
  <c r="AC437" i="5"/>
  <c r="AB437" i="5"/>
  <c r="AA437" i="5"/>
  <c r="Z437" i="5"/>
  <c r="Y437" i="5"/>
  <c r="X437" i="5"/>
  <c r="W437" i="5"/>
  <c r="V437" i="5"/>
  <c r="U437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AL436" i="5"/>
  <c r="AK436" i="5"/>
  <c r="AJ436" i="5"/>
  <c r="AI436" i="5"/>
  <c r="AH436" i="5"/>
  <c r="AG436" i="5"/>
  <c r="AF436" i="5"/>
  <c r="AE436" i="5"/>
  <c r="AD436" i="5"/>
  <c r="AC436" i="5"/>
  <c r="AB436" i="5"/>
  <c r="AA436" i="5"/>
  <c r="Z436" i="5"/>
  <c r="Y436" i="5"/>
  <c r="X436" i="5"/>
  <c r="W436" i="5"/>
  <c r="V436" i="5"/>
  <c r="U436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AL435" i="5"/>
  <c r="AK435" i="5"/>
  <c r="AJ435" i="5"/>
  <c r="AI435" i="5"/>
  <c r="AH435" i="5"/>
  <c r="AG435" i="5"/>
  <c r="AF435" i="5"/>
  <c r="AE435" i="5"/>
  <c r="AD435" i="5"/>
  <c r="AC435" i="5"/>
  <c r="AB435" i="5"/>
  <c r="AA435" i="5"/>
  <c r="Z435" i="5"/>
  <c r="Y435" i="5"/>
  <c r="X435" i="5"/>
  <c r="W435" i="5"/>
  <c r="V435" i="5"/>
  <c r="U435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AL434" i="5"/>
  <c r="AK434" i="5"/>
  <c r="AJ434" i="5"/>
  <c r="AI434" i="5"/>
  <c r="AH434" i="5"/>
  <c r="AG434" i="5"/>
  <c r="AF434" i="5"/>
  <c r="AE434" i="5"/>
  <c r="AD434" i="5"/>
  <c r="AC434" i="5"/>
  <c r="AB434" i="5"/>
  <c r="AA434" i="5"/>
  <c r="Z434" i="5"/>
  <c r="Y434" i="5"/>
  <c r="X434" i="5"/>
  <c r="W434" i="5"/>
  <c r="V434" i="5"/>
  <c r="U434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AL433" i="5"/>
  <c r="AK433" i="5"/>
  <c r="AJ433" i="5"/>
  <c r="AI433" i="5"/>
  <c r="AH433" i="5"/>
  <c r="AG433" i="5"/>
  <c r="AF433" i="5"/>
  <c r="AE433" i="5"/>
  <c r="AD433" i="5"/>
  <c r="AC433" i="5"/>
  <c r="AB433" i="5"/>
  <c r="AA433" i="5"/>
  <c r="Z433" i="5"/>
  <c r="Y433" i="5"/>
  <c r="X433" i="5"/>
  <c r="W433" i="5"/>
  <c r="V433" i="5"/>
  <c r="U433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AL432" i="5"/>
  <c r="AK432" i="5"/>
  <c r="AJ432" i="5"/>
  <c r="AI432" i="5"/>
  <c r="AH432" i="5"/>
  <c r="AG432" i="5"/>
  <c r="AF432" i="5"/>
  <c r="AE432" i="5"/>
  <c r="AD432" i="5"/>
  <c r="AC432" i="5"/>
  <c r="AB432" i="5"/>
  <c r="AA432" i="5"/>
  <c r="Z432" i="5"/>
  <c r="Y432" i="5"/>
  <c r="X432" i="5"/>
  <c r="W432" i="5"/>
  <c r="V432" i="5"/>
  <c r="U432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AL431" i="5"/>
  <c r="AK431" i="5"/>
  <c r="AJ431" i="5"/>
  <c r="AI431" i="5"/>
  <c r="AH431" i="5"/>
  <c r="AG431" i="5"/>
  <c r="AF431" i="5"/>
  <c r="AE431" i="5"/>
  <c r="AD431" i="5"/>
  <c r="AC431" i="5"/>
  <c r="AB431" i="5"/>
  <c r="AA431" i="5"/>
  <c r="Z431" i="5"/>
  <c r="Y431" i="5"/>
  <c r="X431" i="5"/>
  <c r="W431" i="5"/>
  <c r="V431" i="5"/>
  <c r="U431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AL430" i="5"/>
  <c r="AK430" i="5"/>
  <c r="AJ430" i="5"/>
  <c r="AI430" i="5"/>
  <c r="AH430" i="5"/>
  <c r="AG430" i="5"/>
  <c r="AF430" i="5"/>
  <c r="AE430" i="5"/>
  <c r="AD430" i="5"/>
  <c r="AC430" i="5"/>
  <c r="AB430" i="5"/>
  <c r="AA430" i="5"/>
  <c r="Z430" i="5"/>
  <c r="Y430" i="5"/>
  <c r="X430" i="5"/>
  <c r="W430" i="5"/>
  <c r="V430" i="5"/>
  <c r="U430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AL429" i="5"/>
  <c r="AK429" i="5"/>
  <c r="AJ429" i="5"/>
  <c r="AI429" i="5"/>
  <c r="AH429" i="5"/>
  <c r="AG429" i="5"/>
  <c r="AF429" i="5"/>
  <c r="AE429" i="5"/>
  <c r="AD429" i="5"/>
  <c r="AC429" i="5"/>
  <c r="AB429" i="5"/>
  <c r="AA429" i="5"/>
  <c r="Z429" i="5"/>
  <c r="Y429" i="5"/>
  <c r="X429" i="5"/>
  <c r="W429" i="5"/>
  <c r="V429" i="5"/>
  <c r="U429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AL428" i="5"/>
  <c r="AK428" i="5"/>
  <c r="AJ428" i="5"/>
  <c r="AI428" i="5"/>
  <c r="AH428" i="5"/>
  <c r="AG428" i="5"/>
  <c r="AF428" i="5"/>
  <c r="AE428" i="5"/>
  <c r="AD428" i="5"/>
  <c r="AC428" i="5"/>
  <c r="AB428" i="5"/>
  <c r="AA428" i="5"/>
  <c r="Z428" i="5"/>
  <c r="Y428" i="5"/>
  <c r="X428" i="5"/>
  <c r="W428" i="5"/>
  <c r="V428" i="5"/>
  <c r="U428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AL427" i="5"/>
  <c r="AK427" i="5"/>
  <c r="AJ427" i="5"/>
  <c r="AI427" i="5"/>
  <c r="AH427" i="5"/>
  <c r="AG427" i="5"/>
  <c r="AF427" i="5"/>
  <c r="AE427" i="5"/>
  <c r="AD427" i="5"/>
  <c r="AC427" i="5"/>
  <c r="AB427" i="5"/>
  <c r="AA427" i="5"/>
  <c r="Z427" i="5"/>
  <c r="Y427" i="5"/>
  <c r="X427" i="5"/>
  <c r="W427" i="5"/>
  <c r="V427" i="5"/>
  <c r="U427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AL426" i="5"/>
  <c r="AK426" i="5"/>
  <c r="AJ426" i="5"/>
  <c r="AI426" i="5"/>
  <c r="AH426" i="5"/>
  <c r="AG426" i="5"/>
  <c r="AF426" i="5"/>
  <c r="AE426" i="5"/>
  <c r="AD426" i="5"/>
  <c r="AC426" i="5"/>
  <c r="AB426" i="5"/>
  <c r="AA426" i="5"/>
  <c r="Z426" i="5"/>
  <c r="Y426" i="5"/>
  <c r="X426" i="5"/>
  <c r="W426" i="5"/>
  <c r="V426" i="5"/>
  <c r="U426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AL425" i="5"/>
  <c r="AK425" i="5"/>
  <c r="AJ425" i="5"/>
  <c r="AI425" i="5"/>
  <c r="AH425" i="5"/>
  <c r="AG425" i="5"/>
  <c r="AF425" i="5"/>
  <c r="AE425" i="5"/>
  <c r="AD425" i="5"/>
  <c r="AC425" i="5"/>
  <c r="AB425" i="5"/>
  <c r="AA425" i="5"/>
  <c r="Z425" i="5"/>
  <c r="Y425" i="5"/>
  <c r="X425" i="5"/>
  <c r="W425" i="5"/>
  <c r="V425" i="5"/>
  <c r="U425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AL424" i="5"/>
  <c r="AK424" i="5"/>
  <c r="AJ424" i="5"/>
  <c r="AI424" i="5"/>
  <c r="AH424" i="5"/>
  <c r="AG424" i="5"/>
  <c r="AF424" i="5"/>
  <c r="AE424" i="5"/>
  <c r="AD424" i="5"/>
  <c r="AC424" i="5"/>
  <c r="AB424" i="5"/>
  <c r="AA424" i="5"/>
  <c r="Z424" i="5"/>
  <c r="Y424" i="5"/>
  <c r="X424" i="5"/>
  <c r="W424" i="5"/>
  <c r="V424" i="5"/>
  <c r="U424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AL423" i="5"/>
  <c r="AK423" i="5"/>
  <c r="AJ423" i="5"/>
  <c r="AI423" i="5"/>
  <c r="AH423" i="5"/>
  <c r="AG423" i="5"/>
  <c r="AF423" i="5"/>
  <c r="AE423" i="5"/>
  <c r="AD423" i="5"/>
  <c r="AC423" i="5"/>
  <c r="AB423" i="5"/>
  <c r="AA423" i="5"/>
  <c r="Z423" i="5"/>
  <c r="Y423" i="5"/>
  <c r="X423" i="5"/>
  <c r="W423" i="5"/>
  <c r="V423" i="5"/>
  <c r="U423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AL422" i="5"/>
  <c r="AK422" i="5"/>
  <c r="AJ422" i="5"/>
  <c r="AI422" i="5"/>
  <c r="AH422" i="5"/>
  <c r="AG422" i="5"/>
  <c r="AF422" i="5"/>
  <c r="AE422" i="5"/>
  <c r="AD422" i="5"/>
  <c r="AC422" i="5"/>
  <c r="AB422" i="5"/>
  <c r="AA422" i="5"/>
  <c r="Z422" i="5"/>
  <c r="Y422" i="5"/>
  <c r="X422" i="5"/>
  <c r="W422" i="5"/>
  <c r="V422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AL421" i="5"/>
  <c r="AK421" i="5"/>
  <c r="AJ421" i="5"/>
  <c r="AI421" i="5"/>
  <c r="AH421" i="5"/>
  <c r="AG421" i="5"/>
  <c r="AF421" i="5"/>
  <c r="AE421" i="5"/>
  <c r="AD421" i="5"/>
  <c r="AC421" i="5"/>
  <c r="AB421" i="5"/>
  <c r="AA421" i="5"/>
  <c r="Z421" i="5"/>
  <c r="Y421" i="5"/>
  <c r="X421" i="5"/>
  <c r="W421" i="5"/>
  <c r="V421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AL420" i="5"/>
  <c r="AK420" i="5"/>
  <c r="AJ420" i="5"/>
  <c r="AI420" i="5"/>
  <c r="AH420" i="5"/>
  <c r="AG420" i="5"/>
  <c r="AF420" i="5"/>
  <c r="AE420" i="5"/>
  <c r="AD420" i="5"/>
  <c r="AC420" i="5"/>
  <c r="AB420" i="5"/>
  <c r="AA420" i="5"/>
  <c r="Z420" i="5"/>
  <c r="Y420" i="5"/>
  <c r="X420" i="5"/>
  <c r="W420" i="5"/>
  <c r="V420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AL419" i="5"/>
  <c r="AK419" i="5"/>
  <c r="AJ419" i="5"/>
  <c r="AI419" i="5"/>
  <c r="AH419" i="5"/>
  <c r="AG419" i="5"/>
  <c r="AF419" i="5"/>
  <c r="AE419" i="5"/>
  <c r="AD419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AL418" i="5"/>
  <c r="AK418" i="5"/>
  <c r="AJ418" i="5"/>
  <c r="AI418" i="5"/>
  <c r="AH418" i="5"/>
  <c r="AG418" i="5"/>
  <c r="AF418" i="5"/>
  <c r="AE418" i="5"/>
  <c r="AD418" i="5"/>
  <c r="AC418" i="5"/>
  <c r="AB418" i="5"/>
  <c r="AA418" i="5"/>
  <c r="Z418" i="5"/>
  <c r="Y418" i="5"/>
  <c r="X418" i="5"/>
  <c r="W418" i="5"/>
  <c r="V418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AL417" i="5"/>
  <c r="AK417" i="5"/>
  <c r="AJ417" i="5"/>
  <c r="AI417" i="5"/>
  <c r="AH417" i="5"/>
  <c r="AG417" i="5"/>
  <c r="AF417" i="5"/>
  <c r="AE417" i="5"/>
  <c r="AD417" i="5"/>
  <c r="AC417" i="5"/>
  <c r="AB417" i="5"/>
  <c r="AA417" i="5"/>
  <c r="Z417" i="5"/>
  <c r="Y417" i="5"/>
  <c r="X417" i="5"/>
  <c r="W417" i="5"/>
  <c r="V417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AL416" i="5"/>
  <c r="AK416" i="5"/>
  <c r="AJ416" i="5"/>
  <c r="AI416" i="5"/>
  <c r="AH416" i="5"/>
  <c r="AG416" i="5"/>
  <c r="AF416" i="5"/>
  <c r="AE416" i="5"/>
  <c r="AD416" i="5"/>
  <c r="AC416" i="5"/>
  <c r="AB416" i="5"/>
  <c r="AA416" i="5"/>
  <c r="Z416" i="5"/>
  <c r="Y416" i="5"/>
  <c r="X416" i="5"/>
  <c r="W416" i="5"/>
  <c r="V416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AL415" i="5"/>
  <c r="AK415" i="5"/>
  <c r="AJ415" i="5"/>
  <c r="AI415" i="5"/>
  <c r="AH415" i="5"/>
  <c r="AG415" i="5"/>
  <c r="AF415" i="5"/>
  <c r="AE415" i="5"/>
  <c r="AD415" i="5"/>
  <c r="AC415" i="5"/>
  <c r="AB415" i="5"/>
  <c r="AA415" i="5"/>
  <c r="Z415" i="5"/>
  <c r="Y415" i="5"/>
  <c r="X415" i="5"/>
  <c r="W415" i="5"/>
  <c r="V415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AL414" i="5"/>
  <c r="AK414" i="5"/>
  <c r="AJ414" i="5"/>
  <c r="AI414" i="5"/>
  <c r="AH414" i="5"/>
  <c r="AG414" i="5"/>
  <c r="AF414" i="5"/>
  <c r="AE414" i="5"/>
  <c r="AD414" i="5"/>
  <c r="AC414" i="5"/>
  <c r="AB414" i="5"/>
  <c r="AA414" i="5"/>
  <c r="Z414" i="5"/>
  <c r="Y414" i="5"/>
  <c r="X414" i="5"/>
  <c r="W414" i="5"/>
  <c r="V414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AL413" i="5"/>
  <c r="AK413" i="5"/>
  <c r="AJ413" i="5"/>
  <c r="AI413" i="5"/>
  <c r="AH413" i="5"/>
  <c r="AG413" i="5"/>
  <c r="AF413" i="5"/>
  <c r="AE413" i="5"/>
  <c r="AD413" i="5"/>
  <c r="AC413" i="5"/>
  <c r="AB413" i="5"/>
  <c r="AA413" i="5"/>
  <c r="Z413" i="5"/>
  <c r="Y413" i="5"/>
  <c r="X413" i="5"/>
  <c r="W413" i="5"/>
  <c r="V413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AL412" i="5"/>
  <c r="AK412" i="5"/>
  <c r="AJ412" i="5"/>
  <c r="AI412" i="5"/>
  <c r="AH412" i="5"/>
  <c r="AG412" i="5"/>
  <c r="AF412" i="5"/>
  <c r="AE412" i="5"/>
  <c r="AD412" i="5"/>
  <c r="AC412" i="5"/>
  <c r="AB412" i="5"/>
  <c r="AA412" i="5"/>
  <c r="Z412" i="5"/>
  <c r="Y412" i="5"/>
  <c r="X412" i="5"/>
  <c r="W412" i="5"/>
  <c r="V412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AL411" i="5"/>
  <c r="AK411" i="5"/>
  <c r="AJ411" i="5"/>
  <c r="AI411" i="5"/>
  <c r="AH411" i="5"/>
  <c r="AG411" i="5"/>
  <c r="AF411" i="5"/>
  <c r="AE411" i="5"/>
  <c r="AD411" i="5"/>
  <c r="AC411" i="5"/>
  <c r="AB411" i="5"/>
  <c r="AA411" i="5"/>
  <c r="Z411" i="5"/>
  <c r="Y411" i="5"/>
  <c r="X411" i="5"/>
  <c r="W411" i="5"/>
  <c r="V411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AL410" i="5"/>
  <c r="AK410" i="5"/>
  <c r="AJ410" i="5"/>
  <c r="AI410" i="5"/>
  <c r="AH410" i="5"/>
  <c r="AG410" i="5"/>
  <c r="AF410" i="5"/>
  <c r="AE410" i="5"/>
  <c r="AD410" i="5"/>
  <c r="AC410" i="5"/>
  <c r="AB410" i="5"/>
  <c r="AA410" i="5"/>
  <c r="Z410" i="5"/>
  <c r="Y410" i="5"/>
  <c r="X410" i="5"/>
  <c r="W410" i="5"/>
  <c r="V410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AL409" i="5"/>
  <c r="AK409" i="5"/>
  <c r="AJ409" i="5"/>
  <c r="AI409" i="5"/>
  <c r="AH409" i="5"/>
  <c r="AG409" i="5"/>
  <c r="AF409" i="5"/>
  <c r="AE409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AL408" i="5"/>
  <c r="AK408" i="5"/>
  <c r="AJ408" i="5"/>
  <c r="AI408" i="5"/>
  <c r="AH408" i="5"/>
  <c r="AG408" i="5"/>
  <c r="AF408" i="5"/>
  <c r="AE408" i="5"/>
  <c r="AD408" i="5"/>
  <c r="AC408" i="5"/>
  <c r="AB408" i="5"/>
  <c r="AA408" i="5"/>
  <c r="Z408" i="5"/>
  <c r="Y408" i="5"/>
  <c r="X408" i="5"/>
  <c r="W408" i="5"/>
  <c r="V408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AL407" i="5"/>
  <c r="AK407" i="5"/>
  <c r="AJ407" i="5"/>
  <c r="AI407" i="5"/>
  <c r="AH407" i="5"/>
  <c r="AG407" i="5"/>
  <c r="AF407" i="5"/>
  <c r="AE407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AL406" i="5"/>
  <c r="AK406" i="5"/>
  <c r="AJ406" i="5"/>
  <c r="AI406" i="5"/>
  <c r="AH406" i="5"/>
  <c r="AG406" i="5"/>
  <c r="AF406" i="5"/>
  <c r="AE406" i="5"/>
  <c r="AD406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AL405" i="5"/>
  <c r="AK405" i="5"/>
  <c r="AJ405" i="5"/>
  <c r="AI405" i="5"/>
  <c r="AH405" i="5"/>
  <c r="AG405" i="5"/>
  <c r="AF405" i="5"/>
  <c r="AE405" i="5"/>
  <c r="AD405" i="5"/>
  <c r="AC405" i="5"/>
  <c r="AB405" i="5"/>
  <c r="AA405" i="5"/>
  <c r="Z405" i="5"/>
  <c r="Y405" i="5"/>
  <c r="X405" i="5"/>
  <c r="W405" i="5"/>
  <c r="V405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AL404" i="5"/>
  <c r="AK404" i="5"/>
  <c r="AJ404" i="5"/>
  <c r="AI404" i="5"/>
  <c r="AH404" i="5"/>
  <c r="AG404" i="5"/>
  <c r="AF404" i="5"/>
  <c r="AE404" i="5"/>
  <c r="AD404" i="5"/>
  <c r="AC404" i="5"/>
  <c r="AB404" i="5"/>
  <c r="AA404" i="5"/>
  <c r="Z404" i="5"/>
  <c r="Y404" i="5"/>
  <c r="X404" i="5"/>
  <c r="W404" i="5"/>
  <c r="V404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AL403" i="5"/>
  <c r="AK403" i="5"/>
  <c r="AJ403" i="5"/>
  <c r="AI403" i="5"/>
  <c r="AH403" i="5"/>
  <c r="AG403" i="5"/>
  <c r="AF403" i="5"/>
  <c r="AE403" i="5"/>
  <c r="AD403" i="5"/>
  <c r="AC403" i="5"/>
  <c r="AB403" i="5"/>
  <c r="AA403" i="5"/>
  <c r="Z403" i="5"/>
  <c r="Y403" i="5"/>
  <c r="X403" i="5"/>
  <c r="W403" i="5"/>
  <c r="V403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AL402" i="5"/>
  <c r="AK402" i="5"/>
  <c r="AJ402" i="5"/>
  <c r="AI402" i="5"/>
  <c r="AH402" i="5"/>
  <c r="AG402" i="5"/>
  <c r="AF402" i="5"/>
  <c r="AE402" i="5"/>
  <c r="AD402" i="5"/>
  <c r="AC402" i="5"/>
  <c r="AB402" i="5"/>
  <c r="AA402" i="5"/>
  <c r="Z402" i="5"/>
  <c r="Y402" i="5"/>
  <c r="X402" i="5"/>
  <c r="W402" i="5"/>
  <c r="V402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AL401" i="5"/>
  <c r="AK401" i="5"/>
  <c r="AJ401" i="5"/>
  <c r="AI401" i="5"/>
  <c r="AH401" i="5"/>
  <c r="AG401" i="5"/>
  <c r="AF401" i="5"/>
  <c r="AE401" i="5"/>
  <c r="AD401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AL400" i="5"/>
  <c r="AK400" i="5"/>
  <c r="AJ400" i="5"/>
  <c r="AI400" i="5"/>
  <c r="AH400" i="5"/>
  <c r="AG400" i="5"/>
  <c r="AF400" i="5"/>
  <c r="AE400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AL399" i="5"/>
  <c r="AK399" i="5"/>
  <c r="AJ399" i="5"/>
  <c r="AI399" i="5"/>
  <c r="AH399" i="5"/>
  <c r="AG399" i="5"/>
  <c r="AF399" i="5"/>
  <c r="AE399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AL398" i="5"/>
  <c r="AK398" i="5"/>
  <c r="AJ398" i="5"/>
  <c r="AI398" i="5"/>
  <c r="AH398" i="5"/>
  <c r="AG398" i="5"/>
  <c r="AF398" i="5"/>
  <c r="AE398" i="5"/>
  <c r="AD398" i="5"/>
  <c r="AC398" i="5"/>
  <c r="AB398" i="5"/>
  <c r="AA398" i="5"/>
  <c r="Z398" i="5"/>
  <c r="Y398" i="5"/>
  <c r="X398" i="5"/>
  <c r="W398" i="5"/>
  <c r="V398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AL397" i="5"/>
  <c r="AK397" i="5"/>
  <c r="AJ397" i="5"/>
  <c r="AI397" i="5"/>
  <c r="AH397" i="5"/>
  <c r="AG397" i="5"/>
  <c r="AF397" i="5"/>
  <c r="AE397" i="5"/>
  <c r="AD397" i="5"/>
  <c r="AC397" i="5"/>
  <c r="AB397" i="5"/>
  <c r="AA397" i="5"/>
  <c r="Z397" i="5"/>
  <c r="Y397" i="5"/>
  <c r="X397" i="5"/>
  <c r="W397" i="5"/>
  <c r="V397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AL396" i="5"/>
  <c r="AK396" i="5"/>
  <c r="AJ396" i="5"/>
  <c r="AI396" i="5"/>
  <c r="AH396" i="5"/>
  <c r="AG396" i="5"/>
  <c r="AF396" i="5"/>
  <c r="AE396" i="5"/>
  <c r="AD396" i="5"/>
  <c r="AC396" i="5"/>
  <c r="AB396" i="5"/>
  <c r="AA396" i="5"/>
  <c r="Z396" i="5"/>
  <c r="Y396" i="5"/>
  <c r="X396" i="5"/>
  <c r="W396" i="5"/>
  <c r="V396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AL395" i="5"/>
  <c r="AK395" i="5"/>
  <c r="AJ395" i="5"/>
  <c r="AI395" i="5"/>
  <c r="AH395" i="5"/>
  <c r="AG395" i="5"/>
  <c r="AF395" i="5"/>
  <c r="AE395" i="5"/>
  <c r="AD395" i="5"/>
  <c r="AC395" i="5"/>
  <c r="AB395" i="5"/>
  <c r="AA395" i="5"/>
  <c r="Z395" i="5"/>
  <c r="Y395" i="5"/>
  <c r="X395" i="5"/>
  <c r="W395" i="5"/>
  <c r="V395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AL394" i="5"/>
  <c r="AK394" i="5"/>
  <c r="AJ394" i="5"/>
  <c r="AI394" i="5"/>
  <c r="AH394" i="5"/>
  <c r="AG394" i="5"/>
  <c r="AF394" i="5"/>
  <c r="AE394" i="5"/>
  <c r="AD394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AL393" i="5"/>
  <c r="AK393" i="5"/>
  <c r="AJ393" i="5"/>
  <c r="AI393" i="5"/>
  <c r="AH393" i="5"/>
  <c r="AG393" i="5"/>
  <c r="AF393" i="5"/>
  <c r="AE393" i="5"/>
  <c r="AD393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AL392" i="5"/>
  <c r="AK392" i="5"/>
  <c r="AJ392" i="5"/>
  <c r="AI392" i="5"/>
  <c r="AH392" i="5"/>
  <c r="AG392" i="5"/>
  <c r="AF392" i="5"/>
  <c r="AE392" i="5"/>
  <c r="AD392" i="5"/>
  <c r="AC392" i="5"/>
  <c r="AB392" i="5"/>
  <c r="AA392" i="5"/>
  <c r="Z392" i="5"/>
  <c r="Y392" i="5"/>
  <c r="X392" i="5"/>
  <c r="W392" i="5"/>
  <c r="V392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AL391" i="5"/>
  <c r="AK391" i="5"/>
  <c r="AJ391" i="5"/>
  <c r="AI391" i="5"/>
  <c r="AH391" i="5"/>
  <c r="AG391" i="5"/>
  <c r="AF391" i="5"/>
  <c r="AE391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AL390" i="5"/>
  <c r="AK390" i="5"/>
  <c r="AJ390" i="5"/>
  <c r="AI390" i="5"/>
  <c r="AH390" i="5"/>
  <c r="AG390" i="5"/>
  <c r="AF390" i="5"/>
  <c r="AE390" i="5"/>
  <c r="AD390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AL389" i="5"/>
  <c r="AK389" i="5"/>
  <c r="AJ389" i="5"/>
  <c r="AI389" i="5"/>
  <c r="AH389" i="5"/>
  <c r="AG389" i="5"/>
  <c r="AF389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AL388" i="5"/>
  <c r="AK388" i="5"/>
  <c r="AJ388" i="5"/>
  <c r="AI388" i="5"/>
  <c r="AH388" i="5"/>
  <c r="AG388" i="5"/>
  <c r="AF388" i="5"/>
  <c r="AE388" i="5"/>
  <c r="AD388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AL387" i="5"/>
  <c r="AK387" i="5"/>
  <c r="AJ387" i="5"/>
  <c r="AI387" i="5"/>
  <c r="AH387" i="5"/>
  <c r="AG387" i="5"/>
  <c r="AF387" i="5"/>
  <c r="AE387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AL386" i="5"/>
  <c r="AK386" i="5"/>
  <c r="AJ386" i="5"/>
  <c r="AI386" i="5"/>
  <c r="AH386" i="5"/>
  <c r="AG386" i="5"/>
  <c r="AF386" i="5"/>
  <c r="AE386" i="5"/>
  <c r="AD386" i="5"/>
  <c r="AC386" i="5"/>
  <c r="AB386" i="5"/>
  <c r="AA386" i="5"/>
  <c r="Z386" i="5"/>
  <c r="Y386" i="5"/>
  <c r="X386" i="5"/>
  <c r="W386" i="5"/>
  <c r="V386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AL385" i="5"/>
  <c r="AK385" i="5"/>
  <c r="AJ385" i="5"/>
  <c r="AI385" i="5"/>
  <c r="AH385" i="5"/>
  <c r="AG385" i="5"/>
  <c r="AF385" i="5"/>
  <c r="AE385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AL384" i="5"/>
  <c r="AK384" i="5"/>
  <c r="AJ384" i="5"/>
  <c r="AI384" i="5"/>
  <c r="AH384" i="5"/>
  <c r="AG384" i="5"/>
  <c r="AF384" i="5"/>
  <c r="AE384" i="5"/>
  <c r="AD384" i="5"/>
  <c r="AC384" i="5"/>
  <c r="AB384" i="5"/>
  <c r="AA384" i="5"/>
  <c r="Z384" i="5"/>
  <c r="Y384" i="5"/>
  <c r="X384" i="5"/>
  <c r="W384" i="5"/>
  <c r="V384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AL383" i="5"/>
  <c r="AK383" i="5"/>
  <c r="AJ383" i="5"/>
  <c r="AI383" i="5"/>
  <c r="AH383" i="5"/>
  <c r="AG383" i="5"/>
  <c r="AF383" i="5"/>
  <c r="AE383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AL382" i="5"/>
  <c r="AK382" i="5"/>
  <c r="AJ382" i="5"/>
  <c r="AI382" i="5"/>
  <c r="AH382" i="5"/>
  <c r="AG382" i="5"/>
  <c r="AF382" i="5"/>
  <c r="AE382" i="5"/>
  <c r="AD382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AL381" i="5"/>
  <c r="AK381" i="5"/>
  <c r="AJ381" i="5"/>
  <c r="AI381" i="5"/>
  <c r="AH381" i="5"/>
  <c r="AG381" i="5"/>
  <c r="AF381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AL380" i="5"/>
  <c r="AK380" i="5"/>
  <c r="AJ380" i="5"/>
  <c r="AI380" i="5"/>
  <c r="AH380" i="5"/>
  <c r="AG380" i="5"/>
  <c r="AF380" i="5"/>
  <c r="AE380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AL379" i="5"/>
  <c r="AK379" i="5"/>
  <c r="AJ379" i="5"/>
  <c r="AI379" i="5"/>
  <c r="AH379" i="5"/>
  <c r="AG379" i="5"/>
  <c r="AF379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AL378" i="5"/>
  <c r="AK378" i="5"/>
  <c r="AJ378" i="5"/>
  <c r="AI378" i="5"/>
  <c r="AH378" i="5"/>
  <c r="AG378" i="5"/>
  <c r="AF378" i="5"/>
  <c r="AE378" i="5"/>
  <c r="AD378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AL377" i="5"/>
  <c r="AK377" i="5"/>
  <c r="AJ377" i="5"/>
  <c r="AI377" i="5"/>
  <c r="AH377" i="5"/>
  <c r="AG377" i="5"/>
  <c r="AF377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AL376" i="5"/>
  <c r="AK376" i="5"/>
  <c r="AJ376" i="5"/>
  <c r="AI376" i="5"/>
  <c r="AH376" i="5"/>
  <c r="AG376" i="5"/>
  <c r="AF376" i="5"/>
  <c r="AE376" i="5"/>
  <c r="AD376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AL375" i="5"/>
  <c r="AK375" i="5"/>
  <c r="AJ375" i="5"/>
  <c r="AI375" i="5"/>
  <c r="AH375" i="5"/>
  <c r="AG375" i="5"/>
  <c r="AF375" i="5"/>
  <c r="AE375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AL374" i="5"/>
  <c r="AK374" i="5"/>
  <c r="AJ374" i="5"/>
  <c r="AI374" i="5"/>
  <c r="AH374" i="5"/>
  <c r="AG374" i="5"/>
  <c r="AF374" i="5"/>
  <c r="AE374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AL373" i="5"/>
  <c r="AK373" i="5"/>
  <c r="AJ373" i="5"/>
  <c r="AI373" i="5"/>
  <c r="AH373" i="5"/>
  <c r="AG373" i="5"/>
  <c r="AF373" i="5"/>
  <c r="AE373" i="5"/>
  <c r="AD373" i="5"/>
  <c r="AC373" i="5"/>
  <c r="AB373" i="5"/>
  <c r="AA373" i="5"/>
  <c r="Z373" i="5"/>
  <c r="Y373" i="5"/>
  <c r="X373" i="5"/>
  <c r="W373" i="5"/>
  <c r="V373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AL372" i="5"/>
  <c r="AK372" i="5"/>
  <c r="AJ372" i="5"/>
  <c r="AI372" i="5"/>
  <c r="AH372" i="5"/>
  <c r="AG372" i="5"/>
  <c r="AF372" i="5"/>
  <c r="AE372" i="5"/>
  <c r="AD372" i="5"/>
  <c r="AC372" i="5"/>
  <c r="AB372" i="5"/>
  <c r="AA372" i="5"/>
  <c r="Z372" i="5"/>
  <c r="Y372" i="5"/>
  <c r="X372" i="5"/>
  <c r="W372" i="5"/>
  <c r="V372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AL371" i="5"/>
  <c r="AK371" i="5"/>
  <c r="AJ371" i="5"/>
  <c r="AI371" i="5"/>
  <c r="AH371" i="5"/>
  <c r="AG371" i="5"/>
  <c r="AF371" i="5"/>
  <c r="AE371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AL370" i="5"/>
  <c r="AK370" i="5"/>
  <c r="AJ370" i="5"/>
  <c r="AI370" i="5"/>
  <c r="AH370" i="5"/>
  <c r="AG370" i="5"/>
  <c r="AF370" i="5"/>
  <c r="AE370" i="5"/>
  <c r="AD370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AL369" i="5"/>
  <c r="AK369" i="5"/>
  <c r="AJ369" i="5"/>
  <c r="AI369" i="5"/>
  <c r="AH369" i="5"/>
  <c r="AG369" i="5"/>
  <c r="AF369" i="5"/>
  <c r="AE369" i="5"/>
  <c r="AD369" i="5"/>
  <c r="AC369" i="5"/>
  <c r="AB369" i="5"/>
  <c r="AA369" i="5"/>
  <c r="Z369" i="5"/>
  <c r="Y369" i="5"/>
  <c r="X369" i="5"/>
  <c r="W369" i="5"/>
  <c r="V369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L366" i="5"/>
  <c r="AK366" i="5"/>
  <c r="AJ366" i="5"/>
  <c r="AI366" i="5"/>
  <c r="AH366" i="5"/>
  <c r="AG366" i="5"/>
  <c r="AF366" i="5"/>
  <c r="AE366" i="5"/>
  <c r="AD366" i="5"/>
  <c r="AC366" i="5"/>
  <c r="AB366" i="5"/>
  <c r="AA366" i="5"/>
  <c r="Z366" i="5"/>
  <c r="Y366" i="5"/>
  <c r="X366" i="5"/>
  <c r="W366" i="5"/>
  <c r="V366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AL365" i="5"/>
  <c r="AK365" i="5"/>
  <c r="AJ365" i="5"/>
  <c r="AI365" i="5"/>
  <c r="AH365" i="5"/>
  <c r="AG365" i="5"/>
  <c r="AF365" i="5"/>
  <c r="AE365" i="5"/>
  <c r="AD365" i="5"/>
  <c r="AC365" i="5"/>
  <c r="AB365" i="5"/>
  <c r="AA365" i="5"/>
  <c r="Z365" i="5"/>
  <c r="Y365" i="5"/>
  <c r="X365" i="5"/>
  <c r="W365" i="5"/>
  <c r="V365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AL364" i="5"/>
  <c r="AK364" i="5"/>
  <c r="AJ364" i="5"/>
  <c r="AI364" i="5"/>
  <c r="AH364" i="5"/>
  <c r="AG364" i="5"/>
  <c r="AF364" i="5"/>
  <c r="AE364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AL363" i="5"/>
  <c r="AK363" i="5"/>
  <c r="AJ363" i="5"/>
  <c r="AI363" i="5"/>
  <c r="AH363" i="5"/>
  <c r="AG363" i="5"/>
  <c r="AF363" i="5"/>
  <c r="AE363" i="5"/>
  <c r="AD363" i="5"/>
  <c r="AC363" i="5"/>
  <c r="AB363" i="5"/>
  <c r="AA363" i="5"/>
  <c r="Z363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AL362" i="5"/>
  <c r="AK362" i="5"/>
  <c r="AJ362" i="5"/>
  <c r="AI362" i="5"/>
  <c r="AH362" i="5"/>
  <c r="AG362" i="5"/>
  <c r="AF362" i="5"/>
  <c r="AE362" i="5"/>
  <c r="AD362" i="5"/>
  <c r="AC362" i="5"/>
  <c r="AB362" i="5"/>
  <c r="AA362" i="5"/>
  <c r="Z362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AL361" i="5"/>
  <c r="AK361" i="5"/>
  <c r="AJ361" i="5"/>
  <c r="AI361" i="5"/>
  <c r="AH361" i="5"/>
  <c r="AG361" i="5"/>
  <c r="AF361" i="5"/>
  <c r="AE361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AL360" i="5"/>
  <c r="AK360" i="5"/>
  <c r="AJ360" i="5"/>
  <c r="AI360" i="5"/>
  <c r="AH360" i="5"/>
  <c r="AG360" i="5"/>
  <c r="AF360" i="5"/>
  <c r="AE360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AL359" i="5"/>
  <c r="AK359" i="5"/>
  <c r="AJ359" i="5"/>
  <c r="AI359" i="5"/>
  <c r="AH359" i="5"/>
  <c r="AG359" i="5"/>
  <c r="AF359" i="5"/>
  <c r="AE359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AL358" i="5"/>
  <c r="AK358" i="5"/>
  <c r="AJ358" i="5"/>
  <c r="AI358" i="5"/>
  <c r="AH358" i="5"/>
  <c r="AG358" i="5"/>
  <c r="AF358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AL357" i="5"/>
  <c r="AK357" i="5"/>
  <c r="AJ357" i="5"/>
  <c r="AI357" i="5"/>
  <c r="AH357" i="5"/>
  <c r="AG357" i="5"/>
  <c r="AF357" i="5"/>
  <c r="AE357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AL356" i="5"/>
  <c r="AK356" i="5"/>
  <c r="AJ356" i="5"/>
  <c r="AI356" i="5"/>
  <c r="AH356" i="5"/>
  <c r="AG356" i="5"/>
  <c r="AF356" i="5"/>
  <c r="AE356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AL355" i="5"/>
  <c r="AK355" i="5"/>
  <c r="AJ355" i="5"/>
  <c r="AI355" i="5"/>
  <c r="AH355" i="5"/>
  <c r="AG355" i="5"/>
  <c r="AF355" i="5"/>
  <c r="AE355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AL354" i="5"/>
  <c r="AK354" i="5"/>
  <c r="AJ354" i="5"/>
  <c r="AI354" i="5"/>
  <c r="AH354" i="5"/>
  <c r="AG354" i="5"/>
  <c r="AF354" i="5"/>
  <c r="AE354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AL353" i="5"/>
  <c r="AK353" i="5"/>
  <c r="AJ353" i="5"/>
  <c r="AI353" i="5"/>
  <c r="AH353" i="5"/>
  <c r="AG353" i="5"/>
  <c r="AF353" i="5"/>
  <c r="AE353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AL352" i="5"/>
  <c r="AK352" i="5"/>
  <c r="AJ352" i="5"/>
  <c r="AI352" i="5"/>
  <c r="AH352" i="5"/>
  <c r="AG352" i="5"/>
  <c r="AF352" i="5"/>
  <c r="AE352" i="5"/>
  <c r="AD352" i="5"/>
  <c r="AC352" i="5"/>
  <c r="AB352" i="5"/>
  <c r="AA352" i="5"/>
  <c r="Z352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AL351" i="5"/>
  <c r="AK351" i="5"/>
  <c r="AJ351" i="5"/>
  <c r="AI351" i="5"/>
  <c r="AH351" i="5"/>
  <c r="AG351" i="5"/>
  <c r="AF351" i="5"/>
  <c r="AE351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AL350" i="5"/>
  <c r="AK350" i="5"/>
  <c r="AJ350" i="5"/>
  <c r="AI350" i="5"/>
  <c r="AH350" i="5"/>
  <c r="AG350" i="5"/>
  <c r="AF350" i="5"/>
  <c r="AE350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AL349" i="5"/>
  <c r="AK349" i="5"/>
  <c r="AJ349" i="5"/>
  <c r="AI349" i="5"/>
  <c r="AH349" i="5"/>
  <c r="AG349" i="5"/>
  <c r="AF349" i="5"/>
  <c r="AE349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AL348" i="5"/>
  <c r="AK348" i="5"/>
  <c r="AJ348" i="5"/>
  <c r="AI348" i="5"/>
  <c r="AH348" i="5"/>
  <c r="AG348" i="5"/>
  <c r="AF348" i="5"/>
  <c r="AE348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AL347" i="5"/>
  <c r="AK347" i="5"/>
  <c r="AJ347" i="5"/>
  <c r="AI347" i="5"/>
  <c r="AH347" i="5"/>
  <c r="AG347" i="5"/>
  <c r="AF347" i="5"/>
  <c r="AE347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AL346" i="5"/>
  <c r="AK346" i="5"/>
  <c r="AJ346" i="5"/>
  <c r="AI346" i="5"/>
  <c r="AH346" i="5"/>
  <c r="AG346" i="5"/>
  <c r="AF346" i="5"/>
  <c r="AE346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AL345" i="5"/>
  <c r="AK345" i="5"/>
  <c r="AJ345" i="5"/>
  <c r="AI345" i="5"/>
  <c r="AH345" i="5"/>
  <c r="AG345" i="5"/>
  <c r="AF345" i="5"/>
  <c r="AE345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AL344" i="5"/>
  <c r="AK344" i="5"/>
  <c r="AJ344" i="5"/>
  <c r="AI344" i="5"/>
  <c r="AH344" i="5"/>
  <c r="AG344" i="5"/>
  <c r="AF344" i="5"/>
  <c r="AE344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AL343" i="5"/>
  <c r="AK343" i="5"/>
  <c r="AJ343" i="5"/>
  <c r="AI343" i="5"/>
  <c r="AH343" i="5"/>
  <c r="AG343" i="5"/>
  <c r="AF343" i="5"/>
  <c r="AE343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AL342" i="5"/>
  <c r="AK342" i="5"/>
  <c r="AJ342" i="5"/>
  <c r="AI342" i="5"/>
  <c r="AH342" i="5"/>
  <c r="AG342" i="5"/>
  <c r="AF342" i="5"/>
  <c r="AE342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AL341" i="5"/>
  <c r="AK341" i="5"/>
  <c r="AJ341" i="5"/>
  <c r="AI341" i="5"/>
  <c r="AH341" i="5"/>
  <c r="AG341" i="5"/>
  <c r="AF341" i="5"/>
  <c r="AE341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AL340" i="5"/>
  <c r="AK340" i="5"/>
  <c r="AJ340" i="5"/>
  <c r="AI340" i="5"/>
  <c r="AH340" i="5"/>
  <c r="AG340" i="5"/>
  <c r="AF340" i="5"/>
  <c r="AE340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AL339" i="5"/>
  <c r="AK339" i="5"/>
  <c r="AJ339" i="5"/>
  <c r="AI339" i="5"/>
  <c r="AH339" i="5"/>
  <c r="AG339" i="5"/>
  <c r="AF339" i="5"/>
  <c r="AE339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AL338" i="5"/>
  <c r="AK338" i="5"/>
  <c r="AJ338" i="5"/>
  <c r="AI338" i="5"/>
  <c r="AH338" i="5"/>
  <c r="AG338" i="5"/>
  <c r="AF338" i="5"/>
  <c r="AE338" i="5"/>
  <c r="AD338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AL337" i="5"/>
  <c r="AK337" i="5"/>
  <c r="AJ337" i="5"/>
  <c r="AI337" i="5"/>
  <c r="AH337" i="5"/>
  <c r="AG337" i="5"/>
  <c r="AF337" i="5"/>
  <c r="AE337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AL336" i="5"/>
  <c r="AK336" i="5"/>
  <c r="AJ336" i="5"/>
  <c r="AI336" i="5"/>
  <c r="AH336" i="5"/>
  <c r="AG336" i="5"/>
  <c r="AF336" i="5"/>
  <c r="AE336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AL335" i="5"/>
  <c r="AK335" i="5"/>
  <c r="AJ335" i="5"/>
  <c r="AI335" i="5"/>
  <c r="AH335" i="5"/>
  <c r="AG335" i="5"/>
  <c r="AF335" i="5"/>
  <c r="AE335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AL334" i="5"/>
  <c r="AK334" i="5"/>
  <c r="AJ334" i="5"/>
  <c r="AI334" i="5"/>
  <c r="AH334" i="5"/>
  <c r="AG334" i="5"/>
  <c r="AF334" i="5"/>
  <c r="AE334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AL333" i="5"/>
  <c r="AK333" i="5"/>
  <c r="AJ333" i="5"/>
  <c r="AI333" i="5"/>
  <c r="AH333" i="5"/>
  <c r="AG333" i="5"/>
  <c r="AF333" i="5"/>
  <c r="AE333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AL332" i="5"/>
  <c r="AK332" i="5"/>
  <c r="AJ332" i="5"/>
  <c r="AI332" i="5"/>
  <c r="AH332" i="5"/>
  <c r="AG332" i="5"/>
  <c r="AF332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AL331" i="5"/>
  <c r="AK331" i="5"/>
  <c r="AJ331" i="5"/>
  <c r="AI331" i="5"/>
  <c r="AH331" i="5"/>
  <c r="AG331" i="5"/>
  <c r="AF331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AL330" i="5"/>
  <c r="AK330" i="5"/>
  <c r="AJ330" i="5"/>
  <c r="AI330" i="5"/>
  <c r="AH330" i="5"/>
  <c r="AG330" i="5"/>
  <c r="AF330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AL329" i="5"/>
  <c r="AK329" i="5"/>
  <c r="AJ329" i="5"/>
  <c r="AI329" i="5"/>
  <c r="AH329" i="5"/>
  <c r="AG329" i="5"/>
  <c r="AF329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AL328" i="5"/>
  <c r="AK328" i="5"/>
  <c r="AJ328" i="5"/>
  <c r="AI328" i="5"/>
  <c r="AH328" i="5"/>
  <c r="AG328" i="5"/>
  <c r="AF328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AL327" i="5"/>
  <c r="AK327" i="5"/>
  <c r="AJ327" i="5"/>
  <c r="AI327" i="5"/>
  <c r="AH327" i="5"/>
  <c r="AG327" i="5"/>
  <c r="AF327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AL326" i="5"/>
  <c r="AK326" i="5"/>
  <c r="AJ326" i="5"/>
  <c r="AI326" i="5"/>
  <c r="AH326" i="5"/>
  <c r="AG326" i="5"/>
  <c r="AF326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AL325" i="5"/>
  <c r="AK325" i="5"/>
  <c r="AJ325" i="5"/>
  <c r="AI325" i="5"/>
  <c r="AH325" i="5"/>
  <c r="AG325" i="5"/>
  <c r="AF325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AL324" i="5"/>
  <c r="AK324" i="5"/>
  <c r="AJ324" i="5"/>
  <c r="AI324" i="5"/>
  <c r="AH324" i="5"/>
  <c r="AG324" i="5"/>
  <c r="AF324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AL323" i="5"/>
  <c r="AK323" i="5"/>
  <c r="AJ323" i="5"/>
  <c r="AI323" i="5"/>
  <c r="AH323" i="5"/>
  <c r="AG323" i="5"/>
  <c r="AF323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AL322" i="5"/>
  <c r="AK322" i="5"/>
  <c r="AJ322" i="5"/>
  <c r="AI322" i="5"/>
  <c r="AH322" i="5"/>
  <c r="AG322" i="5"/>
  <c r="AF322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AL321" i="5"/>
  <c r="AK321" i="5"/>
  <c r="AJ321" i="5"/>
  <c r="AI321" i="5"/>
  <c r="AH321" i="5"/>
  <c r="AG321" i="5"/>
  <c r="AF321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AL320" i="5"/>
  <c r="AK320" i="5"/>
  <c r="AJ320" i="5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AL319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AL318" i="5"/>
  <c r="AK318" i="5"/>
  <c r="AJ318" i="5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AL317" i="5"/>
  <c r="AK317" i="5"/>
  <c r="AJ317" i="5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AL316" i="5"/>
  <c r="AK316" i="5"/>
  <c r="AJ316" i="5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AL315" i="5"/>
  <c r="AK315" i="5"/>
  <c r="AJ315" i="5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AL314" i="5"/>
  <c r="AK314" i="5"/>
  <c r="AJ314" i="5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AL313" i="5"/>
  <c r="AK313" i="5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AL312" i="5"/>
  <c r="AK312" i="5"/>
  <c r="AJ312" i="5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AL311" i="5"/>
  <c r="AK311" i="5"/>
  <c r="AJ311" i="5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AL310" i="5"/>
  <c r="AK310" i="5"/>
  <c r="AJ310" i="5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AL309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AL308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AL307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AL306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AL304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AL303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AL302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AL301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AL300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AL299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AL298" i="5"/>
  <c r="AK298" i="5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AL297" i="5"/>
  <c r="AK297" i="5"/>
  <c r="AJ297" i="5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AL296" i="5"/>
  <c r="AK296" i="5"/>
  <c r="AJ296" i="5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AL295" i="5"/>
  <c r="AK295" i="5"/>
  <c r="AJ295" i="5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AL294" i="5"/>
  <c r="AK294" i="5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AL293" i="5"/>
  <c r="AK293" i="5"/>
  <c r="AJ293" i="5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AL292" i="5"/>
  <c r="AK292" i="5"/>
  <c r="AJ292" i="5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AL291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AL290" i="5"/>
  <c r="AK290" i="5"/>
  <c r="AJ290" i="5"/>
  <c r="AI290" i="5"/>
  <c r="AH290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AL289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AL288" i="5"/>
  <c r="AK288" i="5"/>
  <c r="AJ288" i="5"/>
  <c r="AI288" i="5"/>
  <c r="AH288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AL287" i="5"/>
  <c r="AK287" i="5"/>
  <c r="AJ287" i="5"/>
  <c r="AI287" i="5"/>
  <c r="AH287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AL283" i="5"/>
  <c r="AK283" i="5"/>
  <c r="AJ283" i="5"/>
  <c r="AI283" i="5"/>
  <c r="AH283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AL282" i="5"/>
  <c r="AK282" i="5"/>
  <c r="AJ282" i="5"/>
  <c r="AI282" i="5"/>
  <c r="AH282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AL281" i="5"/>
  <c r="AK281" i="5"/>
  <c r="AJ281" i="5"/>
  <c r="AI281" i="5"/>
  <c r="AH281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AL280" i="5"/>
  <c r="AK280" i="5"/>
  <c r="AJ280" i="5"/>
  <c r="AI280" i="5"/>
  <c r="AH280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AL279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AL278" i="5"/>
  <c r="AK278" i="5"/>
  <c r="AJ278" i="5"/>
  <c r="AI278" i="5"/>
  <c r="AH278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AL277" i="5"/>
  <c r="AK277" i="5"/>
  <c r="AJ277" i="5"/>
  <c r="AI277" i="5"/>
  <c r="AH277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AL276" i="5"/>
  <c r="AK276" i="5"/>
  <c r="AJ276" i="5"/>
  <c r="AI276" i="5"/>
  <c r="AH276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AL275" i="5"/>
  <c r="AK275" i="5"/>
  <c r="AJ275" i="5"/>
  <c r="AI275" i="5"/>
  <c r="AH275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AL274" i="5"/>
  <c r="AK274" i="5"/>
  <c r="AJ274" i="5"/>
  <c r="AI274" i="5"/>
  <c r="AH274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AL273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AL272" i="5"/>
  <c r="AK272" i="5"/>
  <c r="AJ272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AL271" i="5"/>
  <c r="AK271" i="5"/>
  <c r="AJ271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AL270" i="5"/>
  <c r="AK270" i="5"/>
  <c r="AJ270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AL269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AL268" i="5"/>
  <c r="AK268" i="5"/>
  <c r="AJ268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AL267" i="5"/>
  <c r="AK267" i="5"/>
  <c r="AJ267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AL266" i="5"/>
  <c r="AK266" i="5"/>
  <c r="AJ266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L263" i="5"/>
  <c r="AK263" i="5"/>
  <c r="AJ263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AL262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AL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AL260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AL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AL258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AL257" i="5"/>
  <c r="AK257" i="5"/>
  <c r="AJ257" i="5"/>
  <c r="AI257" i="5"/>
  <c r="AH257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AL256" i="5"/>
  <c r="AK256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AL255" i="5"/>
  <c r="AK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AL254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AL253" i="5"/>
  <c r="AK253" i="5"/>
  <c r="AJ253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AL250" i="5"/>
  <c r="AK250" i="5"/>
  <c r="AJ250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AL249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AL248" i="5"/>
  <c r="AK248" i="5"/>
  <c r="AJ248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AL247" i="5"/>
  <c r="AK247" i="5"/>
  <c r="AJ247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AL246" i="5"/>
  <c r="AK246" i="5"/>
  <c r="AJ246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AL245" i="5"/>
  <c r="AK245" i="5"/>
  <c r="AJ245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AL244" i="5"/>
  <c r="AK244" i="5"/>
  <c r="AJ244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AL243" i="5"/>
  <c r="AK243" i="5"/>
  <c r="AJ243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AL242" i="5"/>
  <c r="AK242" i="5"/>
  <c r="AJ242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AL241" i="5"/>
  <c r="AK241" i="5"/>
  <c r="AJ241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AL240" i="5"/>
  <c r="AK240" i="5"/>
  <c r="AJ240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AL239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AL238" i="5"/>
  <c r="AK238" i="5"/>
  <c r="AJ238" i="5"/>
  <c r="AI238" i="5"/>
  <c r="AH238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AL237" i="5"/>
  <c r="AK237" i="5"/>
  <c r="AJ237" i="5"/>
  <c r="AI237" i="5"/>
  <c r="AH237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AL236" i="5"/>
  <c r="AK236" i="5"/>
  <c r="AJ236" i="5"/>
  <c r="AI236" i="5"/>
  <c r="AH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AL235" i="5"/>
  <c r="AK235" i="5"/>
  <c r="AJ235" i="5"/>
  <c r="AI235" i="5"/>
  <c r="AH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AL231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AL230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AL222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AL221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AL220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AL218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AL217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AL216" i="5"/>
  <c r="AK216" i="5"/>
  <c r="AJ216" i="5"/>
  <c r="AI216" i="5"/>
  <c r="AH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AL215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AL214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AL213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AL212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AL211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AL210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AL203" i="5"/>
  <c r="AK203" i="5"/>
  <c r="AJ203" i="5"/>
  <c r="AI203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AL185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<sst xmlns="http://schemas.openxmlformats.org/spreadsheetml/2006/main" count="1216" uniqueCount="234">
  <si>
    <t>timestamp</t>
  </si>
  <si>
    <t>{"InfraID":"Edge-Pi4","device":"mmcblk0","instance":"129.127.230.61:9100","job":"node","label":"Disk Write Rate (Bytes/Sec)"}</t>
  </si>
  <si>
    <t>{"InfraID":"Edge-Pi4","device":"mmcblk0","instance":"129.127.231.125:9100","job":"node","label":"Disk Write Rate (Bytes/Sec)"}</t>
  </si>
  <si>
    <t>{"InfraID":"Edge-Pi4","device":"mmcblk0","instance":"129.127.231.162:9100","job":"node","label":"Disk Write Rate (Bytes/Sec)"}</t>
  </si>
  <si>
    <t>{"InfraID":"Edge-Pi4","device":"mmcblk0","instance":"129.127.231.168:9100","job":"node","label":"Disk Write Rate (Bytes/Sec)"}</t>
  </si>
  <si>
    <t>{"InfraID":"Edge-Pi4","device":"mmcblk0p1","instance":"129.127.230.61:9100","job":"node","label":"Disk Write Rate (Bytes/Sec)"}</t>
  </si>
  <si>
    <t>{"InfraID":"Edge-Pi4","device":"mmcblk0p1","instance":"129.127.231.125:9100","job":"node","label":"Disk Write Rate (Bytes/Sec)"}</t>
  </si>
  <si>
    <t>{"InfraID":"Edge-Pi4","device":"mmcblk0p1","instance":"129.127.231.162:9100","job":"node","label":"Disk Write Rate (Bytes/Sec)"}</t>
  </si>
  <si>
    <t>{"InfraID":"Edge-Pi4","device":"mmcblk0p1","instance":"129.127.231.168:9100","job":"node","label":"Disk Write Rate (Bytes/Sec)"}</t>
  </si>
  <si>
    <t>{"InfraID":"Edge-Pi4","device":"mmcblk0p2","instance":"129.127.230.61:9100","job":"node","label":"Disk Write Rate (Bytes/Sec)"}</t>
  </si>
  <si>
    <t>{"InfraID":"Edge-Pi4","device":"mmcblk0p2","instance":"129.127.231.125:9100","job":"node","label":"Disk Write Rate (Bytes/Sec)"}</t>
  </si>
  <si>
    <t>{"InfraID":"Edge-Pi4","device":"mmcblk0p2","instance":"129.127.231.162:9100","job":"node","label":"Disk Write Rate (Bytes/Sec)"}</t>
  </si>
  <si>
    <t>{"InfraID":"Edge-Pi4","device":"mmcblk0p2","instance":"129.127.231.168:9100","job":"node","label":"Disk Write Rate (Bytes/Sec)"}</t>
  </si>
  <si>
    <t>{"InfraID":"Edge-Pi4","device":"nvme0n1","instance":"129.127.231.53:9100","job":"node","label":"Disk Write Rate (Bytes/Sec)"}</t>
  </si>
  <si>
    <t>{"InfraID":"Edge-Pi4","device":"mmcblk0","instance":"129.127.230.61:9100","job":"node","label":"Disk Read Rate (Bytes/Sec)"}</t>
  </si>
  <si>
    <t>{"InfraID":"Edge-Pi4","device":"mmcblk0","instance":"129.127.231.125:9100","job":"node","label":"Disk Read Rate (Bytes/Sec)"}</t>
  </si>
  <si>
    <t>{"InfraID":"Edge-Pi4","device":"mmcblk0","instance":"129.127.231.162:9100","job":"node","label":"Disk Read Rate (Bytes/Sec)"}</t>
  </si>
  <si>
    <t>{"InfraID":"Edge-Pi4","device":"mmcblk0","instance":"129.127.231.168:9100","job":"node","label":"Disk Read Rate (Bytes/Sec)"}</t>
  </si>
  <si>
    <t>{"InfraID":"Edge-Pi4","device":"mmcblk0p1","instance":"129.127.230.61:9100","job":"node","label":"Disk Read Rate (Bytes/Sec)"}</t>
  </si>
  <si>
    <t>{"InfraID":"Edge-Pi4","device":"mmcblk0p1","instance":"129.127.231.125:9100","job":"node","label":"Disk Read Rate (Bytes/Sec)"}</t>
  </si>
  <si>
    <t>{"InfraID":"Edge-Pi4","device":"mmcblk0p1","instance":"129.127.231.162:9100","job":"node","label":"Disk Read Rate (Bytes/Sec)"}</t>
  </si>
  <si>
    <t>{"InfraID":"Edge-Pi4","device":"mmcblk0p1","instance":"129.127.231.168:9100","job":"node","label":"Disk Read Rate (Bytes/Sec)"}</t>
  </si>
  <si>
    <t>{"InfraID":"Edge-Pi4","device":"mmcblk0p2","instance":"129.127.230.61:9100","job":"node","label":"Disk Read Rate (Bytes/Sec)"}</t>
  </si>
  <si>
    <t>{"InfraID":"Edge-Pi4","device":"mmcblk0p2","instance":"129.127.231.125:9100","job":"node","label":"Disk Read Rate (Bytes/Sec)"}</t>
  </si>
  <si>
    <t>{"InfraID":"Edge-Pi4","device":"mmcblk0p2","instance":"129.127.231.162:9100","job":"node","label":"Disk Read Rate (Bytes/Sec)"}</t>
  </si>
  <si>
    <t>{"InfraID":"Edge-Pi4","device":"mmcblk0p2","instance":"129.127.231.168:9100","job":"node","label":"Disk Read Rate (Bytes/Sec)"}</t>
  </si>
  <si>
    <t>{"InfraID":"Edge-Pi4","device":"nvme0n1","instance":"129.127.231.53:9100","job":"node","label":"Disk Read Rate (Bytes/Sec)"}</t>
  </si>
  <si>
    <t>{"InfraID":"Edge-Pi4","instance":"129.127.230.61:9100","job":"node","label":"Free Memory Percentage"}</t>
  </si>
  <si>
    <t>{"InfraID":"Edge-Pi4","instance":"129.127.231.125:9100","job":"node","label":"Free Memory Percentage"}</t>
  </si>
  <si>
    <t>{"InfraID":"Edge-Pi4","instance":"129.127.231.162:9100","job":"node","label":"Free Memory Percentage"}</t>
  </si>
  <si>
    <t>{"InfraID":"Edge-Pi4","instance":"129.127.231.168:9100","job":"node","label":"Free Memory Percentage"}</t>
  </si>
  <si>
    <t>{"InfraID":"Edge-Pi4","instance":"129.127.231.53:9100","job":"node","label":"Free Memory Percentage"}</t>
  </si>
  <si>
    <t>{"InfraID":"Edge-Pi4","device":"docker0","instance":"129.127.230.61:9100","job":"node","label":"Network Receive Rate (Bytes/Sec)"}</t>
  </si>
  <si>
    <t>{"InfraID":"Edge-Pi4","device":"docker0","instance":"129.127.231.125:9100","job":"node","label":"Network Receive Rate (Bytes/Sec)"}</t>
  </si>
  <si>
    <t>{"InfraID":"Edge-Pi4","device":"docker0","instance":"129.127.231.162:9100","job":"node","label":"Network Receive Rate (Bytes/Sec)"}</t>
  </si>
  <si>
    <t>{"InfraID":"Edge-Pi4","device":"docker0","instance":"129.127.231.168:9100","job":"node","label":"Network Receive Rate (Bytes/Sec)"}</t>
  </si>
  <si>
    <t>{"InfraID":"Edge-Pi4","device":"docker0","instance":"129.127.231.53:9100","job":"node","label":"Network Receive Rate (Bytes/Sec)"}</t>
  </si>
  <si>
    <t>{"InfraID":"Edge-Pi4","device":"eno1","instance":"129.127.231.53:9100","job":"node","label":"Network Receive Rate (Bytes/Sec)"}</t>
  </si>
  <si>
    <t>{"InfraID":"Edge-Pi4","device":"enp5s0","instance":"129.127.231.53:9100","job":"node","label":"Network Receive Rate (Bytes/Sec)"}</t>
  </si>
  <si>
    <t>{"InfraID":"Edge-Pi4","device":"eth0","instance":"129.127.230.61:9100","job":"node","label":"Network Receive Rate (Bytes/Sec)"}</t>
  </si>
  <si>
    <t>{"InfraID":"Edge-Pi4","device":"eth0","instance":"129.127.231.125:9100","job":"node","label":"Network Receive Rate (Bytes/Sec)"}</t>
  </si>
  <si>
    <t>{"InfraID":"Edge-Pi4","device":"eth0","instance":"129.127.231.162:9100","job":"node","label":"Network Receive Rate (Bytes/Sec)"}</t>
  </si>
  <si>
    <t>{"InfraID":"Edge-Pi4","device":"eth0","instance":"129.127.231.168:9100","job":"node","label":"Network Receive Rate (Bytes/Sec)"}</t>
  </si>
  <si>
    <t>{"InfraID":"Edge-Pi4","device":"lo","instance":"129.127.230.61:9100","job":"node","label":"Network Receive Rate (Bytes/Sec)"}</t>
  </si>
  <si>
    <t>{"InfraID":"Edge-Pi4","device":"lo","instance":"129.127.231.125:9100","job":"node","label":"Network Receive Rate (Bytes/Sec)"}</t>
  </si>
  <si>
    <t>{"InfraID":"Edge-Pi4","device":"lo","instance":"129.127.231.162:9100","job":"node","label":"Network Receive Rate (Bytes/Sec)"}</t>
  </si>
  <si>
    <t>{"InfraID":"Edge-Pi4","device":"lo","instance":"129.127.231.168:9100","job":"node","label":"Network Receive Rate (Bytes/Sec)"}</t>
  </si>
  <si>
    <t>{"InfraID":"Edge-Pi4","device":"lo","instance":"129.127.231.53:9100","job":"node","label":"Network Receive Rate (Bytes/Sec)"}</t>
  </si>
  <si>
    <t>{"InfraID":"Edge-Pi4","device":"wlan0","instance":"129.127.230.61:9100","job":"node","label":"Network Receive Rate (Bytes/Sec)"}</t>
  </si>
  <si>
    <t>{"InfraID":"Edge-Pi4","device":"wlan0","instance":"129.127.231.125:9100","job":"node","label":"Network Receive Rate (Bytes/Sec)"}</t>
  </si>
  <si>
    <t>{"InfraID":"Edge-Pi4","device":"wlan0","instance":"129.127.231.162:9100","job":"node","label":"Network Receive Rate (Bytes/Sec)"}</t>
  </si>
  <si>
    <t>{"InfraID":"Edge-Pi4","device":"wlan0","instance":"129.127.231.168:9100","job":"node","label":"Network Receive Rate (Bytes/Sec)"}</t>
  </si>
  <si>
    <t>{"InfraID":"Edge-Pi4","device":"wlp6s0","instance":"129.127.231.53:9100","job":"node","label":"Network Receive Rate (Bytes/Sec)"}</t>
  </si>
  <si>
    <t>{"InfraID":"Edge-Pi4","device":"docker0","instance":"129.127.230.61:9100","job":"node","label":"Network Send Rate (Bytes/Sec)"}</t>
  </si>
  <si>
    <t>{"InfraID":"Edge-Pi4","device":"docker0","instance":"129.127.231.125:9100","job":"node","label":"Network Send Rate (Bytes/Sec)"}</t>
  </si>
  <si>
    <t>{"InfraID":"Edge-Pi4","device":"docker0","instance":"129.127.231.162:9100","job":"node","label":"Network Send Rate (Bytes/Sec)"}</t>
  </si>
  <si>
    <t>{"InfraID":"Edge-Pi4","device":"docker0","instance":"129.127.231.168:9100","job":"node","label":"Network Send Rate (Bytes/Sec)"}</t>
  </si>
  <si>
    <t>{"InfraID":"Edge-Pi4","device":"docker0","instance":"129.127.231.53:9100","job":"node","label":"Network Send Rate (Bytes/Sec)"}</t>
  </si>
  <si>
    <t>{"InfraID":"Edge-Pi4","device":"eno1","instance":"129.127.231.53:9100","job":"node","label":"Network Send Rate (Bytes/Sec)"}</t>
  </si>
  <si>
    <t>{"InfraID":"Edge-Pi4","device":"enp5s0","instance":"129.127.231.53:9100","job":"node","label":"Network Send Rate (Bytes/Sec)"}</t>
  </si>
  <si>
    <t>{"InfraID":"Edge-Pi4","device":"eth0","instance":"129.127.230.61:9100","job":"node","label":"Network Send Rate (Bytes/Sec)"}</t>
  </si>
  <si>
    <t>{"InfraID":"Edge-Pi4","device":"eth0","instance":"129.127.231.125:9100","job":"node","label":"Network Send Rate (Bytes/Sec)"}</t>
  </si>
  <si>
    <t>{"InfraID":"Edge-Pi4","device":"eth0","instance":"129.127.231.162:9100","job":"node","label":"Network Send Rate (Bytes/Sec)"}</t>
  </si>
  <si>
    <t>{"InfraID":"Edge-Pi4","device":"eth0","instance":"129.127.231.168:9100","job":"node","label":"Network Send Rate (Bytes/Sec)"}</t>
  </si>
  <si>
    <t>{"InfraID":"Edge-Pi4","device":"lo","instance":"129.127.230.61:9100","job":"node","label":"Network Send Rate (Bytes/Sec)"}</t>
  </si>
  <si>
    <t>{"InfraID":"Edge-Pi4","device":"lo","instance":"129.127.231.125:9100","job":"node","label":"Network Send Rate (Bytes/Sec)"}</t>
  </si>
  <si>
    <t>{"InfraID":"Edge-Pi4","device":"lo","instance":"129.127.231.162:9100","job":"node","label":"Network Send Rate (Bytes/Sec)"}</t>
  </si>
  <si>
    <t>{"InfraID":"Edge-Pi4","device":"lo","instance":"129.127.231.168:9100","job":"node","label":"Network Send Rate (Bytes/Sec)"}</t>
  </si>
  <si>
    <t>{"InfraID":"Edge-Pi4","device":"lo","instance":"129.127.231.53:9100","job":"node","label":"Network Send Rate (Bytes/Sec)"}</t>
  </si>
  <si>
    <t>{"InfraID":"Edge-Pi4","device":"wlan0","instance":"129.127.230.61:9100","job":"node","label":"Network Send Rate (Bytes/Sec)"}</t>
  </si>
  <si>
    <t>{"InfraID":"Edge-Pi4","device":"wlan0","instance":"129.127.231.125:9100","job":"node","label":"Network Send Rate (Bytes/Sec)"}</t>
  </si>
  <si>
    <t>{"InfraID":"Edge-Pi4","device":"wlan0","instance":"129.127.231.162:9100","job":"node","label":"Network Send Rate (Bytes/Sec)"}</t>
  </si>
  <si>
    <t>{"InfraID":"Edge-Pi4","device":"wlan0","instance":"129.127.231.168:9100","job":"node","label":"Network Send Rate (Bytes/Sec)"}</t>
  </si>
  <si>
    <t>{"InfraID":"Edge-Pi4","device":"wlp6s0","instance":"129.127.231.53:9100","job":"node","label":"Network Send Rate (Bytes/Sec)"}</t>
  </si>
  <si>
    <t>{"InfraID":"Edge-Pi4","instance":"129.127.231.53:9100","job":"node","label":"CPU Wait Percentage"}</t>
  </si>
  <si>
    <t>{"InfraID":"Edge-Pi4","instance":"129.127.231.53:9100","job":"node","label":"IO Wait Percentage"}</t>
  </si>
  <si>
    <t>{"InfraID":"Edge-Pi4","instance":"129.127.231.53:9100","job":"node","label":"Memory Wait Percentage"}</t>
  </si>
  <si>
    <t>{"InfraID":"Edge-Pi4","cpu":"0","instance":"129.127.230.61:9100","job":"node","mode":"idle","label":"CPU Usage Percentage"}</t>
  </si>
  <si>
    <t>{"InfraID":"Edge-Pi4","cpu":"0","instance":"129.127.231.125:9100","job":"node","mode":"idle","label":"CPU Usage Percentage"}</t>
  </si>
  <si>
    <t>{"InfraID":"Edge-Pi4","cpu":"0","instance":"129.127.231.162:9100","job":"node","mode":"idle","label":"CPU Usage Percentage"}</t>
  </si>
  <si>
    <t>{"InfraID":"Edge-Pi4","cpu":"0","instance":"129.127.231.168:9100","job":"node","mode":"idle","label":"CPU Usage Percentage"}</t>
  </si>
  <si>
    <t>{"InfraID":"Edge-Pi4","cpu":"0","instance":"129.127.231.53:9100","job":"node","mode":"idle","label":"CPU Usage Percentage"}</t>
  </si>
  <si>
    <t>{"InfraID":"Edge-Pi4","cpu":"1","instance":"129.127.230.61:9100","job":"node","mode":"idle","label":"CPU Usage Percentage"}</t>
  </si>
  <si>
    <t>{"InfraID":"Edge-Pi4","cpu":"1","instance":"129.127.231.125:9100","job":"node","mode":"idle","label":"CPU Usage Percentage"}</t>
  </si>
  <si>
    <t>{"InfraID":"Edge-Pi4","cpu":"1","instance":"129.127.231.162:9100","job":"node","mode":"idle","label":"CPU Usage Percentage"}</t>
  </si>
  <si>
    <t>{"InfraID":"Edge-Pi4","cpu":"1","instance":"129.127.231.168:9100","job":"node","mode":"idle","label":"CPU Usage Percentage"}</t>
  </si>
  <si>
    <t>{"InfraID":"Edge-Pi4","cpu":"1","instance":"129.127.231.53:9100","job":"node","mode":"idle","label":"CPU Usage Percentage"}</t>
  </si>
  <si>
    <t>{"InfraID":"Edge-Pi4","cpu":"2","instance":"129.127.230.61:9100","job":"node","mode":"idle","label":"CPU Usage Percentage"}</t>
  </si>
  <si>
    <t>{"InfraID":"Edge-Pi4","cpu":"2","instance":"129.127.231.125:9100","job":"node","mode":"idle","label":"CPU Usage Percentage"}</t>
  </si>
  <si>
    <t>{"InfraID":"Edge-Pi4","cpu":"2","instance":"129.127.231.162:9100","job":"node","mode":"idle","label":"CPU Usage Percentage"}</t>
  </si>
  <si>
    <t>{"InfraID":"Edge-Pi4","cpu":"2","instance":"129.127.231.168:9100","job":"node","mode":"idle","label":"CPU Usage Percentage"}</t>
  </si>
  <si>
    <t>{"InfraID":"Edge-Pi4","cpu":"2","instance":"129.127.231.53:9100","job":"node","mode":"idle","label":"CPU Usage Percentage"}</t>
  </si>
  <si>
    <t>{"InfraID":"Edge-Pi4","cpu":"3","instance":"129.127.230.61:9100","job":"node","mode":"idle","label":"CPU Usage Percentage"}</t>
  </si>
  <si>
    <t>{"InfraID":"Edge-Pi4","cpu":"3","instance":"129.127.231.125:9100","job":"node","mode":"idle","label":"CPU Usage Percentage"}</t>
  </si>
  <si>
    <t>{"InfraID":"Edge-Pi4","cpu":"3","instance":"129.127.231.162:9100","job":"node","mode":"idle","label":"CPU Usage Percentage"}</t>
  </si>
  <si>
    <t>{"InfraID":"Edge-Pi4","cpu":"3","instance":"129.127.231.168:9100","job":"node","mode":"idle","label":"CPU Usage Percentage"}</t>
  </si>
  <si>
    <t>{"InfraID":"Edge-Pi4","cpu":"3","instance":"129.127.231.53:9100","job":"node","mode":"idle","label":"CPU Usage Percentage"}</t>
  </si>
  <si>
    <t>{"InfraID":"Edge-Pi4","cpu":"4","instance":"129.127.231.53:9100","job":"node","mode":"idle","label":"CPU Usage Percentage"}</t>
  </si>
  <si>
    <t>{"InfraID":"Edge-Pi4","cpu":"5","instance":"129.127.231.53:9100","job":"node","mode":"idle","label":"CPU Usage Percentage"}</t>
  </si>
  <si>
    <t>{"InfraID":"Edge-Pi4","cpu":"6","instance":"129.127.231.53:9100","job":"node","mode":"idle","label":"CPU Usage Percentage"}</t>
  </si>
  <si>
    <t>{"InfraID":"Edge-Pi4","cpu":"7","instance":"129.127.231.53:9100","job":"node","mode":"idle","label":"CPU Usage Percentage"}</t>
  </si>
  <si>
    <t>Avg</t>
  </si>
  <si>
    <t>Min</t>
  </si>
  <si>
    <t>Max</t>
  </si>
  <si>
    <t>Median</t>
  </si>
  <si>
    <t>Whole Median</t>
  </si>
  <si>
    <t>Whole Avg</t>
  </si>
  <si>
    <t>Whole Min</t>
  </si>
  <si>
    <t>Whole Max</t>
  </si>
  <si>
    <t>Whole Std</t>
  </si>
  <si>
    <t>Round</t>
  </si>
  <si>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</si>
  <si>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</si>
  <si>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</si>
  <si>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</si>
  <si>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</si>
  <si>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</si>
  <si>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</si>
  <si>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</si>
  <si>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</si>
  <si>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</si>
  <si>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</si>
  <si>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</si>
  <si>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>Average</t>
  </si>
  <si>
    <t>Std Dev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</si>
  <si>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</si>
  <si>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</si>
  <si>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</si>
  <si>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</si>
  <si>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</si>
  <si>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</si>
  <si>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</si>
  <si>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</si>
  <si>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 xml:space="preserve"> </t>
  </si>
  <si>
    <t>Increase in Disk Write</t>
  </si>
  <si>
    <t>Increase in Network Received</t>
  </si>
  <si>
    <t>Increase in Network Sent</t>
  </si>
  <si>
    <t>Increase in CPU Usage</t>
  </si>
  <si>
    <t>Avg Used Memory (%)</t>
  </si>
  <si>
    <t>Max Used Memory</t>
  </si>
  <si>
    <t>Median Used Memory</t>
  </si>
  <si>
    <t>Min Free memory (%)</t>
  </si>
  <si>
    <t>Increase in Memory Usage</t>
  </si>
  <si>
    <t>{"InfraID":"two-cluster","device":"mmcblk0","instance":"129.127.230.179:9100","job":"node","label":"Disk Write Rate (Bytes/Sec)"}</t>
  </si>
  <si>
    <t>{"InfraID":"two-cluster","device":"mmcblk0","instance":"129.127.230.61:9100","job":"node","label":"Disk Write Rate (Bytes/Sec)"}</t>
  </si>
  <si>
    <t>{"InfraID":"two-cluster","device":"mmcblk0","instance":"129.127.231.125:9100","job":"node","label":"Disk Write Rate (Bytes/Sec)"}</t>
  </si>
  <si>
    <t>{"InfraID":"two-cluster","device":"mmcblk0","instance":"129.127.231.162:9100","job":"node","label":"Disk Write Rate (Bytes/Sec)"}</t>
  </si>
  <si>
    <t>{"InfraID":"two-cluster","device":"mmcblk0","instance":"129.127.231.168:9100","job":"node","label":"Disk Write Rate (Bytes/Sec)"}</t>
  </si>
  <si>
    <t>{"InfraID":"two-cluster","device":"mmcblk0","instance":"129.127.231.182:9100","job":"node","label":"Disk Write Rate (Bytes/Sec)"}</t>
  </si>
  <si>
    <t>{"InfraID":"two-cluster","device":"nvme0n1","instance":"129.127.230.128:9100","job":"node","label":"Disk Write Rate (Bytes/Sec)"}</t>
  </si>
  <si>
    <t>{"InfraID":"two-cluster","device":"nvme0n1","instance":"129.127.231.53:9100","job":"node","label":"Disk Write Rate (Bytes/Sec)"}</t>
  </si>
  <si>
    <t>{"InfraID":"two-cluster","device":"mmcblk0","instance":"129.127.230.179:9100","job":"node","label":"Disk Read Rate (Bytes/Sec)"}</t>
  </si>
  <si>
    <t>{"InfraID":"two-cluster","device":"mmcblk0","instance":"129.127.230.61:9100","job":"node","label":"Disk Read Rate (Bytes/Sec)"}</t>
  </si>
  <si>
    <t>{"InfraID":"two-cluster","device":"mmcblk0","instance":"129.127.231.125:9100","job":"node","label":"Disk Read Rate (Bytes/Sec)"}</t>
  </si>
  <si>
    <t>{"InfraID":"two-cluster","device":"mmcblk0","instance":"129.127.231.162:9100","job":"node","label":"Disk Read Rate (Bytes/Sec)"}</t>
  </si>
  <si>
    <t>{"InfraID":"two-cluster","device":"mmcblk0","instance":"129.127.231.168:9100","job":"node","label":"Disk Read Rate (Bytes/Sec)"}</t>
  </si>
  <si>
    <t>{"InfraID":"two-cluster","device":"mmcblk0","instance":"129.127.231.182:9100","job":"node","label":"Disk Read Rate (Bytes/Sec)"}</t>
  </si>
  <si>
    <t>{"InfraID":"two-cluster","device":"nvme0n1","instance":"129.127.230.128:9100","job":"node","label":"Disk Read Rate (Bytes/Sec)"}</t>
  </si>
  <si>
    <t>{"InfraID":"two-cluster","device":"nvme0n1","instance":"129.127.231.53:9100","job":"node","label":"Disk Read Rate (Bytes/Sec)"}</t>
  </si>
  <si>
    <t>{"InfraID":"two-cluster","instance":"129.127.230.128:9100","job":"node","label":"Free Memory Percentage"}</t>
  </si>
  <si>
    <t>{"InfraID":"two-cluster","instance":"129.127.230.179:9100","job":"node","label":"Free Memory Percentage"}</t>
  </si>
  <si>
    <t>{"InfraID":"two-cluster","instance":"129.127.230.61:9100","job":"node","label":"Free Memory Percentage"}</t>
  </si>
  <si>
    <t>{"InfraID":"two-cluster","instance":"129.127.231.125:9100","job":"node","label":"Free Memory Percentage"}</t>
  </si>
  <si>
    <t>{"InfraID":"two-cluster","instance":"129.127.231.162:9100","job":"node","label":"Free Memory Percentage"}</t>
  </si>
  <si>
    <t>{"InfraID":"two-cluster","instance":"129.127.231.168:9100","job":"node","label":"Free Memory Percentage"}</t>
  </si>
  <si>
    <t>{"InfraID":"two-cluster","instance":"129.127.231.182:9100","job":"node","label":"Free Memory Percentage"}</t>
  </si>
  <si>
    <t>{"InfraID":"two-cluster","instance":"129.127.231.53:9100","job":"node","label":"Free Memory Percentage"}</t>
  </si>
  <si>
    <t>{"InfraID":"two-cluster","device":"wlan0","instance":"129.127.230.179:9100","job":"node","label":"Network Receive Rate (Bytes/Sec)"}</t>
  </si>
  <si>
    <t>{"InfraID":"two-cluster","device":"wlan0","instance":"129.127.230.61:9100","job":"node","label":"Network Receive Rate (Bytes/Sec)"}</t>
  </si>
  <si>
    <t>{"InfraID":"two-cluster","device":"wlan0","instance":"129.127.231.125:9100","job":"node","label":"Network Receive Rate (Bytes/Sec)"}</t>
  </si>
  <si>
    <t>{"InfraID":"two-cluster","device":"wlan0","instance":"129.127.231.162:9100","job":"node","label":"Network Receive Rate (Bytes/Sec)"}</t>
  </si>
  <si>
    <t>{"InfraID":"two-cluster","device":"wlan0","instance":"129.127.231.168:9100","job":"node","label":"Network Receive Rate (Bytes/Sec)"}</t>
  </si>
  <si>
    <t>{"InfraID":"two-cluster","device":"wlan0","instance":"129.127.231.182:9100","job":"node","label":"Network Receive Rate (Bytes/Sec)"}</t>
  </si>
  <si>
    <t>{"InfraID":"two-cluster","device":"wlp6s0","instance":"129.127.230.128:9100","job":"node","label":"Network Receive Rate (Bytes/Sec)"}</t>
  </si>
  <si>
    <t>{"InfraID":"two-cluster","device":"wlp6s0","instance":"129.127.231.53:9100","job":"node","label":"Network Receive Rate (Bytes/Sec)"}</t>
  </si>
  <si>
    <t>{"InfraID":"two-cluster","device":"wlan0","instance":"129.127.230.179:9100","job":"node","label":"Network Send Rate (Bytes/Sec)"}</t>
  </si>
  <si>
    <t>{"InfraID":"two-cluster","device":"wlan0","instance":"129.127.230.61:9100","job":"node","label":"Network Send Rate (Bytes/Sec)"}</t>
  </si>
  <si>
    <t>{"InfraID":"two-cluster","device":"wlan0","instance":"129.127.231.125:9100","job":"node","label":"Network Send Rate (Bytes/Sec)"}</t>
  </si>
  <si>
    <t>{"InfraID":"two-cluster","device":"wlan0","instance":"129.127.231.162:9100","job":"node","label":"Network Send Rate (Bytes/Sec)"}</t>
  </si>
  <si>
    <t>{"InfraID":"two-cluster","device":"wlan0","instance":"129.127.231.168:9100","job":"node","label":"Network Send Rate (Bytes/Sec)"}</t>
  </si>
  <si>
    <t>{"InfraID":"two-cluster","device":"wlan0","instance":"129.127.231.182:9100","job":"node","label":"Network Send Rate (Bytes/Sec)"}</t>
  </si>
  <si>
    <t>{"InfraID":"two-cluster","device":"wlp6s0","instance":"129.127.230.128:9100","job":"node","label":"Network Send Rate (Bytes/Sec)"}</t>
  </si>
  <si>
    <t>{"InfraID":"two-cluster","device":"wlp6s0","instance":"129.127.231.53:9100","job":"node","label":"Network Send Rate (Bytes/Sec)"}</t>
  </si>
  <si>
    <t>{"InfraID":"two-cluster","instance":"129.127.230.128:9100","job":"node","label":"CPU Wait Percentage"}</t>
  </si>
  <si>
    <t>{"InfraID":"two-cluster","instance":"129.127.231.53:9100","job":"node","label":"CPU Wait Percentage"}</t>
  </si>
  <si>
    <t>{"InfraID":"two-cluster","instance":"129.127.230.128:9100","job":"node","label":"IO Wait Percentage"}</t>
  </si>
  <si>
    <t>{"InfraID":"two-cluster","instance":"129.127.231.53:9100","job":"node","label":"IO Wait Percentage"}</t>
  </si>
  <si>
    <t>{"InfraID":"two-cluster","instance":"129.127.230.128:9100","job":"node","label":"Memory Wait Percentage"}</t>
  </si>
  <si>
    <t>{"InfraID":"two-cluster","instance":"129.127.231.53:9100","job":"node","label":"Memory Wait Percentage"}</t>
  </si>
  <si>
    <t>{"InfraID":"two-cluster","cpu":"0","instance":"129.127.230.128:9100","job":"node","mode":"idle","label":"CPU Usage Percentage"}</t>
  </si>
  <si>
    <t>{"InfraID":"two-cluster","cpu":"0","instance":"129.127.230.179:9100","job":"node","mode":"idle","label":"CPU Usage Percentage"}</t>
  </si>
  <si>
    <t>{"InfraID":"two-cluster","cpu":"0","instance":"129.127.230.61:9100","job":"node","mode":"idle","label":"CPU Usage Percentage"}</t>
  </si>
  <si>
    <t>{"InfraID":"two-cluster","cpu":"0","instance":"129.127.231.125:9100","job":"node","mode":"idle","label":"CPU Usage Percentage"}</t>
  </si>
  <si>
    <t>{"InfraID":"two-cluster","cpu":"0","instance":"129.127.231.162:9100","job":"node","mode":"idle","label":"CPU Usage Percentage"}</t>
  </si>
  <si>
    <t>{"InfraID":"two-cluster","cpu":"0","instance":"129.127.231.168:9100","job":"node","mode":"idle","label":"CPU Usage Percentage"}</t>
  </si>
  <si>
    <t>{"InfraID":"two-cluster","cpu":"0","instance":"129.127.231.182:9100","job":"node","mode":"idle","label":"CPU Usage Percentage"}</t>
  </si>
  <si>
    <t>{"InfraID":"two-cluster","cpu":"0","instance":"129.127.231.53:9100","job":"node","mode":"idle","label":"CPU Usage Percentage"}</t>
  </si>
  <si>
    <t>{"InfraID":"two-cluster","cpu":"1","instance":"129.127.230.128:9100","job":"node","mode":"idle","label":"CPU Usage Percentage"}</t>
  </si>
  <si>
    <t>{"InfraID":"two-cluster","cpu":"1","instance":"129.127.230.179:9100","job":"node","mode":"idle","label":"CPU Usage Percentage"}</t>
  </si>
  <si>
    <t>{"InfraID":"two-cluster","cpu":"1","instance":"129.127.230.61:9100","job":"node","mode":"idle","label":"CPU Usage Percentage"}</t>
  </si>
  <si>
    <t>{"InfraID":"two-cluster","cpu":"1","instance":"129.127.231.125:9100","job":"node","mode":"idle","label":"CPU Usage Percentage"}</t>
  </si>
  <si>
    <t>{"InfraID":"two-cluster","cpu":"1","instance":"129.127.231.162:9100","job":"node","mode":"idle","label":"CPU Usage Percentage"}</t>
  </si>
  <si>
    <t>{"InfraID":"two-cluster","cpu":"1","instance":"129.127.231.168:9100","job":"node","mode":"idle","label":"CPU Usage Percentage"}</t>
  </si>
  <si>
    <t>{"InfraID":"two-cluster","cpu":"1","instance":"129.127.231.182:9100","job":"node","mode":"idle","label":"CPU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</si>
  <si>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</si>
  <si>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{"InfraID":"two-cluster","cpu":"2","instance":"129.127.230.128:9100","job":"node","mode":"idle","label":"CPU Usage Percentage"}</t>
  </si>
  <si>
    <t>{"InfraID":"two-cluster","cpu":"2","instance":"129.127.230.179:9100","job":"node","mode":"idle","label":"CPU Usage Percentage"}</t>
  </si>
  <si>
    <t>{"InfraID":"two-cluster","cpu":"2","instance":"129.127.230.61:9100","job":"node","mode":"idle","label":"CPU Usage Percentage"}</t>
  </si>
  <si>
    <t>{"InfraID":"two-cluster","cpu":"2","instance":"129.127.231.125:9100","job":"node","mode":"idle","label":"CPU Usage Percentage"}</t>
  </si>
  <si>
    <t>{"InfraID":"two-cluster","cpu":"2","instance":"129.127.231.162:9100","job":"node","mode":"idle","label":"CPU Usage Percentage"}</t>
  </si>
  <si>
    <t>{"InfraID":"two-cluster","cpu":"2","instance":"129.127.231.168:9100","job":"node","mode":"idle","label":"CPU Usage Percentage"}</t>
  </si>
  <si>
    <t>{"InfraID":"two-cluster","cpu":"2","instance":"129.127.231.182:9100","job":"node","mode":"idle","label":"CPU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</si>
  <si>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</si>
  <si>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{"InfraID":"two-cluster","cpu":"3","instance":"129.127.230.128:9100","job":"node","mode":"idle","label":"CPU Usage Percentage"}</t>
  </si>
  <si>
    <t>{"InfraID":"two-cluster","cpu":"3","instance":"129.127.230.179:9100","job":"node","mode":"idle","label":"CPU Usage Percentage"}</t>
  </si>
  <si>
    <t>{"InfraID":"two-cluster","cpu":"3","instance":"129.127.230.61:9100","job":"node","mode":"idle","label":"CPU Usage Percentage"}</t>
  </si>
  <si>
    <t>{"InfraID":"two-cluster","cpu":"3","instance":"129.127.231.125:9100","job":"node","mode":"idle","label":"CPU Usage Percentage"}</t>
  </si>
  <si>
    <t>{"InfraID":"two-cluster","cpu":"3","instance":"129.127.231.162:9100","job":"node","mode":"idle","label":"CPU Usage Percentage"}</t>
  </si>
  <si>
    <t>{"InfraID":"two-cluster","cpu":"3","instance":"129.127.231.168:9100","job":"node","mode":"idle","label":"CPU Usage Percentage"}</t>
  </si>
  <si>
    <t>{"InfraID":"two-cluster","cpu":"3","instance":"129.127.231.182:9100","job":"node","mode":"idle","label":"CPU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</si>
  <si>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</si>
  <si>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{"InfraID":"two-cluster","cpu":"4","instance":"129.127.230.128:9100","job":"node","mode":"idle","label":"CPU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</si>
  <si>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</si>
  <si>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{"InfraID":"two-cluster","cpu":"5","instance":"129.127.230.128:9100","job":"node","mode":"idle","label":"CPU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</si>
  <si>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</si>
  <si>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{"InfraID":"two-cluster","cpu":"6","instance":"129.127.230.128:9100","job":"node","mode":"idle","label":"CPU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</si>
  <si>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</si>
  <si>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{"InfraID":"two-cluster","cpu":"7","instance":"129.127.230.128:9100","job":"node","mode":"idle","label":"CPU Usage Percentage"}</t>
  </si>
  <si>
    <t>{"InfraID":"two-cluster","cpu":"7","instance":"129.127.231.53:9100","job":"node","mode":"idle","label":"CPU Usage Percentage"}</t>
  </si>
  <si>
    <t>Avg Disk Write</t>
  </si>
  <si>
    <t>Avg Network Received</t>
  </si>
  <si>
    <t>Baseline</t>
  </si>
  <si>
    <t>Delta</t>
  </si>
  <si>
    <t>Avg Network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</si>
</sst>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53C-703E-4E49-B41C-4E5466A1AD6B}">
  <dimension ref="A1:CW572"/>
  <sheetViews>
    <sheetView topLeftCell="A279" workbookViewId="0">
      <pane xSplit="1" topLeftCell="AJ1" activePane="topRight" state="frozen"/>
      <selection activeCell="A163" sqref="A163"/>
      <selection pane="topRight" activeCell="AV293" sqref="AV293"/>
    </sheetView>
  </sheetViews>
  <sheetFormatPr baseColWidth="10" defaultRowHeight="16" x14ac:dyDescent="0.2"/>
  <cols>
    <col min="1" max="1" width="114.6640625" bestFit="1" customWidth="1"/>
    <col min="40" max="49" width="10.83203125" style="1"/>
  </cols>
  <sheetData>
    <row r="1" spans="1:101" hidden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hidden="1" x14ac:dyDescent="0.2">
      <c r="A2">
        <v>1616995714.79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2730.6666666666601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34.284029066818697</v>
      </c>
      <c r="AC2">
        <v>36.105552431810203</v>
      </c>
      <c r="AD2">
        <v>36.087592313477501</v>
      </c>
      <c r="AE2">
        <v>38.056470285698502</v>
      </c>
      <c r="AF2">
        <v>73.3782180024442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91.454472736968398</v>
      </c>
      <c r="AX2">
        <v>87.272484832322107</v>
      </c>
      <c r="AY2">
        <v>88.066666666666606</v>
      </c>
      <c r="AZ2">
        <v>88.066666666666606</v>
      </c>
      <c r="BA2">
        <v>108.933333333333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847.553659512065</v>
      </c>
      <c r="BS2">
        <v>845.92306153743505</v>
      </c>
      <c r="BT2">
        <v>845.6</v>
      </c>
      <c r="BU2">
        <v>846.66666666666595</v>
      </c>
      <c r="BV2">
        <v>937.66666666666595</v>
      </c>
      <c r="BW2">
        <v>0.16379999999950601</v>
      </c>
      <c r="BX2">
        <v>0.250686666667358</v>
      </c>
      <c r="BY2">
        <v>0</v>
      </c>
      <c r="BZ2">
        <v>0.47993600857876101</v>
      </c>
      <c r="CA2">
        <v>0.39335955728829203</v>
      </c>
      <c r="CB2">
        <v>0.399999999984473</v>
      </c>
      <c r="CC2">
        <v>0.53333333344198697</v>
      </c>
      <c r="CD2">
        <v>0.66666666651144602</v>
      </c>
      <c r="CE2">
        <v>0.67990934526541402</v>
      </c>
      <c r="CF2">
        <v>0.39335955728829203</v>
      </c>
      <c r="CG2">
        <v>0.33333333325572301</v>
      </c>
      <c r="CH2">
        <v>0.53333333344198697</v>
      </c>
      <c r="CI2">
        <v>0.46666666671323698</v>
      </c>
      <c r="CJ2">
        <v>0.54659378760363997</v>
      </c>
      <c r="CK2">
        <v>0.32668844581877399</v>
      </c>
      <c r="CL2">
        <v>0.399999999984473</v>
      </c>
      <c r="CM2">
        <v>0.33333333325572301</v>
      </c>
      <c r="CN2">
        <v>0.59999999978269603</v>
      </c>
      <c r="CO2">
        <v>0.413278229553867</v>
      </c>
      <c r="CP2">
        <v>0.52670178022734104</v>
      </c>
      <c r="CQ2">
        <v>0.66666666651144602</v>
      </c>
      <c r="CR2">
        <v>0.46666666671323698</v>
      </c>
      <c r="CS2">
        <v>0.60000000017073696</v>
      </c>
      <c r="CT2">
        <v>0.46666666671323698</v>
      </c>
      <c r="CU2">
        <v>0.60000000017073696</v>
      </c>
      <c r="CV2">
        <v>0.46666666671323698</v>
      </c>
      <c r="CW2">
        <v>0.93333333342645997</v>
      </c>
    </row>
    <row r="3" spans="1:101" hidden="1" x14ac:dyDescent="0.2">
      <c r="A3">
        <v>1616995719.79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2730.6666666666601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34.284029066818697</v>
      </c>
      <c r="AC3">
        <v>36.105552431810203</v>
      </c>
      <c r="AD3">
        <v>36.087592313477501</v>
      </c>
      <c r="AE3">
        <v>38.056470285698502</v>
      </c>
      <c r="AF3">
        <v>73.3782180024442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91.454472736968398</v>
      </c>
      <c r="AX3">
        <v>87.272484832322107</v>
      </c>
      <c r="AY3">
        <v>88.066666666666606</v>
      </c>
      <c r="AZ3">
        <v>88.066666666666606</v>
      </c>
      <c r="BA3">
        <v>108.933333333333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847.553659512065</v>
      </c>
      <c r="BS3">
        <v>845.92306153743505</v>
      </c>
      <c r="BT3">
        <v>845.6</v>
      </c>
      <c r="BU3">
        <v>846.66666666666595</v>
      </c>
      <c r="BV3">
        <v>937.66666666666595</v>
      </c>
      <c r="BW3">
        <v>0.16379999999950601</v>
      </c>
      <c r="BX3">
        <v>0.250686666667358</v>
      </c>
      <c r="BY3">
        <v>0</v>
      </c>
      <c r="BZ3">
        <v>0.47993600857876101</v>
      </c>
      <c r="CA3">
        <v>0.39335955728829203</v>
      </c>
      <c r="CB3">
        <v>0.399999999984473</v>
      </c>
      <c r="CC3">
        <v>0.53333333344198697</v>
      </c>
      <c r="CD3">
        <v>0.66666666651144602</v>
      </c>
      <c r="CE3">
        <v>0.67990934526541402</v>
      </c>
      <c r="CF3">
        <v>0.39335955728829203</v>
      </c>
      <c r="CG3">
        <v>0.33333333325572301</v>
      </c>
      <c r="CH3">
        <v>0.53333333344198697</v>
      </c>
      <c r="CI3">
        <v>0.46666666671323698</v>
      </c>
      <c r="CJ3">
        <v>0.54659378760363997</v>
      </c>
      <c r="CK3">
        <v>0.32668844581877399</v>
      </c>
      <c r="CL3">
        <v>0.399999999984473</v>
      </c>
      <c r="CM3">
        <v>0.33333333325572301</v>
      </c>
      <c r="CN3">
        <v>0.59999999978269603</v>
      </c>
      <c r="CO3">
        <v>0.413278229553867</v>
      </c>
      <c r="CP3">
        <v>0.52670178022734104</v>
      </c>
      <c r="CQ3">
        <v>0.66666666651144602</v>
      </c>
      <c r="CR3">
        <v>0.46666666671323698</v>
      </c>
      <c r="CS3">
        <v>0.60000000017073696</v>
      </c>
      <c r="CT3">
        <v>0.46666666671323698</v>
      </c>
      <c r="CU3">
        <v>0.60000000017073696</v>
      </c>
      <c r="CV3">
        <v>0.46666666671323698</v>
      </c>
      <c r="CW3">
        <v>0.93333333342645997</v>
      </c>
    </row>
    <row r="4" spans="1:101" hidden="1" x14ac:dyDescent="0.2">
      <c r="A4">
        <v>1616995724.79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2730.6666666666601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34.284029066818697</v>
      </c>
      <c r="AC4">
        <v>36.105552431810203</v>
      </c>
      <c r="AD4">
        <v>36.087592313477501</v>
      </c>
      <c r="AE4">
        <v>38.056470285698502</v>
      </c>
      <c r="AF4">
        <v>73.3782180024442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91.454472736968398</v>
      </c>
      <c r="AX4">
        <v>87.272484832322107</v>
      </c>
      <c r="AY4">
        <v>87.266666666666595</v>
      </c>
      <c r="AZ4">
        <v>88.066666666666606</v>
      </c>
      <c r="BA4">
        <v>108.933333333333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847.553659512065</v>
      </c>
      <c r="BS4">
        <v>845.92306153743505</v>
      </c>
      <c r="BT4">
        <v>845.2</v>
      </c>
      <c r="BU4">
        <v>846.26666666666597</v>
      </c>
      <c r="BV4">
        <v>937.66666666666595</v>
      </c>
      <c r="BW4">
        <v>0.16379999999950601</v>
      </c>
      <c r="BX4">
        <v>0.250686666667358</v>
      </c>
      <c r="BY4">
        <v>0</v>
      </c>
      <c r="BZ4">
        <v>0.47993600857876101</v>
      </c>
      <c r="CA4">
        <v>0.39335955728829203</v>
      </c>
      <c r="CB4">
        <v>0.46666666671323698</v>
      </c>
      <c r="CC4">
        <v>0.466666666325181</v>
      </c>
      <c r="CD4">
        <v>0.66666666651144602</v>
      </c>
      <c r="CE4">
        <v>0.67990934526541402</v>
      </c>
      <c r="CF4">
        <v>0.39335955728829203</v>
      </c>
      <c r="CG4">
        <v>0.60000000017073696</v>
      </c>
      <c r="CH4">
        <v>0.33333333325572301</v>
      </c>
      <c r="CI4">
        <v>0.46666666671323698</v>
      </c>
      <c r="CJ4">
        <v>0.54659378760363997</v>
      </c>
      <c r="CK4">
        <v>0.32668844581877399</v>
      </c>
      <c r="CL4">
        <v>0.46666666671323698</v>
      </c>
      <c r="CM4">
        <v>0.53333333344198697</v>
      </c>
      <c r="CN4">
        <v>0.59999999978269603</v>
      </c>
      <c r="CO4">
        <v>0.413278229553867</v>
      </c>
      <c r="CP4">
        <v>0.52670178022734104</v>
      </c>
      <c r="CQ4">
        <v>0.399999999984473</v>
      </c>
      <c r="CR4">
        <v>6.6666666728750101E-2</v>
      </c>
      <c r="CS4">
        <v>0.60000000017073696</v>
      </c>
      <c r="CT4">
        <v>0.46666666671323698</v>
      </c>
      <c r="CU4">
        <v>0.60000000017073696</v>
      </c>
      <c r="CV4">
        <v>0.46666666671323698</v>
      </c>
      <c r="CW4">
        <v>0.93333333342645997</v>
      </c>
    </row>
    <row r="5" spans="1:101" hidden="1" x14ac:dyDescent="0.2">
      <c r="A5">
        <v>1616995729.79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2184.5333333333301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34.283824974565</v>
      </c>
      <c r="AC5">
        <v>36.105552431810203</v>
      </c>
      <c r="AD5">
        <v>36.087592313477501</v>
      </c>
      <c r="AE5">
        <v>38.056470285698502</v>
      </c>
      <c r="AF5">
        <v>73.3782180024442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84.922010398613494</v>
      </c>
      <c r="AX5">
        <v>83.9286906590104</v>
      </c>
      <c r="AY5">
        <v>87.266666666666595</v>
      </c>
      <c r="AZ5">
        <v>88.066666666666606</v>
      </c>
      <c r="BA5">
        <v>108.533333333333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786.08566476850694</v>
      </c>
      <c r="BS5">
        <v>847.63303732389602</v>
      </c>
      <c r="BT5">
        <v>845.2</v>
      </c>
      <c r="BU5">
        <v>846.26666666666597</v>
      </c>
      <c r="BV5">
        <v>941.8</v>
      </c>
      <c r="BW5">
        <v>0.114300000000184</v>
      </c>
      <c r="BX5">
        <v>0.20987333333247599</v>
      </c>
      <c r="BY5">
        <v>0</v>
      </c>
      <c r="BZ5">
        <v>7.5266154988714504</v>
      </c>
      <c r="CA5">
        <v>0.51412165304611701</v>
      </c>
      <c r="CB5">
        <v>0.46666666671323698</v>
      </c>
      <c r="CC5">
        <v>0.466666666325181</v>
      </c>
      <c r="CD5">
        <v>-0.26666666652697302</v>
      </c>
      <c r="CE5">
        <v>7.6504085170605096</v>
      </c>
      <c r="CF5">
        <v>0.18027642377217001</v>
      </c>
      <c r="CG5">
        <v>0.60000000017073696</v>
      </c>
      <c r="CH5">
        <v>0.33333333325572301</v>
      </c>
      <c r="CI5">
        <v>-0.19999999979820801</v>
      </c>
      <c r="CJ5">
        <v>7.4028224806823699</v>
      </c>
      <c r="CK5">
        <v>0.24704546970470101</v>
      </c>
      <c r="CL5">
        <v>0.46666666671323698</v>
      </c>
      <c r="CM5">
        <v>0.53333333344198697</v>
      </c>
      <c r="CN5">
        <v>-0.13333333306945799</v>
      </c>
      <c r="CO5">
        <v>7.5885120079659698</v>
      </c>
      <c r="CP5">
        <v>0.24704546970470101</v>
      </c>
      <c r="CQ5">
        <v>0.399999999984473</v>
      </c>
      <c r="CR5">
        <v>6.6666666728750101E-2</v>
      </c>
      <c r="CS5">
        <v>-0.133333333457514</v>
      </c>
      <c r="CT5">
        <v>-0.33333333325570802</v>
      </c>
      <c r="CU5">
        <v>-0.133333333457514</v>
      </c>
      <c r="CV5">
        <v>6.6666666340708503E-2</v>
      </c>
      <c r="CW5">
        <v>-6.6666666728764298E-2</v>
      </c>
    </row>
    <row r="6" spans="1:101" hidden="1" x14ac:dyDescent="0.2">
      <c r="A6">
        <v>1616995734.79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2184.5333333333301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34.283824974565</v>
      </c>
      <c r="AC6">
        <v>36.105552431810203</v>
      </c>
      <c r="AD6">
        <v>36.087592313477501</v>
      </c>
      <c r="AE6">
        <v>38.056470285698502</v>
      </c>
      <c r="AF6">
        <v>73.3782180024442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84.922010398613494</v>
      </c>
      <c r="AX6">
        <v>83.9286906590104</v>
      </c>
      <c r="AY6">
        <v>87.266666666666595</v>
      </c>
      <c r="AZ6">
        <v>88.066666666666606</v>
      </c>
      <c r="BA6">
        <v>108.533333333333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786.08566476850694</v>
      </c>
      <c r="BS6">
        <v>847.63303732389602</v>
      </c>
      <c r="BT6">
        <v>845.2</v>
      </c>
      <c r="BU6">
        <v>846.26666666666597</v>
      </c>
      <c r="BV6">
        <v>941.8</v>
      </c>
      <c r="BW6">
        <v>0.114300000000184</v>
      </c>
      <c r="BX6">
        <v>0.20987333333247599</v>
      </c>
      <c r="BY6">
        <v>0</v>
      </c>
      <c r="BZ6">
        <v>7.5266154988714504</v>
      </c>
      <c r="CA6">
        <v>0.51412165304611701</v>
      </c>
      <c r="CB6">
        <v>0.46666666671323698</v>
      </c>
      <c r="CC6">
        <v>0.466666666325181</v>
      </c>
      <c r="CD6">
        <v>-0.26666666652697302</v>
      </c>
      <c r="CE6">
        <v>7.6504085170605096</v>
      </c>
      <c r="CF6">
        <v>0.18027642377217001</v>
      </c>
      <c r="CG6">
        <v>0.60000000017073696</v>
      </c>
      <c r="CH6">
        <v>0.33333333325572301</v>
      </c>
      <c r="CI6">
        <v>-0.19999999979820801</v>
      </c>
      <c r="CJ6">
        <v>7.4028224806823699</v>
      </c>
      <c r="CK6">
        <v>0.24704546970470101</v>
      </c>
      <c r="CL6">
        <v>0.46666666671323698</v>
      </c>
      <c r="CM6">
        <v>0.53333333344198697</v>
      </c>
      <c r="CN6">
        <v>-0.13333333306945799</v>
      </c>
      <c r="CO6">
        <v>7.5885120079659698</v>
      </c>
      <c r="CP6">
        <v>0.24704546970470101</v>
      </c>
      <c r="CQ6">
        <v>0.399999999984473</v>
      </c>
      <c r="CR6">
        <v>6.6666666728750101E-2</v>
      </c>
      <c r="CS6">
        <v>-0.133333333457514</v>
      </c>
      <c r="CT6">
        <v>-0.33333333325570802</v>
      </c>
      <c r="CU6">
        <v>-0.133333333457514</v>
      </c>
      <c r="CV6">
        <v>6.6666666340708503E-2</v>
      </c>
      <c r="CW6">
        <v>-6.6666666728764298E-2</v>
      </c>
    </row>
    <row r="7" spans="1:101" hidden="1" x14ac:dyDescent="0.2">
      <c r="A7">
        <v>1616995739.79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2184.5333333333301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34.283824974565</v>
      </c>
      <c r="AC7">
        <v>36.105552431810203</v>
      </c>
      <c r="AD7">
        <v>36.087592313477501</v>
      </c>
      <c r="AE7">
        <v>38.0753488191732</v>
      </c>
      <c r="AF7">
        <v>73.3782180024442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84.922010398613494</v>
      </c>
      <c r="AX7">
        <v>83.9286906590104</v>
      </c>
      <c r="AY7">
        <v>91.100159443397501</v>
      </c>
      <c r="AZ7">
        <v>91.533333333333303</v>
      </c>
      <c r="BA7">
        <v>108.533333333333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786.08566476850694</v>
      </c>
      <c r="BS7">
        <v>847.63303732389602</v>
      </c>
      <c r="BT7">
        <v>918.97376431366797</v>
      </c>
      <c r="BU7">
        <v>846</v>
      </c>
      <c r="BV7">
        <v>941.8</v>
      </c>
      <c r="BW7">
        <v>0.114300000000184</v>
      </c>
      <c r="BX7">
        <v>0.20987333333247599</v>
      </c>
      <c r="BY7">
        <v>0</v>
      </c>
      <c r="BZ7">
        <v>7.5266154988714504</v>
      </c>
      <c r="CA7">
        <v>0.51412165304611701</v>
      </c>
      <c r="CB7">
        <v>-8.2040875492913496</v>
      </c>
      <c r="CC7">
        <v>1.60000000032596</v>
      </c>
      <c r="CD7">
        <v>-0.26666666652697302</v>
      </c>
      <c r="CE7">
        <v>7.6504085170605096</v>
      </c>
      <c r="CF7">
        <v>0.18027642377217001</v>
      </c>
      <c r="CG7">
        <v>-8.20408754886952</v>
      </c>
      <c r="CH7">
        <v>1.46666666686844</v>
      </c>
      <c r="CI7">
        <v>-0.19999999979820801</v>
      </c>
      <c r="CJ7">
        <v>7.4028224806823699</v>
      </c>
      <c r="CK7">
        <v>0.24704546970470101</v>
      </c>
      <c r="CL7">
        <v>-8.2765618205705707</v>
      </c>
      <c r="CM7">
        <v>6.0666666664959097</v>
      </c>
      <c r="CN7">
        <v>-0.13333333306945799</v>
      </c>
      <c r="CO7">
        <v>7.5885120079659698</v>
      </c>
      <c r="CP7">
        <v>0.24704546970470101</v>
      </c>
      <c r="CQ7">
        <v>-8.3490360922716391</v>
      </c>
      <c r="CR7">
        <v>1.9999999999223801</v>
      </c>
      <c r="CS7">
        <v>-0.133333333457514</v>
      </c>
      <c r="CT7">
        <v>-0.33333333325570802</v>
      </c>
      <c r="CU7">
        <v>-0.133333333457514</v>
      </c>
      <c r="CV7">
        <v>6.6666666340708503E-2</v>
      </c>
      <c r="CW7">
        <v>-6.6666666728764298E-2</v>
      </c>
    </row>
    <row r="8" spans="1:101" hidden="1" x14ac:dyDescent="0.2">
      <c r="A8">
        <v>1616995744.79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34.283824974565</v>
      </c>
      <c r="AC8">
        <v>36.105552431810203</v>
      </c>
      <c r="AD8">
        <v>36.087592313477501</v>
      </c>
      <c r="AE8">
        <v>38.0753488191732</v>
      </c>
      <c r="AF8">
        <v>73.3782180024442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100.533333333333</v>
      </c>
      <c r="AX8">
        <v>83.9286906590104</v>
      </c>
      <c r="AY8">
        <v>91.100159443397501</v>
      </c>
      <c r="AZ8">
        <v>91.533333333333303</v>
      </c>
      <c r="BA8">
        <v>105.06666666666599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1031.06666666666</v>
      </c>
      <c r="BS8">
        <v>847.63303732389602</v>
      </c>
      <c r="BT8">
        <v>918.97376431366797</v>
      </c>
      <c r="BU8">
        <v>846</v>
      </c>
      <c r="BV8">
        <v>944.26666666666597</v>
      </c>
      <c r="BW8">
        <v>0.20709333333343199</v>
      </c>
      <c r="BX8">
        <v>1.1453333333975E-2</v>
      </c>
      <c r="BY8">
        <v>0</v>
      </c>
      <c r="BZ8">
        <v>0.399999999984473</v>
      </c>
      <c r="CA8">
        <v>0.51412165304611701</v>
      </c>
      <c r="CB8">
        <v>-8.2040875492913496</v>
      </c>
      <c r="CC8">
        <v>1.60000000032596</v>
      </c>
      <c r="CD8">
        <v>0.59999999978269603</v>
      </c>
      <c r="CE8">
        <v>0.59999999978269603</v>
      </c>
      <c r="CF8">
        <v>0.18027642377217001</v>
      </c>
      <c r="CG8">
        <v>-8.20408754886952</v>
      </c>
      <c r="CH8">
        <v>1.46666666686844</v>
      </c>
      <c r="CI8">
        <v>0.66666666651144602</v>
      </c>
      <c r="CJ8">
        <v>0.399999999984473</v>
      </c>
      <c r="CK8">
        <v>0.24704546970470101</v>
      </c>
      <c r="CL8">
        <v>-8.2765618205705707</v>
      </c>
      <c r="CM8">
        <v>6.0666666664959097</v>
      </c>
      <c r="CN8">
        <v>0.79999999996895998</v>
      </c>
      <c r="CO8">
        <v>0.33333333325572301</v>
      </c>
      <c r="CP8">
        <v>0.24704546970470101</v>
      </c>
      <c r="CQ8">
        <v>-8.3490360922716391</v>
      </c>
      <c r="CR8">
        <v>1.9999999999223801</v>
      </c>
      <c r="CS8">
        <v>0.73333333324020999</v>
      </c>
      <c r="CT8">
        <v>0.53333333344198697</v>
      </c>
      <c r="CU8">
        <v>1.0666666664959099</v>
      </c>
      <c r="CV8">
        <v>0.60000000017073696</v>
      </c>
      <c r="CW8">
        <v>0.59999999978269603</v>
      </c>
    </row>
    <row r="9" spans="1:101" hidden="1" x14ac:dyDescent="0.2">
      <c r="A9">
        <v>1616995749.79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34.283824974565</v>
      </c>
      <c r="AC9">
        <v>36.105552431810203</v>
      </c>
      <c r="AD9">
        <v>36.087592313477501</v>
      </c>
      <c r="AE9">
        <v>38.0753488191732</v>
      </c>
      <c r="AF9">
        <v>73.3782180024442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100.533333333333</v>
      </c>
      <c r="AX9">
        <v>82.880098887515402</v>
      </c>
      <c r="AY9">
        <v>91.100159443397501</v>
      </c>
      <c r="AZ9">
        <v>91.533333333333303</v>
      </c>
      <c r="BA9">
        <v>105.06666666666599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1031.06666666666</v>
      </c>
      <c r="BS9">
        <v>791.10012360939402</v>
      </c>
      <c r="BT9">
        <v>918.97376431366797</v>
      </c>
      <c r="BU9">
        <v>846</v>
      </c>
      <c r="BV9">
        <v>944.26666666666597</v>
      </c>
      <c r="BW9">
        <v>0.20709333333343199</v>
      </c>
      <c r="BX9">
        <v>1.1453333333975E-2</v>
      </c>
      <c r="BY9">
        <v>0</v>
      </c>
      <c r="BZ9">
        <v>0.399999999984473</v>
      </c>
      <c r="CA9">
        <v>7.7255871446661502</v>
      </c>
      <c r="CB9">
        <v>-8.2040875492913496</v>
      </c>
      <c r="CC9">
        <v>1.60000000032596</v>
      </c>
      <c r="CD9">
        <v>0.59999999978269603</v>
      </c>
      <c r="CE9">
        <v>0.59999999978269603</v>
      </c>
      <c r="CF9">
        <v>7.7873918418806998</v>
      </c>
      <c r="CG9">
        <v>-8.20408754886952</v>
      </c>
      <c r="CH9">
        <v>1.46666666686844</v>
      </c>
      <c r="CI9">
        <v>0.66666666651144602</v>
      </c>
      <c r="CJ9">
        <v>0.399999999984473</v>
      </c>
      <c r="CK9">
        <v>7.6637824474516201</v>
      </c>
      <c r="CL9">
        <v>-8.2765618205705707</v>
      </c>
      <c r="CM9">
        <v>6.0666666664959097</v>
      </c>
      <c r="CN9">
        <v>0.79999999996895998</v>
      </c>
      <c r="CO9">
        <v>0.33333333325572301</v>
      </c>
      <c r="CP9">
        <v>7.7873918418806998</v>
      </c>
      <c r="CQ9">
        <v>-8.3490360922716391</v>
      </c>
      <c r="CR9">
        <v>1.9999999999223801</v>
      </c>
      <c r="CS9">
        <v>0.73333333324020999</v>
      </c>
      <c r="CT9">
        <v>0.53333333344198697</v>
      </c>
      <c r="CU9">
        <v>1.0666666664959099</v>
      </c>
      <c r="CV9">
        <v>0.60000000017073696</v>
      </c>
      <c r="CW9">
        <v>0.59999999978269603</v>
      </c>
    </row>
    <row r="10" spans="1:101" hidden="1" x14ac:dyDescent="0.2">
      <c r="A10">
        <v>1616995754.79</v>
      </c>
      <c r="B10">
        <v>0</v>
      </c>
      <c r="C10">
        <v>0</v>
      </c>
      <c r="D10">
        <v>2184.5333333333301</v>
      </c>
      <c r="E10">
        <v>4915.2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2184.5333333333301</v>
      </c>
      <c r="M10">
        <v>4915.2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34.283824974565</v>
      </c>
      <c r="AC10">
        <v>36.105552431810203</v>
      </c>
      <c r="AD10">
        <v>36.087388221223698</v>
      </c>
      <c r="AE10">
        <v>38.081777725167299</v>
      </c>
      <c r="AF10">
        <v>73.3782180024442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100.533333333333</v>
      </c>
      <c r="AX10">
        <v>82.880098887515402</v>
      </c>
      <c r="AY10">
        <v>94.3333333333333</v>
      </c>
      <c r="AZ10">
        <v>120.86666666666601</v>
      </c>
      <c r="BA10">
        <v>105.06666666666599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1031.06666666666</v>
      </c>
      <c r="BS10">
        <v>791.10012360939402</v>
      </c>
      <c r="BT10">
        <v>856.73333333333301</v>
      </c>
      <c r="BU10">
        <v>886</v>
      </c>
      <c r="BV10">
        <v>944.26666666666597</v>
      </c>
      <c r="BW10">
        <v>0.20709333333343199</v>
      </c>
      <c r="BX10">
        <v>1.1453333333975E-2</v>
      </c>
      <c r="BY10">
        <v>0</v>
      </c>
      <c r="BZ10">
        <v>0.399999999984473</v>
      </c>
      <c r="CA10">
        <v>7.7255871446661502</v>
      </c>
      <c r="CB10">
        <v>0.60000000017073696</v>
      </c>
      <c r="CC10">
        <v>0.66666666651144602</v>
      </c>
      <c r="CD10">
        <v>0.59999999978269603</v>
      </c>
      <c r="CE10">
        <v>0.59999999978269603</v>
      </c>
      <c r="CF10">
        <v>7.7873918418806998</v>
      </c>
      <c r="CG10">
        <v>0.46666666671323698</v>
      </c>
      <c r="CH10">
        <v>0.399999999984473</v>
      </c>
      <c r="CI10">
        <v>0.66666666651144602</v>
      </c>
      <c r="CJ10">
        <v>0.399999999984473</v>
      </c>
      <c r="CK10">
        <v>7.6637824474516201</v>
      </c>
      <c r="CL10">
        <v>0.399999999984473</v>
      </c>
      <c r="CM10">
        <v>0.399999999984473</v>
      </c>
      <c r="CN10">
        <v>0.79999999996895998</v>
      </c>
      <c r="CO10">
        <v>0.33333333325572301</v>
      </c>
      <c r="CP10">
        <v>7.7873918418806998</v>
      </c>
      <c r="CQ10">
        <v>0.46666666671323698</v>
      </c>
      <c r="CR10">
        <v>0.53333333344198697</v>
      </c>
      <c r="CS10">
        <v>0.73333333324020999</v>
      </c>
      <c r="CT10">
        <v>0.53333333344198697</v>
      </c>
      <c r="CU10">
        <v>1.0666666664959099</v>
      </c>
      <c r="CV10">
        <v>0.60000000017073696</v>
      </c>
      <c r="CW10">
        <v>0.59999999978269603</v>
      </c>
    </row>
    <row r="11" spans="1:101" hidden="1" x14ac:dyDescent="0.2">
      <c r="A11">
        <v>1616995759.79</v>
      </c>
      <c r="B11">
        <v>0</v>
      </c>
      <c r="C11">
        <v>0</v>
      </c>
      <c r="D11">
        <v>2184.5333333333301</v>
      </c>
      <c r="E11">
        <v>4915.2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2184.5333333333301</v>
      </c>
      <c r="M11">
        <v>4915.2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34.283824974565</v>
      </c>
      <c r="AC11">
        <v>36.105552431810203</v>
      </c>
      <c r="AD11">
        <v>36.087388221223698</v>
      </c>
      <c r="AE11">
        <v>38.081777725167299</v>
      </c>
      <c r="AF11">
        <v>73.3782180024442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90.266666666666595</v>
      </c>
      <c r="AX11">
        <v>82.880098887515402</v>
      </c>
      <c r="AY11">
        <v>94.3333333333333</v>
      </c>
      <c r="AZ11">
        <v>120.86666666666601</v>
      </c>
      <c r="BA11">
        <v>116.133333333333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851</v>
      </c>
      <c r="BS11">
        <v>791.10012360939402</v>
      </c>
      <c r="BT11">
        <v>856.73333333333301</v>
      </c>
      <c r="BU11">
        <v>886</v>
      </c>
      <c r="BV11">
        <v>944</v>
      </c>
      <c r="BW11">
        <v>0.120539999999588</v>
      </c>
      <c r="BX11">
        <v>0.28126000000005003</v>
      </c>
      <c r="BY11">
        <v>0</v>
      </c>
      <c r="BZ11">
        <v>0.46666666671323698</v>
      </c>
      <c r="CA11">
        <v>7.7255871446661502</v>
      </c>
      <c r="CB11">
        <v>0.60000000017073696</v>
      </c>
      <c r="CC11">
        <v>0.66666666651144602</v>
      </c>
      <c r="CD11">
        <v>-0.13333333306945799</v>
      </c>
      <c r="CE11">
        <v>0.33333333325572301</v>
      </c>
      <c r="CF11">
        <v>7.7873918418806998</v>
      </c>
      <c r="CG11">
        <v>0.46666666671323698</v>
      </c>
      <c r="CH11">
        <v>0.399999999984473</v>
      </c>
      <c r="CI11">
        <v>-6.6666666728764298E-2</v>
      </c>
      <c r="CJ11">
        <v>0.53333333344198697</v>
      </c>
      <c r="CK11">
        <v>7.6637824474516201</v>
      </c>
      <c r="CL11">
        <v>0.399999999984473</v>
      </c>
      <c r="CM11">
        <v>0.399999999984473</v>
      </c>
      <c r="CN11">
        <v>-0.133333333457514</v>
      </c>
      <c r="CO11">
        <v>0.26666666691501401</v>
      </c>
      <c r="CP11">
        <v>7.7873918418806998</v>
      </c>
      <c r="CQ11">
        <v>0.46666666671323698</v>
      </c>
      <c r="CR11">
        <v>0.53333333344198697</v>
      </c>
      <c r="CS11">
        <v>-0.19999999979820801</v>
      </c>
      <c r="CT11">
        <v>-0.200000000186278</v>
      </c>
      <c r="CU11">
        <v>0.20000000018626399</v>
      </c>
      <c r="CV11">
        <v>-0.19999999979820801</v>
      </c>
      <c r="CW11">
        <v>-0.13333333306945799</v>
      </c>
    </row>
    <row r="12" spans="1:101" hidden="1" x14ac:dyDescent="0.2">
      <c r="A12">
        <v>1616995764.79</v>
      </c>
      <c r="B12">
        <v>0</v>
      </c>
      <c r="C12">
        <v>0</v>
      </c>
      <c r="D12">
        <v>2184.5333333333301</v>
      </c>
      <c r="E12">
        <v>4915.2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2184.5333333333301</v>
      </c>
      <c r="M12">
        <v>4915.2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34.283824974565</v>
      </c>
      <c r="AC12">
        <v>36.105552431810203</v>
      </c>
      <c r="AD12">
        <v>36.087388221223698</v>
      </c>
      <c r="AE12">
        <v>38.081777725167299</v>
      </c>
      <c r="AF12">
        <v>73.3782180024442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90.266666666666595</v>
      </c>
      <c r="AX12">
        <v>86.866666666666603</v>
      </c>
      <c r="AY12">
        <v>94.3333333333333</v>
      </c>
      <c r="AZ12">
        <v>120.86666666666601</v>
      </c>
      <c r="BA12">
        <v>116.133333333333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851</v>
      </c>
      <c r="BS12">
        <v>850.73333333333301</v>
      </c>
      <c r="BT12">
        <v>856.73333333333301</v>
      </c>
      <c r="BU12">
        <v>886</v>
      </c>
      <c r="BV12">
        <v>944</v>
      </c>
      <c r="BW12">
        <v>0.120539999999588</v>
      </c>
      <c r="BX12">
        <v>0.28126000000005003</v>
      </c>
      <c r="BY12">
        <v>0</v>
      </c>
      <c r="BZ12">
        <v>0.46666666671323698</v>
      </c>
      <c r="CA12">
        <v>0.60000000017073696</v>
      </c>
      <c r="CB12">
        <v>0.60000000017073696</v>
      </c>
      <c r="CC12">
        <v>0.66666666651144602</v>
      </c>
      <c r="CD12">
        <v>-0.13333333306945799</v>
      </c>
      <c r="CE12">
        <v>0.33333333325572301</v>
      </c>
      <c r="CF12">
        <v>0.466666666325181</v>
      </c>
      <c r="CG12">
        <v>0.46666666671323698</v>
      </c>
      <c r="CH12">
        <v>0.399999999984473</v>
      </c>
      <c r="CI12">
        <v>-6.6666666728764298E-2</v>
      </c>
      <c r="CJ12">
        <v>0.53333333344198697</v>
      </c>
      <c r="CK12">
        <v>0.333333333643764</v>
      </c>
      <c r="CL12">
        <v>0.399999999984473</v>
      </c>
      <c r="CM12">
        <v>0.399999999984473</v>
      </c>
      <c r="CN12">
        <v>-0.133333333457514</v>
      </c>
      <c r="CO12">
        <v>0.26666666691501401</v>
      </c>
      <c r="CP12">
        <v>0.53333333305393105</v>
      </c>
      <c r="CQ12">
        <v>0.46666666671323698</v>
      </c>
      <c r="CR12">
        <v>0.53333333344198697</v>
      </c>
      <c r="CS12">
        <v>-0.19999999979820801</v>
      </c>
      <c r="CT12">
        <v>-0.200000000186278</v>
      </c>
      <c r="CU12">
        <v>0.20000000018626399</v>
      </c>
      <c r="CV12">
        <v>-0.19999999979820801</v>
      </c>
      <c r="CW12">
        <v>-0.13333333306945799</v>
      </c>
    </row>
    <row r="13" spans="1:101" hidden="1" x14ac:dyDescent="0.2">
      <c r="A13">
        <v>1616995769.79</v>
      </c>
      <c r="B13">
        <v>0</v>
      </c>
      <c r="C13">
        <v>0</v>
      </c>
      <c r="D13">
        <v>2528.0829527218798</v>
      </c>
      <c r="E13">
        <v>2076.9286490402001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2528.0829527218798</v>
      </c>
      <c r="M13">
        <v>2076.9286490402001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34.283824974565</v>
      </c>
      <c r="AC13">
        <v>36.105552431810203</v>
      </c>
      <c r="AD13">
        <v>36.087388221223698</v>
      </c>
      <c r="AE13">
        <v>38.081777725167299</v>
      </c>
      <c r="AF13">
        <v>73.3782180024442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90.266666666666595</v>
      </c>
      <c r="AX13">
        <v>86.866666666666603</v>
      </c>
      <c r="AY13">
        <v>82.2737933588445</v>
      </c>
      <c r="AZ13">
        <v>91.923216226004996</v>
      </c>
      <c r="BA13">
        <v>116.133333333333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851</v>
      </c>
      <c r="BS13">
        <v>850.73333333333301</v>
      </c>
      <c r="BT13">
        <v>783.48352055301802</v>
      </c>
      <c r="BU13">
        <v>919.73922491850703</v>
      </c>
      <c r="BV13">
        <v>944</v>
      </c>
      <c r="BW13">
        <v>0.120539999999588</v>
      </c>
      <c r="BX13">
        <v>0.28126000000005003</v>
      </c>
      <c r="BY13">
        <v>0</v>
      </c>
      <c r="BZ13">
        <v>0.46666666671323698</v>
      </c>
      <c r="CA13">
        <v>0.60000000017073696</v>
      </c>
      <c r="CB13">
        <v>7.9126033823990802</v>
      </c>
      <c r="CC13">
        <v>-7.8594712061859502</v>
      </c>
      <c r="CD13">
        <v>-0.13333333306945799</v>
      </c>
      <c r="CE13">
        <v>0.33333333325572301</v>
      </c>
      <c r="CF13">
        <v>0.466666666325181</v>
      </c>
      <c r="CG13">
        <v>8.1594864831214906</v>
      </c>
      <c r="CH13">
        <v>-8.0767837742985193</v>
      </c>
      <c r="CI13">
        <v>-6.6666666728764298E-2</v>
      </c>
      <c r="CJ13">
        <v>0.53333333344198697</v>
      </c>
      <c r="CK13">
        <v>0.333333333643764</v>
      </c>
      <c r="CL13">
        <v>8.0360449325806496</v>
      </c>
      <c r="CM13">
        <v>-8.36653386427197</v>
      </c>
      <c r="CN13">
        <v>-0.133333333457514</v>
      </c>
      <c r="CO13">
        <v>0.26666666691501401</v>
      </c>
      <c r="CP13">
        <v>0.53333333305393105</v>
      </c>
      <c r="CQ13">
        <v>7.9126033823990802</v>
      </c>
      <c r="CR13">
        <v>-8.3665338646936203</v>
      </c>
      <c r="CS13">
        <v>-0.19999999979820801</v>
      </c>
      <c r="CT13">
        <v>-0.200000000186278</v>
      </c>
      <c r="CU13">
        <v>0.20000000018626399</v>
      </c>
      <c r="CV13">
        <v>-0.19999999979820801</v>
      </c>
      <c r="CW13">
        <v>-0.13333333306945799</v>
      </c>
    </row>
    <row r="14" spans="1:101" hidden="1" x14ac:dyDescent="0.2">
      <c r="A14">
        <v>1616995774.79</v>
      </c>
      <c r="B14">
        <v>0</v>
      </c>
      <c r="C14">
        <v>0</v>
      </c>
      <c r="D14">
        <v>2528.0829527218798</v>
      </c>
      <c r="E14">
        <v>2076.9286490402001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2528.0829527218798</v>
      </c>
      <c r="M14">
        <v>2076.9286490402001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34.283824974565</v>
      </c>
      <c r="AC14">
        <v>36.105552431810203</v>
      </c>
      <c r="AD14">
        <v>36.087388221223698</v>
      </c>
      <c r="AE14">
        <v>38.081777725167299</v>
      </c>
      <c r="AF14">
        <v>73.3782180024442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84.533333333333303</v>
      </c>
      <c r="AX14">
        <v>86.866666666666603</v>
      </c>
      <c r="AY14">
        <v>82.2737933588445</v>
      </c>
      <c r="AZ14">
        <v>91.923216226004996</v>
      </c>
      <c r="BA14">
        <v>112.769966661835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848</v>
      </c>
      <c r="BS14">
        <v>850.73333333333301</v>
      </c>
      <c r="BT14">
        <v>783.48352055301802</v>
      </c>
      <c r="BU14">
        <v>919.73922491850703</v>
      </c>
      <c r="BV14">
        <v>1017.68372227859</v>
      </c>
      <c r="BW14">
        <v>0.25549354979073202</v>
      </c>
      <c r="BX14">
        <v>0.11182780113004701</v>
      </c>
      <c r="BY14">
        <v>0</v>
      </c>
      <c r="BZ14">
        <v>0.59999999978269603</v>
      </c>
      <c r="CA14">
        <v>0.60000000017073696</v>
      </c>
      <c r="CB14">
        <v>7.9126033823990802</v>
      </c>
      <c r="CC14">
        <v>-7.8594712061859502</v>
      </c>
      <c r="CD14">
        <v>-8.20408754886952</v>
      </c>
      <c r="CE14">
        <v>0.53333333344198697</v>
      </c>
      <c r="CF14">
        <v>0.466666666325181</v>
      </c>
      <c r="CG14">
        <v>8.1594864831214906</v>
      </c>
      <c r="CH14">
        <v>-8.0767837742985193</v>
      </c>
      <c r="CI14">
        <v>-8.20408754886952</v>
      </c>
      <c r="CJ14">
        <v>0.79999999996895998</v>
      </c>
      <c r="CK14">
        <v>0.333333333643764</v>
      </c>
      <c r="CL14">
        <v>8.0360449325806496</v>
      </c>
      <c r="CM14">
        <v>-8.36653386427197</v>
      </c>
      <c r="CN14">
        <v>-7.9141904624870802</v>
      </c>
      <c r="CO14">
        <v>0.53333333305393105</v>
      </c>
      <c r="CP14">
        <v>0.53333333305393105</v>
      </c>
      <c r="CQ14">
        <v>7.9126033823990802</v>
      </c>
      <c r="CR14">
        <v>-8.3665338646936203</v>
      </c>
      <c r="CS14">
        <v>-8.0591390058892305</v>
      </c>
      <c r="CT14">
        <v>-7.4793448327025596</v>
      </c>
      <c r="CU14">
        <v>-7.9866647341881603</v>
      </c>
      <c r="CV14">
        <v>-8.0591390058892305</v>
      </c>
      <c r="CW14">
        <v>-8.0591390058892305</v>
      </c>
    </row>
    <row r="15" spans="1:101" hidden="1" x14ac:dyDescent="0.2">
      <c r="A15">
        <v>1616995779.79</v>
      </c>
      <c r="B15">
        <v>0</v>
      </c>
      <c r="C15">
        <v>0</v>
      </c>
      <c r="D15">
        <v>2528.0829527218798</v>
      </c>
      <c r="E15">
        <v>2076.9286490402001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2528.0829527218798</v>
      </c>
      <c r="M15">
        <v>2076.9286490402001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34.283824974565</v>
      </c>
      <c r="AC15">
        <v>36.105552431810203</v>
      </c>
      <c r="AD15">
        <v>36.087388221223698</v>
      </c>
      <c r="AE15">
        <v>38.081777725167299</v>
      </c>
      <c r="AF15">
        <v>73.3782180024442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84.533333333333303</v>
      </c>
      <c r="AX15">
        <v>84.6</v>
      </c>
      <c r="AY15">
        <v>82.2737933588445</v>
      </c>
      <c r="AZ15">
        <v>91.923216226004996</v>
      </c>
      <c r="BA15">
        <v>112.769966661835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848</v>
      </c>
      <c r="BS15">
        <v>846.2</v>
      </c>
      <c r="BT15">
        <v>783.48352055301802</v>
      </c>
      <c r="BU15">
        <v>919.73922491850703</v>
      </c>
      <c r="BV15">
        <v>1017.68372227859</v>
      </c>
      <c r="BW15">
        <v>0.25549354979073202</v>
      </c>
      <c r="BX15">
        <v>0.11182780113004701</v>
      </c>
      <c r="BY15">
        <v>0</v>
      </c>
      <c r="BZ15">
        <v>0.59999999978269603</v>
      </c>
      <c r="CA15">
        <v>0.53333333305393105</v>
      </c>
      <c r="CB15">
        <v>7.9126033823990802</v>
      </c>
      <c r="CC15">
        <v>-7.8594712061859502</v>
      </c>
      <c r="CD15">
        <v>-8.20408754886952</v>
      </c>
      <c r="CE15">
        <v>0.53333333344198697</v>
      </c>
      <c r="CF15">
        <v>0.66666666689950205</v>
      </c>
      <c r="CG15">
        <v>8.1594864831214906</v>
      </c>
      <c r="CH15">
        <v>-8.0767837742985193</v>
      </c>
      <c r="CI15">
        <v>-8.20408754886952</v>
      </c>
      <c r="CJ15">
        <v>0.79999999996895998</v>
      </c>
      <c r="CK15">
        <v>0.79999999996895998</v>
      </c>
      <c r="CL15">
        <v>8.0360449325806496</v>
      </c>
      <c r="CM15">
        <v>-8.36653386427197</v>
      </c>
      <c r="CN15">
        <v>-7.9141904624870802</v>
      </c>
      <c r="CO15">
        <v>0.53333333305393105</v>
      </c>
      <c r="CP15">
        <v>0.60000000017073696</v>
      </c>
      <c r="CQ15">
        <v>7.9126033823990802</v>
      </c>
      <c r="CR15">
        <v>-8.3665338646936203</v>
      </c>
      <c r="CS15">
        <v>-8.0591390058892305</v>
      </c>
      <c r="CT15">
        <v>-7.4793448327025596</v>
      </c>
      <c r="CU15">
        <v>-7.9866647341881603</v>
      </c>
      <c r="CV15">
        <v>-8.0591390058892305</v>
      </c>
      <c r="CW15">
        <v>-8.0591390058892305</v>
      </c>
    </row>
    <row r="16" spans="1:101" hidden="1" x14ac:dyDescent="0.2">
      <c r="A16">
        <v>1616995784.79</v>
      </c>
      <c r="B16">
        <v>0</v>
      </c>
      <c r="C16">
        <v>0</v>
      </c>
      <c r="D16">
        <v>0</v>
      </c>
      <c r="E16">
        <v>4805.4337758567399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4805.4337758567399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34.283824974565</v>
      </c>
      <c r="AC16">
        <v>36.105552431810203</v>
      </c>
      <c r="AD16">
        <v>36.093817127217797</v>
      </c>
      <c r="AE16">
        <v>38.081777725167299</v>
      </c>
      <c r="AF16">
        <v>73.3782180024442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84.533333333333303</v>
      </c>
      <c r="AX16">
        <v>84.6</v>
      </c>
      <c r="AY16">
        <v>91.245644599303105</v>
      </c>
      <c r="AZ16">
        <v>77.616548317381898</v>
      </c>
      <c r="BA16">
        <v>112.769966661835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848</v>
      </c>
      <c r="BS16">
        <v>846.2</v>
      </c>
      <c r="BT16">
        <v>921.82055749128904</v>
      </c>
      <c r="BU16">
        <v>784.00740969435003</v>
      </c>
      <c r="BV16">
        <v>1017.68372227859</v>
      </c>
      <c r="BW16">
        <v>0.25549354979073202</v>
      </c>
      <c r="BX16">
        <v>0.11182780113004701</v>
      </c>
      <c r="BY16">
        <v>0</v>
      </c>
      <c r="BZ16">
        <v>0.59999999978269603</v>
      </c>
      <c r="CA16">
        <v>0.53333333305393105</v>
      </c>
      <c r="CB16">
        <v>-8.3768873402512796</v>
      </c>
      <c r="CC16">
        <v>8.0580426056562509</v>
      </c>
      <c r="CD16">
        <v>-8.20408754886952</v>
      </c>
      <c r="CE16">
        <v>0.53333333344198697</v>
      </c>
      <c r="CF16">
        <v>0.66666666689950205</v>
      </c>
      <c r="CG16">
        <v>-8.4494773519332806</v>
      </c>
      <c r="CH16">
        <v>8.1197900586313203</v>
      </c>
      <c r="CI16">
        <v>-8.20408754886952</v>
      </c>
      <c r="CJ16">
        <v>0.79999999996895998</v>
      </c>
      <c r="CK16">
        <v>0.79999999996895998</v>
      </c>
      <c r="CL16">
        <v>-8.1591173056277704</v>
      </c>
      <c r="CM16">
        <v>7.8110527937559597</v>
      </c>
      <c r="CN16">
        <v>-7.9141904624870802</v>
      </c>
      <c r="CO16">
        <v>0.53333333305393105</v>
      </c>
      <c r="CP16">
        <v>0.60000000017073696</v>
      </c>
      <c r="CQ16">
        <v>-8.4494773519332806</v>
      </c>
      <c r="CR16">
        <v>7.8728002470904501</v>
      </c>
      <c r="CS16">
        <v>-8.0591390058892305</v>
      </c>
      <c r="CT16">
        <v>-7.4793448327025596</v>
      </c>
      <c r="CU16">
        <v>-7.9866647341881603</v>
      </c>
      <c r="CV16">
        <v>-8.0591390058892305</v>
      </c>
      <c r="CW16">
        <v>-8.0591390058892305</v>
      </c>
    </row>
    <row r="17" spans="1:101" hidden="1" x14ac:dyDescent="0.2">
      <c r="A17">
        <v>1616995789.79</v>
      </c>
      <c r="B17">
        <v>0</v>
      </c>
      <c r="C17">
        <v>0</v>
      </c>
      <c r="D17">
        <v>0</v>
      </c>
      <c r="E17">
        <v>4805.4337758567399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4805.4337758567399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34.283824974565</v>
      </c>
      <c r="AC17">
        <v>36.105552431810203</v>
      </c>
      <c r="AD17">
        <v>36.093817127217797</v>
      </c>
      <c r="AE17">
        <v>38.081777725167299</v>
      </c>
      <c r="AF17">
        <v>73.3781199010254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84.533333333333303</v>
      </c>
      <c r="AX17">
        <v>84.6</v>
      </c>
      <c r="AY17">
        <v>91.245644599303105</v>
      </c>
      <c r="AZ17">
        <v>77.616548317381898</v>
      </c>
      <c r="BA17">
        <v>97.271941735588101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847.06666666666604</v>
      </c>
      <c r="BS17">
        <v>846.2</v>
      </c>
      <c r="BT17">
        <v>921.82055749128904</v>
      </c>
      <c r="BU17">
        <v>784.00740969435003</v>
      </c>
      <c r="BV17">
        <v>873.22552771262701</v>
      </c>
      <c r="BW17">
        <v>0.135859770398125</v>
      </c>
      <c r="BX17">
        <v>0.13340328354523801</v>
      </c>
      <c r="BY17">
        <v>0</v>
      </c>
      <c r="BZ17">
        <v>0.33333333325572301</v>
      </c>
      <c r="CA17">
        <v>0.53333333305393105</v>
      </c>
      <c r="CB17">
        <v>-8.3768873402512796</v>
      </c>
      <c r="CC17">
        <v>8.0580426056562509</v>
      </c>
      <c r="CD17">
        <v>7.2953956300541503</v>
      </c>
      <c r="CE17">
        <v>0.33333333325572301</v>
      </c>
      <c r="CF17">
        <v>0.66666666689950205</v>
      </c>
      <c r="CG17">
        <v>-8.4494773519332806</v>
      </c>
      <c r="CH17">
        <v>8.1197900586313203</v>
      </c>
      <c r="CI17">
        <v>7.4188371805949904</v>
      </c>
      <c r="CJ17">
        <v>0.26666666652697302</v>
      </c>
      <c r="CK17">
        <v>0.79999999996895998</v>
      </c>
      <c r="CL17">
        <v>-8.1591173056277704</v>
      </c>
      <c r="CM17">
        <v>7.8110527937559597</v>
      </c>
      <c r="CN17">
        <v>7.4805579558654198</v>
      </c>
      <c r="CO17">
        <v>0.46666666671323698</v>
      </c>
      <c r="CP17">
        <v>0.60000000017073696</v>
      </c>
      <c r="CQ17">
        <v>-8.4494773519332806</v>
      </c>
      <c r="CR17">
        <v>7.8728002470904501</v>
      </c>
      <c r="CS17">
        <v>7.2953956304134202</v>
      </c>
      <c r="CT17">
        <v>7.2953956304134202</v>
      </c>
      <c r="CU17">
        <v>7.4805579558654198</v>
      </c>
      <c r="CV17">
        <v>7.4805579558654198</v>
      </c>
      <c r="CW17">
        <v>7.6657202816766699</v>
      </c>
    </row>
    <row r="18" spans="1:101" hidden="1" x14ac:dyDescent="0.2">
      <c r="A18">
        <v>1616995794.79</v>
      </c>
      <c r="B18">
        <v>0</v>
      </c>
      <c r="C18">
        <v>0</v>
      </c>
      <c r="D18">
        <v>0</v>
      </c>
      <c r="E18">
        <v>4805.4337758567399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4805.4337758567399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34.283824974565</v>
      </c>
      <c r="AC18">
        <v>36.105552431810203</v>
      </c>
      <c r="AD18">
        <v>36.093817127217797</v>
      </c>
      <c r="AE18">
        <v>38.081777725167299</v>
      </c>
      <c r="AF18">
        <v>73.3781199010254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84.533333333333303</v>
      </c>
      <c r="AX18">
        <v>87.8</v>
      </c>
      <c r="AY18">
        <v>91.245644599303105</v>
      </c>
      <c r="AZ18">
        <v>77.616548317381898</v>
      </c>
      <c r="BA18">
        <v>97.271941735588101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847.06666666666604</v>
      </c>
      <c r="BS18">
        <v>851.93333333333305</v>
      </c>
      <c r="BT18">
        <v>921.82055749128904</v>
      </c>
      <c r="BU18">
        <v>784.00740969435003</v>
      </c>
      <c r="BV18">
        <v>873.22552771262701</v>
      </c>
      <c r="BW18">
        <v>0.135859770398125</v>
      </c>
      <c r="BX18">
        <v>0.13340328354523801</v>
      </c>
      <c r="BY18">
        <v>0</v>
      </c>
      <c r="BZ18">
        <v>0.33333333325572301</v>
      </c>
      <c r="CA18">
        <v>0.399999999984473</v>
      </c>
      <c r="CB18">
        <v>-8.3768873402512796</v>
      </c>
      <c r="CC18">
        <v>8.0580426056562509</v>
      </c>
      <c r="CD18">
        <v>7.2953956300541503</v>
      </c>
      <c r="CE18">
        <v>0.33333333325572301</v>
      </c>
      <c r="CF18">
        <v>0.46666666671323698</v>
      </c>
      <c r="CG18">
        <v>-8.4494773519332806</v>
      </c>
      <c r="CH18">
        <v>8.1197900586313203</v>
      </c>
      <c r="CI18">
        <v>7.4188371805949904</v>
      </c>
      <c r="CJ18">
        <v>0.26666666652697302</v>
      </c>
      <c r="CK18">
        <v>0.33333333325572301</v>
      </c>
      <c r="CL18">
        <v>-8.1591173056277704</v>
      </c>
      <c r="CM18">
        <v>7.8110527937559597</v>
      </c>
      <c r="CN18">
        <v>7.4805579558654198</v>
      </c>
      <c r="CO18">
        <v>0.46666666671323698</v>
      </c>
      <c r="CP18">
        <v>0.53333333344198697</v>
      </c>
      <c r="CQ18">
        <v>-8.4494773519332806</v>
      </c>
      <c r="CR18">
        <v>7.8728002470904501</v>
      </c>
      <c r="CS18">
        <v>7.2953956304134202</v>
      </c>
      <c r="CT18">
        <v>7.2953956304134202</v>
      </c>
      <c r="CU18">
        <v>7.4805579558654198</v>
      </c>
      <c r="CV18">
        <v>7.4805579558654198</v>
      </c>
      <c r="CW18">
        <v>7.6657202816766699</v>
      </c>
    </row>
    <row r="19" spans="1:101" hidden="1" x14ac:dyDescent="0.2">
      <c r="A19">
        <v>1616995799.79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34.283824974565</v>
      </c>
      <c r="AC19">
        <v>36.105552431810203</v>
      </c>
      <c r="AD19">
        <v>36.093817127217797</v>
      </c>
      <c r="AE19">
        <v>38.082185909674799</v>
      </c>
      <c r="AF19">
        <v>73.3781199010254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84.533333333333303</v>
      </c>
      <c r="AX19">
        <v>87.8</v>
      </c>
      <c r="AY19">
        <v>88.724213899459201</v>
      </c>
      <c r="AZ19">
        <v>95.133333333333297</v>
      </c>
      <c r="BA19">
        <v>97.271941735588101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847.06666666666604</v>
      </c>
      <c r="BS19">
        <v>851.93333333333305</v>
      </c>
      <c r="BT19">
        <v>854.06235396221302</v>
      </c>
      <c r="BU19">
        <v>857.86666666666599</v>
      </c>
      <c r="BV19">
        <v>873.22552771262701</v>
      </c>
      <c r="BW19">
        <v>0.135859770398125</v>
      </c>
      <c r="BX19">
        <v>0.13340328354523801</v>
      </c>
      <c r="BY19">
        <v>0</v>
      </c>
      <c r="BZ19">
        <v>0.33333333325572301</v>
      </c>
      <c r="CA19">
        <v>0.399999999984473</v>
      </c>
      <c r="CB19">
        <v>0.327124640822333</v>
      </c>
      <c r="CC19">
        <v>0.73333333362825204</v>
      </c>
      <c r="CD19">
        <v>7.2953956300541503</v>
      </c>
      <c r="CE19">
        <v>0.33333333325572301</v>
      </c>
      <c r="CF19">
        <v>0.46666666671323698</v>
      </c>
      <c r="CG19">
        <v>0.26036451029889901</v>
      </c>
      <c r="CH19">
        <v>0.333333333643764</v>
      </c>
      <c r="CI19">
        <v>7.4188371805949904</v>
      </c>
      <c r="CJ19">
        <v>0.26666666652697302</v>
      </c>
      <c r="CK19">
        <v>0.33333333325572301</v>
      </c>
      <c r="CL19">
        <v>0.39388477212295903</v>
      </c>
      <c r="CM19">
        <v>0.333333333643764</v>
      </c>
      <c r="CN19">
        <v>7.4805579558654198</v>
      </c>
      <c r="CO19">
        <v>0.46666666671323698</v>
      </c>
      <c r="CP19">
        <v>0.53333333344198697</v>
      </c>
      <c r="CQ19">
        <v>0.327124641210915</v>
      </c>
      <c r="CR19">
        <v>0.33333333325572301</v>
      </c>
      <c r="CS19">
        <v>7.2953956304134202</v>
      </c>
      <c r="CT19">
        <v>7.2953956304134202</v>
      </c>
      <c r="CU19">
        <v>7.4805579558654198</v>
      </c>
      <c r="CV19">
        <v>7.4805579558654198</v>
      </c>
      <c r="CW19">
        <v>7.6657202816766699</v>
      </c>
    </row>
    <row r="20" spans="1:101" hidden="1" x14ac:dyDescent="0.2">
      <c r="A20">
        <v>1616995804.79</v>
      </c>
      <c r="B20">
        <v>2081.1497423241599</v>
      </c>
      <c r="C20">
        <v>3567.9442508710799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2081.1497423241599</v>
      </c>
      <c r="K20">
        <v>3567.9442508710799</v>
      </c>
      <c r="L20">
        <v>0</v>
      </c>
      <c r="M20">
        <v>0</v>
      </c>
      <c r="N20">
        <v>0</v>
      </c>
      <c r="O20">
        <v>0</v>
      </c>
      <c r="P20">
        <v>5054.5876887340301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5054.5876887340301</v>
      </c>
      <c r="Y20">
        <v>0</v>
      </c>
      <c r="Z20">
        <v>0</v>
      </c>
      <c r="AA20">
        <v>0</v>
      </c>
      <c r="AB20">
        <v>34.3217861337681</v>
      </c>
      <c r="AC20">
        <v>36.096266234263197</v>
      </c>
      <c r="AD20">
        <v>36.093817127217797</v>
      </c>
      <c r="AE20">
        <v>38.082185909674799</v>
      </c>
      <c r="AF20">
        <v>73.3781199010254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149.669739420773</v>
      </c>
      <c r="AX20">
        <v>740.708478513356</v>
      </c>
      <c r="AY20">
        <v>88.724213899459201</v>
      </c>
      <c r="AZ20">
        <v>95.133333333333297</v>
      </c>
      <c r="BA20">
        <v>122.51415299753199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1001.30652536836</v>
      </c>
      <c r="BS20">
        <v>1746.29790940766</v>
      </c>
      <c r="BT20">
        <v>854.06235396221302</v>
      </c>
      <c r="BU20">
        <v>857.86666666666599</v>
      </c>
      <c r="BV20">
        <v>1029.97532297866</v>
      </c>
      <c r="BW20">
        <v>0.248954855567046</v>
      </c>
      <c r="BX20">
        <v>0.13246479895459301</v>
      </c>
      <c r="BY20">
        <v>0</v>
      </c>
      <c r="BZ20">
        <v>-8.0060971184195306</v>
      </c>
      <c r="CA20">
        <v>-6.9976771195607297</v>
      </c>
      <c r="CB20">
        <v>0.327124640822333</v>
      </c>
      <c r="CC20">
        <v>0.73333333362825204</v>
      </c>
      <c r="CD20">
        <v>-8.3611554651837192</v>
      </c>
      <c r="CE20">
        <v>-8.2238513462610801</v>
      </c>
      <c r="CF20">
        <v>-6.6347270615732397</v>
      </c>
      <c r="CG20">
        <v>0.26036451029889901</v>
      </c>
      <c r="CH20">
        <v>0.333333333643764</v>
      </c>
      <c r="CI20">
        <v>-8.2159965159993291</v>
      </c>
      <c r="CJ20">
        <v>-8.4416055745251395</v>
      </c>
      <c r="CK20">
        <v>-6.9250871083012697</v>
      </c>
      <c r="CL20">
        <v>0.39388477212295903</v>
      </c>
      <c r="CM20">
        <v>0.333333333643764</v>
      </c>
      <c r="CN20">
        <v>-8.2159965159993291</v>
      </c>
      <c r="CO20">
        <v>-8.4416055745251395</v>
      </c>
      <c r="CP20">
        <v>-6.8524970966192598</v>
      </c>
      <c r="CQ20">
        <v>0.327124641210915</v>
      </c>
      <c r="CR20">
        <v>0.33333333325572301</v>
      </c>
      <c r="CS20">
        <v>-8.2885759910139996</v>
      </c>
      <c r="CT20">
        <v>-7.9982580926451998</v>
      </c>
      <c r="CU20">
        <v>-8.0708375672373993</v>
      </c>
      <c r="CV20">
        <v>-7.7079401946988604</v>
      </c>
      <c r="CW20">
        <v>-8.3611554656062008</v>
      </c>
    </row>
    <row r="21" spans="1:101" hidden="1" x14ac:dyDescent="0.2">
      <c r="A21">
        <v>1616995809.79</v>
      </c>
      <c r="B21">
        <v>2081.1497423241599</v>
      </c>
      <c r="C21">
        <v>3567.9442508710799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2081.1497423241599</v>
      </c>
      <c r="K21">
        <v>3567.9442508710799</v>
      </c>
      <c r="L21">
        <v>0</v>
      </c>
      <c r="M21">
        <v>0</v>
      </c>
      <c r="N21">
        <v>0</v>
      </c>
      <c r="O21">
        <v>0</v>
      </c>
      <c r="P21">
        <v>5054.5876887340301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5054.5876887340301</v>
      </c>
      <c r="Y21">
        <v>0</v>
      </c>
      <c r="Z21">
        <v>0</v>
      </c>
      <c r="AA21">
        <v>0</v>
      </c>
      <c r="AB21">
        <v>34.3217861337681</v>
      </c>
      <c r="AC21">
        <v>36.096266234263197</v>
      </c>
      <c r="AD21">
        <v>36.093817127217797</v>
      </c>
      <c r="AE21">
        <v>38.082185909674799</v>
      </c>
      <c r="AF21">
        <v>73.3781199010254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149.669739420773</v>
      </c>
      <c r="AX21">
        <v>740.708478513356</v>
      </c>
      <c r="AY21">
        <v>88.724213899459201</v>
      </c>
      <c r="AZ21">
        <v>95.133333333333297</v>
      </c>
      <c r="BA21">
        <v>122.51415299753199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1001.30652536836</v>
      </c>
      <c r="BS21">
        <v>1746.29790940766</v>
      </c>
      <c r="BT21">
        <v>854.06235396221302</v>
      </c>
      <c r="BU21">
        <v>857.86666666666599</v>
      </c>
      <c r="BV21">
        <v>1029.97532297866</v>
      </c>
      <c r="BW21">
        <v>0.248954855567046</v>
      </c>
      <c r="BX21">
        <v>0.13246479895459301</v>
      </c>
      <c r="BY21">
        <v>0</v>
      </c>
      <c r="BZ21">
        <v>-8.0060971184195306</v>
      </c>
      <c r="CA21">
        <v>-6.9976771195607297</v>
      </c>
      <c r="CB21">
        <v>0.327124640822333</v>
      </c>
      <c r="CC21">
        <v>0.73333333362825204</v>
      </c>
      <c r="CD21">
        <v>-8.3611554651837192</v>
      </c>
      <c r="CE21">
        <v>-8.2238513462610801</v>
      </c>
      <c r="CF21">
        <v>-6.6347270615732397</v>
      </c>
      <c r="CG21">
        <v>0.26036451029889901</v>
      </c>
      <c r="CH21">
        <v>0.333333333643764</v>
      </c>
      <c r="CI21">
        <v>-8.2159965159993291</v>
      </c>
      <c r="CJ21">
        <v>-8.4416055745251395</v>
      </c>
      <c r="CK21">
        <v>-6.9250871083012697</v>
      </c>
      <c r="CL21">
        <v>0.39388477212295903</v>
      </c>
      <c r="CM21">
        <v>0.333333333643764</v>
      </c>
      <c r="CN21">
        <v>-8.2159965159993291</v>
      </c>
      <c r="CO21">
        <v>-8.4416055745251395</v>
      </c>
      <c r="CP21">
        <v>-6.8524970966192598</v>
      </c>
      <c r="CQ21">
        <v>0.327124641210915</v>
      </c>
      <c r="CR21">
        <v>0.33333333325572301</v>
      </c>
      <c r="CS21">
        <v>-8.2885759910139996</v>
      </c>
      <c r="CT21">
        <v>-7.9982580926451998</v>
      </c>
      <c r="CU21">
        <v>-8.0708375672373993</v>
      </c>
      <c r="CV21">
        <v>-7.7079401946988604</v>
      </c>
      <c r="CW21">
        <v>-8.3611554656062008</v>
      </c>
    </row>
    <row r="22" spans="1:101" hidden="1" x14ac:dyDescent="0.2">
      <c r="A22">
        <v>1616995814.79</v>
      </c>
      <c r="B22">
        <v>2081.1497423241599</v>
      </c>
      <c r="C22">
        <v>3567.9442508710799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2081.1497423241599</v>
      </c>
      <c r="K22">
        <v>3567.9442508710799</v>
      </c>
      <c r="L22">
        <v>0</v>
      </c>
      <c r="M22">
        <v>0</v>
      </c>
      <c r="N22">
        <v>0</v>
      </c>
      <c r="O22">
        <v>0</v>
      </c>
      <c r="P22">
        <v>5054.5876887340301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5054.5876887340301</v>
      </c>
      <c r="Y22">
        <v>0</v>
      </c>
      <c r="Z22">
        <v>0</v>
      </c>
      <c r="AA22">
        <v>0</v>
      </c>
      <c r="AB22">
        <v>34.3217861337681</v>
      </c>
      <c r="AC22">
        <v>36.096266234263197</v>
      </c>
      <c r="AD22">
        <v>36.093817127217797</v>
      </c>
      <c r="AE22">
        <v>38.082390001928601</v>
      </c>
      <c r="AF22">
        <v>73.3781199010254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149.669739420773</v>
      </c>
      <c r="AX22">
        <v>740.708478513356</v>
      </c>
      <c r="AY22">
        <v>84.518313327177594</v>
      </c>
      <c r="AZ22">
        <v>87.617247146077204</v>
      </c>
      <c r="BA22">
        <v>122.51415299753199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1001.30652536836</v>
      </c>
      <c r="BS22">
        <v>1746.29790940766</v>
      </c>
      <c r="BT22">
        <v>781.40966451215695</v>
      </c>
      <c r="BU22">
        <v>922.63506144114001</v>
      </c>
      <c r="BV22">
        <v>1029.97532297866</v>
      </c>
      <c r="BW22">
        <v>0.248954855567046</v>
      </c>
      <c r="BX22">
        <v>0.13246479895459301</v>
      </c>
      <c r="BY22">
        <v>0</v>
      </c>
      <c r="BZ22">
        <v>-8.0060971184195306</v>
      </c>
      <c r="CA22">
        <v>-6.9976771195607297</v>
      </c>
      <c r="CB22">
        <v>7.7870113882340899</v>
      </c>
      <c r="CC22">
        <v>-8.4854213629165205</v>
      </c>
      <c r="CD22">
        <v>-8.3611554651837192</v>
      </c>
      <c r="CE22">
        <v>-8.2238513462610801</v>
      </c>
      <c r="CF22">
        <v>-6.6347270615732397</v>
      </c>
      <c r="CG22">
        <v>7.84856879021073</v>
      </c>
      <c r="CH22">
        <v>-8.7035555879563802</v>
      </c>
      <c r="CI22">
        <v>-8.2159965159993291</v>
      </c>
      <c r="CJ22">
        <v>-8.4416055745251395</v>
      </c>
      <c r="CK22">
        <v>-6.9250871083012697</v>
      </c>
      <c r="CL22">
        <v>7.5407817792525798</v>
      </c>
      <c r="CM22">
        <v>-8.5581327709809898</v>
      </c>
      <c r="CN22">
        <v>-8.2159965159993291</v>
      </c>
      <c r="CO22">
        <v>-8.4416055745251395</v>
      </c>
      <c r="CP22">
        <v>-6.8524970966192598</v>
      </c>
      <c r="CQ22">
        <v>7.6023391812292198</v>
      </c>
      <c r="CR22">
        <v>-8.4127099540055692</v>
      </c>
      <c r="CS22">
        <v>-8.2885759910139996</v>
      </c>
      <c r="CT22">
        <v>-7.9982580926451998</v>
      </c>
      <c r="CU22">
        <v>-8.0708375672373993</v>
      </c>
      <c r="CV22">
        <v>-7.7079401946988604</v>
      </c>
      <c r="CW22">
        <v>-8.3611554656062008</v>
      </c>
    </row>
    <row r="23" spans="1:101" hidden="1" x14ac:dyDescent="0.2">
      <c r="A23">
        <v>1616995819.79</v>
      </c>
      <c r="B23">
        <v>0</v>
      </c>
      <c r="C23">
        <v>3567.9442508710799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3567.9442508710799</v>
      </c>
      <c r="L23">
        <v>0</v>
      </c>
      <c r="M23">
        <v>0</v>
      </c>
      <c r="N23">
        <v>0</v>
      </c>
      <c r="O23">
        <v>0</v>
      </c>
      <c r="P23">
        <v>5054.5876887340301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5054.5876887340301</v>
      </c>
      <c r="Y23">
        <v>0</v>
      </c>
      <c r="Z23">
        <v>0</v>
      </c>
      <c r="AA23">
        <v>0</v>
      </c>
      <c r="AB23">
        <v>34.3217861337681</v>
      </c>
      <c r="AC23">
        <v>36.096266234263197</v>
      </c>
      <c r="AD23">
        <v>36.093817127217797</v>
      </c>
      <c r="AE23">
        <v>38.082390001928601</v>
      </c>
      <c r="AF23">
        <v>73.375029706335795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87.3455759599332</v>
      </c>
      <c r="AX23">
        <v>740.708478513356</v>
      </c>
      <c r="AY23">
        <v>84.518313327177594</v>
      </c>
      <c r="AZ23">
        <v>87.617247146077204</v>
      </c>
      <c r="BA23">
        <v>104.795956108987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848.81469115191896</v>
      </c>
      <c r="BS23">
        <v>1746.29790940766</v>
      </c>
      <c r="BT23">
        <v>781.40966451215695</v>
      </c>
      <c r="BU23">
        <v>922.63506144114001</v>
      </c>
      <c r="BV23">
        <v>866.292688940944</v>
      </c>
      <c r="BW23">
        <v>0.17470718776941699</v>
      </c>
      <c r="BX23">
        <v>0.136715571446514</v>
      </c>
      <c r="BY23">
        <v>0</v>
      </c>
      <c r="BZ23">
        <v>0.43405676143980498</v>
      </c>
      <c r="CA23">
        <v>-6.9976771195607297</v>
      </c>
      <c r="CB23">
        <v>7.7870113882340899</v>
      </c>
      <c r="CC23">
        <v>-8.4854213629165205</v>
      </c>
      <c r="CD23">
        <v>8.3343607446964398</v>
      </c>
      <c r="CE23">
        <v>0.16694490810256399</v>
      </c>
      <c r="CF23">
        <v>-6.6347270615732397</v>
      </c>
      <c r="CG23">
        <v>7.84856879021073</v>
      </c>
      <c r="CH23">
        <v>-8.7035555879563802</v>
      </c>
      <c r="CI23">
        <v>8.3343607446964398</v>
      </c>
      <c r="CJ23">
        <v>0.10016694515694199</v>
      </c>
      <c r="CK23">
        <v>-6.9250871083012697</v>
      </c>
      <c r="CL23">
        <v>7.5407817792525798</v>
      </c>
      <c r="CM23">
        <v>-8.5581327709809898</v>
      </c>
      <c r="CN23">
        <v>8.2727160645749205</v>
      </c>
      <c r="CO23">
        <v>0.300500834771185</v>
      </c>
      <c r="CP23">
        <v>-6.8524970966192598</v>
      </c>
      <c r="CQ23">
        <v>7.6023391812292198</v>
      </c>
      <c r="CR23">
        <v>-8.4127099540055692</v>
      </c>
      <c r="CS23">
        <v>8.3343607446964398</v>
      </c>
      <c r="CT23">
        <v>8.3343607446964398</v>
      </c>
      <c r="CU23">
        <v>8.7042288250667603</v>
      </c>
      <c r="CV23">
        <v>8.3960054248179699</v>
      </c>
      <c r="CW23">
        <v>8.2727160645749205</v>
      </c>
    </row>
    <row r="24" spans="1:101" hidden="1" x14ac:dyDescent="0.2">
      <c r="A24">
        <v>1616995824.79</v>
      </c>
      <c r="B24">
        <v>0</v>
      </c>
      <c r="C24">
        <v>1514.7928994082799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1514.7928994082799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34.3217861337681</v>
      </c>
      <c r="AC24">
        <v>36.096266234263197</v>
      </c>
      <c r="AD24">
        <v>36.093817127217797</v>
      </c>
      <c r="AE24">
        <v>38.082390001928601</v>
      </c>
      <c r="AF24">
        <v>73.375029706335795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87.3455759599332</v>
      </c>
      <c r="AX24">
        <v>513.37524654832305</v>
      </c>
      <c r="AY24">
        <v>84.518313327177594</v>
      </c>
      <c r="AZ24">
        <v>87.617247146077204</v>
      </c>
      <c r="BA24">
        <v>104.795956108987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848.81469115191896</v>
      </c>
      <c r="BS24">
        <v>1198.6563116370801</v>
      </c>
      <c r="BT24">
        <v>781.40966451215695</v>
      </c>
      <c r="BU24">
        <v>922.63506144114001</v>
      </c>
      <c r="BV24">
        <v>866.292688940944</v>
      </c>
      <c r="BW24">
        <v>0.17470718776941699</v>
      </c>
      <c r="BX24">
        <v>0.136715571446514</v>
      </c>
      <c r="BY24">
        <v>0</v>
      </c>
      <c r="BZ24">
        <v>0.43405676143980498</v>
      </c>
      <c r="CA24">
        <v>8.5922090732366101</v>
      </c>
      <c r="CB24">
        <v>7.7870113882340899</v>
      </c>
      <c r="CC24">
        <v>-8.4854213629165205</v>
      </c>
      <c r="CD24">
        <v>8.3343607446964398</v>
      </c>
      <c r="CE24">
        <v>0.16694490810256399</v>
      </c>
      <c r="CF24">
        <v>8.0374753449093301</v>
      </c>
      <c r="CG24">
        <v>7.84856879021073</v>
      </c>
      <c r="CH24">
        <v>-8.7035555879563802</v>
      </c>
      <c r="CI24">
        <v>8.3343607446964398</v>
      </c>
      <c r="CJ24">
        <v>0.10016694515694199</v>
      </c>
      <c r="CK24">
        <v>8.0374753452680991</v>
      </c>
      <c r="CL24">
        <v>7.5407817792525798</v>
      </c>
      <c r="CM24">
        <v>-8.5581327709809898</v>
      </c>
      <c r="CN24">
        <v>8.2727160645749205</v>
      </c>
      <c r="CO24">
        <v>0.300500834771185</v>
      </c>
      <c r="CP24">
        <v>7.8525641024923303</v>
      </c>
      <c r="CQ24">
        <v>7.6023391812292198</v>
      </c>
      <c r="CR24">
        <v>-8.4127099540055692</v>
      </c>
      <c r="CS24">
        <v>8.3343607446964398</v>
      </c>
      <c r="CT24">
        <v>8.3343607446964398</v>
      </c>
      <c r="CU24">
        <v>8.7042288250667603</v>
      </c>
      <c r="CV24">
        <v>8.3960054248179699</v>
      </c>
      <c r="CW24">
        <v>8.2727160645749205</v>
      </c>
    </row>
    <row r="25" spans="1:101" hidden="1" x14ac:dyDescent="0.2">
      <c r="A25">
        <v>1616995829.79</v>
      </c>
      <c r="B25">
        <v>0</v>
      </c>
      <c r="C25">
        <v>1514.7928994082799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1514.7928994082799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34.3217861337681</v>
      </c>
      <c r="AC25">
        <v>36.096266234263197</v>
      </c>
      <c r="AD25">
        <v>36.093817127217797</v>
      </c>
      <c r="AE25">
        <v>38.082185909674799</v>
      </c>
      <c r="AF25">
        <v>73.375029706335795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87.3455759599332</v>
      </c>
      <c r="AX25">
        <v>513.37524654832305</v>
      </c>
      <c r="AY25">
        <v>95.133333333333297</v>
      </c>
      <c r="AZ25">
        <v>92.214209401709397</v>
      </c>
      <c r="BA25">
        <v>104.795956108987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848.81469115191896</v>
      </c>
      <c r="BS25">
        <v>1198.6563116370801</v>
      </c>
      <c r="BT25">
        <v>856.4</v>
      </c>
      <c r="BU25">
        <v>853.96634615384596</v>
      </c>
      <c r="BV25">
        <v>866.292688940944</v>
      </c>
      <c r="BW25">
        <v>0.17470718776941699</v>
      </c>
      <c r="BX25">
        <v>0.136715571446514</v>
      </c>
      <c r="BY25">
        <v>0</v>
      </c>
      <c r="BZ25">
        <v>0.43405676143980498</v>
      </c>
      <c r="CA25">
        <v>8.5922090732366101</v>
      </c>
      <c r="CB25">
        <v>1.0666666668839699</v>
      </c>
      <c r="CC25">
        <v>0.50747863271183702</v>
      </c>
      <c r="CD25">
        <v>8.3343607446964398</v>
      </c>
      <c r="CE25">
        <v>0.16694490810256399</v>
      </c>
      <c r="CF25">
        <v>8.0374753449093301</v>
      </c>
      <c r="CG25">
        <v>1.0000000001552201</v>
      </c>
      <c r="CH25">
        <v>0.44070512798747002</v>
      </c>
      <c r="CI25">
        <v>8.3343607446964398</v>
      </c>
      <c r="CJ25">
        <v>0.10016694515694199</v>
      </c>
      <c r="CK25">
        <v>8.0374753452680991</v>
      </c>
      <c r="CL25">
        <v>0.93333333303840504</v>
      </c>
      <c r="CM25">
        <v>0.240384615369066</v>
      </c>
      <c r="CN25">
        <v>8.2727160645749205</v>
      </c>
      <c r="CO25">
        <v>0.300500834771185</v>
      </c>
      <c r="CP25">
        <v>7.8525641024923303</v>
      </c>
      <c r="CQ25">
        <v>0.66666666651144602</v>
      </c>
      <c r="CR25">
        <v>0.17361111103338001</v>
      </c>
      <c r="CS25">
        <v>8.3343607446964398</v>
      </c>
      <c r="CT25">
        <v>8.3343607446964398</v>
      </c>
      <c r="CU25">
        <v>8.7042288250667603</v>
      </c>
      <c r="CV25">
        <v>8.3960054248179699</v>
      </c>
      <c r="CW25">
        <v>8.2727160645749205</v>
      </c>
    </row>
    <row r="26" spans="1:101" hidden="1" x14ac:dyDescent="0.2">
      <c r="A26">
        <v>1616995834.79</v>
      </c>
      <c r="B26">
        <v>2773.0182176267799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2773.0182176267799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34.3217861337681</v>
      </c>
      <c r="AC26">
        <v>36.108919953997599</v>
      </c>
      <c r="AD26">
        <v>36.093817127217797</v>
      </c>
      <c r="AE26">
        <v>38.082185909674799</v>
      </c>
      <c r="AF26">
        <v>73.375029706335795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80.994583948793604</v>
      </c>
      <c r="AX26">
        <v>154.22089725877899</v>
      </c>
      <c r="AY26">
        <v>95.133333333333297</v>
      </c>
      <c r="AZ26">
        <v>92.214209401709397</v>
      </c>
      <c r="BA26">
        <v>128.126817917393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794.06696208764095</v>
      </c>
      <c r="BS26">
        <v>1363.33890787464</v>
      </c>
      <c r="BT26">
        <v>856.4</v>
      </c>
      <c r="BU26">
        <v>853.96634615384596</v>
      </c>
      <c r="BV26">
        <v>1037.4490983129699</v>
      </c>
      <c r="BW26">
        <v>0.17045520651576501</v>
      </c>
      <c r="BX26">
        <v>0.10090168702721</v>
      </c>
      <c r="BY26">
        <v>0</v>
      </c>
      <c r="BZ26">
        <v>8.2348596751945493</v>
      </c>
      <c r="CA26">
        <v>-8.3399985459411106</v>
      </c>
      <c r="CB26">
        <v>1.0666666668839699</v>
      </c>
      <c r="CC26">
        <v>0.50747863271183702</v>
      </c>
      <c r="CD26">
        <v>-9.3659104133017195</v>
      </c>
      <c r="CE26">
        <v>8.1733136387019805</v>
      </c>
      <c r="CF26">
        <v>-8.7035555875331401</v>
      </c>
      <c r="CG26">
        <v>1.0000000001552201</v>
      </c>
      <c r="CH26">
        <v>0.44070512798747002</v>
      </c>
      <c r="CI26">
        <v>-9.5113438045205907</v>
      </c>
      <c r="CJ26">
        <v>7.8040374197465496</v>
      </c>
      <c r="CK26">
        <v>-8.4127099540055692</v>
      </c>
      <c r="CL26">
        <v>0.93333333303840504</v>
      </c>
      <c r="CM26">
        <v>0.240384615369066</v>
      </c>
      <c r="CN26">
        <v>-9.1477603258384992</v>
      </c>
      <c r="CO26">
        <v>8.2348596751945493</v>
      </c>
      <c r="CP26">
        <v>-7.2493274194721096</v>
      </c>
      <c r="CQ26">
        <v>0.66666666651144602</v>
      </c>
      <c r="CR26">
        <v>0.17361111103338001</v>
      </c>
      <c r="CS26">
        <v>-9.4386271086995208</v>
      </c>
      <c r="CT26">
        <v>-9.3659104133017195</v>
      </c>
      <c r="CU26">
        <v>-9.4386271086995208</v>
      </c>
      <c r="CV26">
        <v>-9.4386271086995208</v>
      </c>
      <c r="CW26">
        <v>-9.5840604999183796</v>
      </c>
    </row>
    <row r="27" spans="1:101" hidden="1" x14ac:dyDescent="0.2">
      <c r="A27">
        <v>1616995839.79</v>
      </c>
      <c r="B27">
        <v>2773.0182176267799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2773.0182176267799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34.3217861337681</v>
      </c>
      <c r="AC27">
        <v>36.108919953997599</v>
      </c>
      <c r="AD27">
        <v>36.093817127217797</v>
      </c>
      <c r="AE27">
        <v>38.082185909674799</v>
      </c>
      <c r="AF27">
        <v>73.375029706335795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80.994583948793604</v>
      </c>
      <c r="AX27">
        <v>154.22089725877899</v>
      </c>
      <c r="AY27">
        <v>95.133333333333297</v>
      </c>
      <c r="AZ27">
        <v>92.214209401709397</v>
      </c>
      <c r="BA27">
        <v>128.126817917393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794.06696208764095</v>
      </c>
      <c r="BS27">
        <v>1363.33890787464</v>
      </c>
      <c r="BT27">
        <v>856.4</v>
      </c>
      <c r="BU27">
        <v>853.96634615384596</v>
      </c>
      <c r="BV27">
        <v>1037.4490983129699</v>
      </c>
      <c r="BW27">
        <v>0.17045520651576501</v>
      </c>
      <c r="BX27">
        <v>0.10090168702721</v>
      </c>
      <c r="BY27">
        <v>0</v>
      </c>
      <c r="BZ27">
        <v>8.2348596751945493</v>
      </c>
      <c r="CA27">
        <v>-8.3399985459411106</v>
      </c>
      <c r="CB27">
        <v>1.0666666668839699</v>
      </c>
      <c r="CC27">
        <v>0.50747863271183702</v>
      </c>
      <c r="CD27">
        <v>-9.3659104133017195</v>
      </c>
      <c r="CE27">
        <v>8.1733136387019805</v>
      </c>
      <c r="CF27">
        <v>-8.7035555875331401</v>
      </c>
      <c r="CG27">
        <v>1.0000000001552201</v>
      </c>
      <c r="CH27">
        <v>0.44070512798747002</v>
      </c>
      <c r="CI27">
        <v>-9.5113438045205907</v>
      </c>
      <c r="CJ27">
        <v>7.8040374197465496</v>
      </c>
      <c r="CK27">
        <v>-8.4127099540055692</v>
      </c>
      <c r="CL27">
        <v>0.93333333303840504</v>
      </c>
      <c r="CM27">
        <v>0.240384615369066</v>
      </c>
      <c r="CN27">
        <v>-9.1477603258384992</v>
      </c>
      <c r="CO27">
        <v>8.2348596751945493</v>
      </c>
      <c r="CP27">
        <v>-7.2493274194721096</v>
      </c>
      <c r="CQ27">
        <v>0.66666666651144602</v>
      </c>
      <c r="CR27">
        <v>0.17361111103338001</v>
      </c>
      <c r="CS27">
        <v>-9.4386271086995208</v>
      </c>
      <c r="CT27">
        <v>-9.3659104133017195</v>
      </c>
      <c r="CU27">
        <v>-9.4386271086995208</v>
      </c>
      <c r="CV27">
        <v>-9.4386271086995208</v>
      </c>
      <c r="CW27">
        <v>-9.5840604999183796</v>
      </c>
    </row>
    <row r="28" spans="1:101" hidden="1" x14ac:dyDescent="0.2">
      <c r="A28">
        <v>1616995844.79</v>
      </c>
      <c r="B28">
        <v>2773.0182176267799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2773.0182176267799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34.3217861337681</v>
      </c>
      <c r="AC28">
        <v>36.108919953997599</v>
      </c>
      <c r="AD28">
        <v>36.093817127217797</v>
      </c>
      <c r="AE28">
        <v>38.082185909674799</v>
      </c>
      <c r="AF28">
        <v>73.375029706335795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80.994583948793604</v>
      </c>
      <c r="AX28">
        <v>154.22089725877899</v>
      </c>
      <c r="AY28">
        <v>88.066666666666606</v>
      </c>
      <c r="AZ28">
        <v>81.187388605494405</v>
      </c>
      <c r="BA28">
        <v>128.126817917393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794.06696208764095</v>
      </c>
      <c r="BS28">
        <v>1363.33890787464</v>
      </c>
      <c r="BT28">
        <v>845.53333333333296</v>
      </c>
      <c r="BU28">
        <v>781.14436727920804</v>
      </c>
      <c r="BV28">
        <v>1037.4490983129699</v>
      </c>
      <c r="BW28">
        <v>0.17045520651576501</v>
      </c>
      <c r="BX28">
        <v>0.10090168702721</v>
      </c>
      <c r="BY28">
        <v>0</v>
      </c>
      <c r="BZ28">
        <v>8.2348596751945493</v>
      </c>
      <c r="CA28">
        <v>-8.3399985459411106</v>
      </c>
      <c r="CB28">
        <v>0.59999999978269603</v>
      </c>
      <c r="CC28">
        <v>8.3031159733040294</v>
      </c>
      <c r="CD28">
        <v>-9.3659104133017195</v>
      </c>
      <c r="CE28">
        <v>8.1733136387019805</v>
      </c>
      <c r="CF28">
        <v>-8.7035555875331401</v>
      </c>
      <c r="CG28">
        <v>0.46666666671323698</v>
      </c>
      <c r="CH28">
        <v>8.1801978980866004</v>
      </c>
      <c r="CI28">
        <v>-9.5113438045205907</v>
      </c>
      <c r="CJ28">
        <v>7.8040374197465496</v>
      </c>
      <c r="CK28">
        <v>-8.4127099540055692</v>
      </c>
      <c r="CL28">
        <v>0.46666666671323698</v>
      </c>
      <c r="CM28">
        <v>8.1187388604778992</v>
      </c>
      <c r="CN28">
        <v>-9.1477603258384992</v>
      </c>
      <c r="CO28">
        <v>8.2348596751945493</v>
      </c>
      <c r="CP28">
        <v>-7.2493274194721096</v>
      </c>
      <c r="CQ28">
        <v>0.26666666691501401</v>
      </c>
      <c r="CR28">
        <v>8.2416569356953104</v>
      </c>
      <c r="CS28">
        <v>-9.4386271086995208</v>
      </c>
      <c r="CT28">
        <v>-9.3659104133017195</v>
      </c>
      <c r="CU28">
        <v>-9.4386271086995208</v>
      </c>
      <c r="CV28">
        <v>-9.4386271086995208</v>
      </c>
      <c r="CW28">
        <v>-9.5840604999183796</v>
      </c>
    </row>
    <row r="29" spans="1:101" hidden="1" x14ac:dyDescent="0.2">
      <c r="A29">
        <v>1616995849.79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34.321990226021903</v>
      </c>
      <c r="AC29">
        <v>36.108919953997599</v>
      </c>
      <c r="AD29">
        <v>36.093817127217797</v>
      </c>
      <c r="AE29">
        <v>38.082185909674799</v>
      </c>
      <c r="AF29">
        <v>73.375029706335795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83.733333333333306</v>
      </c>
      <c r="AX29">
        <v>154.22089725877899</v>
      </c>
      <c r="AY29">
        <v>88.066666666666606</v>
      </c>
      <c r="AZ29">
        <v>81.187388605494405</v>
      </c>
      <c r="BA29">
        <v>97.242737567700601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846.86666666666599</v>
      </c>
      <c r="BS29">
        <v>1363.33890787464</v>
      </c>
      <c r="BT29">
        <v>845.53333333333296</v>
      </c>
      <c r="BU29">
        <v>781.14436727920804</v>
      </c>
      <c r="BV29">
        <v>863.42934515017203</v>
      </c>
      <c r="BW29">
        <v>0.185087395371835</v>
      </c>
      <c r="BX29">
        <v>0.17114721811945999</v>
      </c>
      <c r="BY29">
        <v>0</v>
      </c>
      <c r="BZ29">
        <v>0.33333333325572301</v>
      </c>
      <c r="CA29">
        <v>-8.3399985459411106</v>
      </c>
      <c r="CB29">
        <v>0.59999999978269603</v>
      </c>
      <c r="CC29">
        <v>8.3031159733040294</v>
      </c>
      <c r="CD29">
        <v>8.2964057116871395</v>
      </c>
      <c r="CE29">
        <v>0.53333333344198697</v>
      </c>
      <c r="CF29">
        <v>-8.7035555875331401</v>
      </c>
      <c r="CG29">
        <v>0.46666666671323698</v>
      </c>
      <c r="CH29">
        <v>8.1801978980866004</v>
      </c>
      <c r="CI29">
        <v>8.1117676022094205</v>
      </c>
      <c r="CJ29">
        <v>0.399999999984473</v>
      </c>
      <c r="CK29">
        <v>-8.4127099540055692</v>
      </c>
      <c r="CL29">
        <v>0.46666666671323698</v>
      </c>
      <c r="CM29">
        <v>8.1187388604778992</v>
      </c>
      <c r="CN29">
        <v>8.1733136387019805</v>
      </c>
      <c r="CO29">
        <v>0.46666666671323698</v>
      </c>
      <c r="CP29">
        <v>-7.2493274194721096</v>
      </c>
      <c r="CQ29">
        <v>0.26666666691501401</v>
      </c>
      <c r="CR29">
        <v>8.2416569356953104</v>
      </c>
      <c r="CS29">
        <v>8.4810438208065992</v>
      </c>
      <c r="CT29">
        <v>8.2348596751945493</v>
      </c>
      <c r="CU29">
        <v>8.2348596751945493</v>
      </c>
      <c r="CV29">
        <v>8.2348596748363097</v>
      </c>
      <c r="CW29">
        <v>8.1117676018511702</v>
      </c>
    </row>
    <row r="30" spans="1:101" hidden="1" x14ac:dyDescent="0.2">
      <c r="A30">
        <v>1616995854.79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34.321990226021903</v>
      </c>
      <c r="AC30">
        <v>36.108919953997599</v>
      </c>
      <c r="AD30">
        <v>36.093817127217797</v>
      </c>
      <c r="AE30">
        <v>38.082185909674799</v>
      </c>
      <c r="AF30">
        <v>73.375029706335795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83.733333333333306</v>
      </c>
      <c r="AX30">
        <v>78.106727395826894</v>
      </c>
      <c r="AY30">
        <v>88.066666666666606</v>
      </c>
      <c r="AZ30">
        <v>81.187388605494405</v>
      </c>
      <c r="BA30">
        <v>97.242737567700601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846.86666666666599</v>
      </c>
      <c r="BS30">
        <v>781.68277220409902</v>
      </c>
      <c r="BT30">
        <v>845.53333333333296</v>
      </c>
      <c r="BU30">
        <v>781.14436727920804</v>
      </c>
      <c r="BV30">
        <v>863.42934515017203</v>
      </c>
      <c r="BW30">
        <v>0.185087395371835</v>
      </c>
      <c r="BX30">
        <v>0.17114721811945999</v>
      </c>
      <c r="BY30">
        <v>0</v>
      </c>
      <c r="BZ30">
        <v>0.33333333325572301</v>
      </c>
      <c r="CA30">
        <v>8.0445620729837604</v>
      </c>
      <c r="CB30">
        <v>0.59999999978269603</v>
      </c>
      <c r="CC30">
        <v>8.3031159733040294</v>
      </c>
      <c r="CD30">
        <v>8.2964057116871395</v>
      </c>
      <c r="CE30">
        <v>0.53333333344198697</v>
      </c>
      <c r="CF30">
        <v>8.2907613711867896</v>
      </c>
      <c r="CG30">
        <v>0.46666666671323698</v>
      </c>
      <c r="CH30">
        <v>8.1801978980866004</v>
      </c>
      <c r="CI30">
        <v>8.1117676022094205</v>
      </c>
      <c r="CJ30">
        <v>0.399999999984473</v>
      </c>
      <c r="CK30">
        <v>8.1676617219061391</v>
      </c>
      <c r="CL30">
        <v>0.46666666671323698</v>
      </c>
      <c r="CM30">
        <v>8.1187388604778992</v>
      </c>
      <c r="CN30">
        <v>8.1733136387019805</v>
      </c>
      <c r="CO30">
        <v>0.46666666671323698</v>
      </c>
      <c r="CP30">
        <v>8.0445620729837604</v>
      </c>
      <c r="CQ30">
        <v>0.26666666691501401</v>
      </c>
      <c r="CR30">
        <v>8.2416569356953104</v>
      </c>
      <c r="CS30">
        <v>8.4810438208065992</v>
      </c>
      <c r="CT30">
        <v>8.2348596751945493</v>
      </c>
      <c r="CU30">
        <v>8.2348596751945493</v>
      </c>
      <c r="CV30">
        <v>8.2348596748363097</v>
      </c>
      <c r="CW30">
        <v>8.1117676018511702</v>
      </c>
    </row>
    <row r="31" spans="1:101" hidden="1" x14ac:dyDescent="0.2">
      <c r="A31">
        <v>1616995859.79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34.321990226021903</v>
      </c>
      <c r="AC31">
        <v>36.108919953997599</v>
      </c>
      <c r="AD31">
        <v>35.984423679191401</v>
      </c>
      <c r="AE31">
        <v>38.000753100416397</v>
      </c>
      <c r="AF31">
        <v>73.375029706335795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83.733333333333306</v>
      </c>
      <c r="AX31">
        <v>78.106727395826894</v>
      </c>
      <c r="AY31">
        <v>14113.6</v>
      </c>
      <c r="AZ31">
        <v>20419.733333333301</v>
      </c>
      <c r="BA31">
        <v>97.242737567700601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846.86666666666599</v>
      </c>
      <c r="BS31">
        <v>781.68277220409902</v>
      </c>
      <c r="BT31">
        <v>2769.6</v>
      </c>
      <c r="BU31">
        <v>3746.4</v>
      </c>
      <c r="BV31">
        <v>863.42934515017203</v>
      </c>
      <c r="BW31">
        <v>0.185087395371835</v>
      </c>
      <c r="BX31">
        <v>0.17114721811945999</v>
      </c>
      <c r="BY31">
        <v>0</v>
      </c>
      <c r="BZ31">
        <v>0.33333333325572301</v>
      </c>
      <c r="CA31">
        <v>8.0445620729837604</v>
      </c>
      <c r="CB31">
        <v>2.3999999999068602</v>
      </c>
      <c r="CC31">
        <v>2.9333333329608098</v>
      </c>
      <c r="CD31">
        <v>8.2964057116871395</v>
      </c>
      <c r="CE31">
        <v>0.53333333344198697</v>
      </c>
      <c r="CF31">
        <v>8.2907613711867896</v>
      </c>
      <c r="CG31">
        <v>1.46666666648039</v>
      </c>
      <c r="CH31">
        <v>6.2666666666821804</v>
      </c>
      <c r="CI31">
        <v>8.1117676022094205</v>
      </c>
      <c r="CJ31">
        <v>0.399999999984473</v>
      </c>
      <c r="CK31">
        <v>8.1676617219061391</v>
      </c>
      <c r="CL31">
        <v>4.9333333332712499</v>
      </c>
      <c r="CM31">
        <v>5</v>
      </c>
      <c r="CN31">
        <v>8.1733136387019805</v>
      </c>
      <c r="CO31">
        <v>0.46666666671323698</v>
      </c>
      <c r="CP31">
        <v>8.0445620729837604</v>
      </c>
      <c r="CQ31">
        <v>6.7333333333954197</v>
      </c>
      <c r="CR31">
        <v>2.3999999999068602</v>
      </c>
      <c r="CS31">
        <v>8.4810438208065992</v>
      </c>
      <c r="CT31">
        <v>8.2348596751945493</v>
      </c>
      <c r="CU31">
        <v>8.2348596751945493</v>
      </c>
      <c r="CV31">
        <v>8.2348596748363097</v>
      </c>
      <c r="CW31">
        <v>8.1117676018511702</v>
      </c>
    </row>
    <row r="32" spans="1:101" hidden="1" x14ac:dyDescent="0.2">
      <c r="A32">
        <v>1616995864.79</v>
      </c>
      <c r="B32">
        <v>14472.5333333333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14472.5333333333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34.257701166080999</v>
      </c>
      <c r="AC32">
        <v>36.108919953997599</v>
      </c>
      <c r="AD32">
        <v>35.984423679191401</v>
      </c>
      <c r="AE32">
        <v>38.000753100416397</v>
      </c>
      <c r="AF32">
        <v>73.375029706335795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41111.266666666597</v>
      </c>
      <c r="AX32">
        <v>78.106727395826894</v>
      </c>
      <c r="AY32">
        <v>14113.6</v>
      </c>
      <c r="AZ32">
        <v>20419.733333333301</v>
      </c>
      <c r="BA32">
        <v>108.533333333333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7012.5333333333301</v>
      </c>
      <c r="BS32">
        <v>781.68277220409902</v>
      </c>
      <c r="BT32">
        <v>2769.6</v>
      </c>
      <c r="BU32">
        <v>3746.4</v>
      </c>
      <c r="BV32">
        <v>950.26666666666597</v>
      </c>
      <c r="BW32">
        <v>0.15287999999979199</v>
      </c>
      <c r="BX32">
        <v>0.118353333333137</v>
      </c>
      <c r="BY32">
        <v>0</v>
      </c>
      <c r="BZ32">
        <v>5.1999999997981998</v>
      </c>
      <c r="CA32">
        <v>8.0445620729837604</v>
      </c>
      <c r="CB32">
        <v>2.3999999999068602</v>
      </c>
      <c r="CC32">
        <v>2.9333333329608098</v>
      </c>
      <c r="CD32">
        <v>-6.6666666728764298E-2</v>
      </c>
      <c r="CE32">
        <v>9.8666666665424803</v>
      </c>
      <c r="CF32">
        <v>8.2907613711867896</v>
      </c>
      <c r="CG32">
        <v>1.46666666648039</v>
      </c>
      <c r="CH32">
        <v>6.2666666666821804</v>
      </c>
      <c r="CI32">
        <v>-0.33333333364377798</v>
      </c>
      <c r="CJ32">
        <v>6.5333333335972101</v>
      </c>
      <c r="CK32">
        <v>8.1676617219061391</v>
      </c>
      <c r="CL32">
        <v>4.9333333332712499</v>
      </c>
      <c r="CM32">
        <v>5</v>
      </c>
      <c r="CN32">
        <v>0.13333333306945799</v>
      </c>
      <c r="CO32">
        <v>5.7999999999689402</v>
      </c>
      <c r="CP32">
        <v>8.0445620729837604</v>
      </c>
      <c r="CQ32">
        <v>6.7333333333954197</v>
      </c>
      <c r="CR32">
        <v>2.3999999999068602</v>
      </c>
      <c r="CS32">
        <v>-0.133333333457514</v>
      </c>
      <c r="CT32">
        <v>-0.200000000186278</v>
      </c>
      <c r="CU32">
        <v>-0.200000000186278</v>
      </c>
      <c r="CV32">
        <v>-0.13333333306945799</v>
      </c>
      <c r="CW32">
        <v>-0.26666666652697302</v>
      </c>
    </row>
    <row r="33" spans="1:101" hidden="1" x14ac:dyDescent="0.2">
      <c r="A33">
        <v>1616995869.79</v>
      </c>
      <c r="B33">
        <v>14472.5333333333</v>
      </c>
      <c r="C33">
        <v>73181.866666666596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14472.5333333333</v>
      </c>
      <c r="K33">
        <v>73181.866666666596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34.257701166080999</v>
      </c>
      <c r="AC33">
        <v>38.580375101153201</v>
      </c>
      <c r="AD33">
        <v>35.984423679191401</v>
      </c>
      <c r="AE33">
        <v>38.000753100416397</v>
      </c>
      <c r="AF33">
        <v>73.375029706335795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41111.266666666597</v>
      </c>
      <c r="AX33">
        <v>47982.266666666597</v>
      </c>
      <c r="AY33">
        <v>14113.6</v>
      </c>
      <c r="AZ33">
        <v>20419.733333333301</v>
      </c>
      <c r="BA33">
        <v>108.533333333333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7012.5333333333301</v>
      </c>
      <c r="BS33">
        <v>8260.5333333333292</v>
      </c>
      <c r="BT33">
        <v>2769.6</v>
      </c>
      <c r="BU33">
        <v>3746.4</v>
      </c>
      <c r="BV33">
        <v>950.26666666666597</v>
      </c>
      <c r="BW33">
        <v>0.15287999999979199</v>
      </c>
      <c r="BX33">
        <v>0.118353333333137</v>
      </c>
      <c r="BY33">
        <v>0</v>
      </c>
      <c r="BZ33">
        <v>5.1999999997981998</v>
      </c>
      <c r="CA33">
        <v>6.6666666666666696</v>
      </c>
      <c r="CB33">
        <v>2.3999999999068602</v>
      </c>
      <c r="CC33">
        <v>2.9333333329608098</v>
      </c>
      <c r="CD33">
        <v>-6.6666666728764298E-2</v>
      </c>
      <c r="CE33">
        <v>9.8666666665424803</v>
      </c>
      <c r="CF33">
        <v>12.2666666668374</v>
      </c>
      <c r="CG33">
        <v>1.46666666648039</v>
      </c>
      <c r="CH33">
        <v>6.2666666666821804</v>
      </c>
      <c r="CI33">
        <v>-0.33333333364377798</v>
      </c>
      <c r="CJ33">
        <v>6.5333333335972101</v>
      </c>
      <c r="CK33">
        <v>14.6000000000155</v>
      </c>
      <c r="CL33">
        <v>4.9333333332712499</v>
      </c>
      <c r="CM33">
        <v>5</v>
      </c>
      <c r="CN33">
        <v>0.13333333306945799</v>
      </c>
      <c r="CO33">
        <v>5.7999999999689402</v>
      </c>
      <c r="CP33">
        <v>10</v>
      </c>
      <c r="CQ33">
        <v>6.7333333333954197</v>
      </c>
      <c r="CR33">
        <v>2.3999999999068602</v>
      </c>
      <c r="CS33">
        <v>-0.133333333457514</v>
      </c>
      <c r="CT33">
        <v>-0.200000000186278</v>
      </c>
      <c r="CU33">
        <v>-0.200000000186278</v>
      </c>
      <c r="CV33">
        <v>-0.13333333306945799</v>
      </c>
      <c r="CW33">
        <v>-0.26666666652697302</v>
      </c>
    </row>
    <row r="34" spans="1:101" hidden="1" x14ac:dyDescent="0.2">
      <c r="A34">
        <v>1616995874.79</v>
      </c>
      <c r="B34">
        <v>14472.5333333333</v>
      </c>
      <c r="C34">
        <v>73181.866666666596</v>
      </c>
      <c r="D34">
        <v>222003.20000000001</v>
      </c>
      <c r="E34">
        <v>275797.33333333302</v>
      </c>
      <c r="F34">
        <v>0</v>
      </c>
      <c r="G34">
        <v>0</v>
      </c>
      <c r="H34">
        <v>0</v>
      </c>
      <c r="I34">
        <v>0</v>
      </c>
      <c r="J34">
        <v>14472.5333333333</v>
      </c>
      <c r="K34">
        <v>73181.866666666596</v>
      </c>
      <c r="L34">
        <v>222003.20000000001</v>
      </c>
      <c r="M34">
        <v>275797.33333333302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34.257701166080999</v>
      </c>
      <c r="AC34">
        <v>38.580375101153201</v>
      </c>
      <c r="AD34">
        <v>38.066266713879997</v>
      </c>
      <c r="AE34">
        <v>39.0313169358813</v>
      </c>
      <c r="AF34">
        <v>73.375029706335795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41111.266666666597</v>
      </c>
      <c r="AX34">
        <v>47982.266666666597</v>
      </c>
      <c r="AY34">
        <v>60046.0666666666</v>
      </c>
      <c r="AZ34">
        <v>53807</v>
      </c>
      <c r="BA34">
        <v>108.533333333333</v>
      </c>
      <c r="BB34">
        <v>0</v>
      </c>
      <c r="BC34">
        <v>0</v>
      </c>
      <c r="BD34">
        <v>8.6666666666666607</v>
      </c>
      <c r="BE34">
        <v>17.3333333333333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7012.5333333333301</v>
      </c>
      <c r="BS34">
        <v>8260.5333333333292</v>
      </c>
      <c r="BT34">
        <v>10561.9333333333</v>
      </c>
      <c r="BU34">
        <v>9910</v>
      </c>
      <c r="BV34">
        <v>950.26666666666597</v>
      </c>
      <c r="BW34">
        <v>0.15287999999979199</v>
      </c>
      <c r="BX34">
        <v>0.118353333333137</v>
      </c>
      <c r="BY34">
        <v>0</v>
      </c>
      <c r="BZ34">
        <v>5.1999999997981998</v>
      </c>
      <c r="CA34">
        <v>6.6666666666666696</v>
      </c>
      <c r="CB34">
        <v>15.7999999999689</v>
      </c>
      <c r="CC34">
        <v>25.800000000356999</v>
      </c>
      <c r="CD34">
        <v>-6.6666666728764298E-2</v>
      </c>
      <c r="CE34">
        <v>9.8666666665424803</v>
      </c>
      <c r="CF34">
        <v>12.2666666668374</v>
      </c>
      <c r="CG34">
        <v>12.1333333333799</v>
      </c>
      <c r="CH34">
        <v>20</v>
      </c>
      <c r="CI34">
        <v>-0.33333333364377798</v>
      </c>
      <c r="CJ34">
        <v>6.5333333335972101</v>
      </c>
      <c r="CK34">
        <v>14.6000000000155</v>
      </c>
      <c r="CL34">
        <v>25.533333333441899</v>
      </c>
      <c r="CM34">
        <v>14.5333333332867</v>
      </c>
      <c r="CN34">
        <v>0.13333333306945799</v>
      </c>
      <c r="CO34">
        <v>5.7999999999689402</v>
      </c>
      <c r="CP34">
        <v>10</v>
      </c>
      <c r="CQ34">
        <v>14.8666666665425</v>
      </c>
      <c r="CR34">
        <v>12.86666666662</v>
      </c>
      <c r="CS34">
        <v>-0.133333333457514</v>
      </c>
      <c r="CT34">
        <v>-0.200000000186278</v>
      </c>
      <c r="CU34">
        <v>-0.200000000186278</v>
      </c>
      <c r="CV34">
        <v>-0.13333333306945799</v>
      </c>
      <c r="CW34">
        <v>-0.26666666652697302</v>
      </c>
    </row>
    <row r="35" spans="1:101" hidden="1" x14ac:dyDescent="0.2">
      <c r="A35">
        <v>1616995879.79</v>
      </c>
      <c r="B35">
        <v>247398.39999999999</v>
      </c>
      <c r="C35">
        <v>73181.866666666596</v>
      </c>
      <c r="D35">
        <v>222003.20000000001</v>
      </c>
      <c r="E35">
        <v>275797.33333333302</v>
      </c>
      <c r="F35">
        <v>0</v>
      </c>
      <c r="G35">
        <v>0</v>
      </c>
      <c r="H35">
        <v>0</v>
      </c>
      <c r="I35">
        <v>0</v>
      </c>
      <c r="J35">
        <v>247398.39999999999</v>
      </c>
      <c r="K35">
        <v>73181.866666666596</v>
      </c>
      <c r="L35">
        <v>222003.20000000001</v>
      </c>
      <c r="M35">
        <v>275797.33333333302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34.127796446549702</v>
      </c>
      <c r="AC35">
        <v>38.580375101153201</v>
      </c>
      <c r="AD35">
        <v>38.066266713879997</v>
      </c>
      <c r="AE35">
        <v>39.0313169358813</v>
      </c>
      <c r="AF35">
        <v>73.375029706335795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57958.466666666602</v>
      </c>
      <c r="AX35">
        <v>47982.266666666597</v>
      </c>
      <c r="AY35">
        <v>60046.0666666666</v>
      </c>
      <c r="AZ35">
        <v>53807</v>
      </c>
      <c r="BA35">
        <v>104.933333333333</v>
      </c>
      <c r="BB35">
        <v>17.3333333333333</v>
      </c>
      <c r="BC35">
        <v>0</v>
      </c>
      <c r="BD35">
        <v>8.6666666666666607</v>
      </c>
      <c r="BE35">
        <v>17.3333333333333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11051.4</v>
      </c>
      <c r="BS35">
        <v>8260.5333333333292</v>
      </c>
      <c r="BT35">
        <v>10561.9333333333</v>
      </c>
      <c r="BU35">
        <v>9910</v>
      </c>
      <c r="BV35">
        <v>929.66666666666595</v>
      </c>
      <c r="BW35">
        <v>0.18719333333289401</v>
      </c>
      <c r="BX35">
        <v>0.12538666666690301</v>
      </c>
      <c r="BY35">
        <v>0</v>
      </c>
      <c r="BZ35">
        <v>16.066666666883901</v>
      </c>
      <c r="CA35">
        <v>6.6666666666666696</v>
      </c>
      <c r="CB35">
        <v>15.7999999999689</v>
      </c>
      <c r="CC35">
        <v>25.800000000356999</v>
      </c>
      <c r="CD35">
        <v>0.79999999996895998</v>
      </c>
      <c r="CE35">
        <v>15.1999999997982</v>
      </c>
      <c r="CF35">
        <v>12.2666666668374</v>
      </c>
      <c r="CG35">
        <v>12.1333333333799</v>
      </c>
      <c r="CH35">
        <v>20</v>
      </c>
      <c r="CI35">
        <v>0.60000000017073696</v>
      </c>
      <c r="CJ35">
        <v>17.3333333331781</v>
      </c>
      <c r="CK35">
        <v>14.6000000000155</v>
      </c>
      <c r="CL35">
        <v>25.533333333441899</v>
      </c>
      <c r="CM35">
        <v>14.5333333332867</v>
      </c>
      <c r="CN35">
        <v>0.86666666669770998</v>
      </c>
      <c r="CO35">
        <v>17.4666666666356</v>
      </c>
      <c r="CP35">
        <v>10</v>
      </c>
      <c r="CQ35">
        <v>14.8666666665425</v>
      </c>
      <c r="CR35">
        <v>12.86666666662</v>
      </c>
      <c r="CS35">
        <v>0.86666666669770998</v>
      </c>
      <c r="CT35">
        <v>0.93333333342645997</v>
      </c>
      <c r="CU35">
        <v>1.0000000001552201</v>
      </c>
      <c r="CV35">
        <v>1.1999999999534301</v>
      </c>
      <c r="CW35">
        <v>0.79999999996895998</v>
      </c>
    </row>
    <row r="36" spans="1:101" hidden="1" x14ac:dyDescent="0.2">
      <c r="A36">
        <v>1616995884.79</v>
      </c>
      <c r="B36">
        <v>247398.39999999999</v>
      </c>
      <c r="C36">
        <v>239479.46666666601</v>
      </c>
      <c r="D36">
        <v>222003.20000000001</v>
      </c>
      <c r="E36">
        <v>275797.33333333302</v>
      </c>
      <c r="F36">
        <v>0</v>
      </c>
      <c r="G36">
        <v>0</v>
      </c>
      <c r="H36">
        <v>0</v>
      </c>
      <c r="I36">
        <v>0</v>
      </c>
      <c r="J36">
        <v>247398.39999999999</v>
      </c>
      <c r="K36">
        <v>239479.46666666601</v>
      </c>
      <c r="L36">
        <v>222003.20000000001</v>
      </c>
      <c r="M36">
        <v>275797.33333333302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34.127796446549702</v>
      </c>
      <c r="AC36">
        <v>38.7799773253506</v>
      </c>
      <c r="AD36">
        <v>38.066266713879997</v>
      </c>
      <c r="AE36">
        <v>39.0313169358813</v>
      </c>
      <c r="AF36">
        <v>73.375029706335795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57958.466666666602</v>
      </c>
      <c r="AX36">
        <v>65581.933333333305</v>
      </c>
      <c r="AY36">
        <v>60046.0666666666</v>
      </c>
      <c r="AZ36">
        <v>53807</v>
      </c>
      <c r="BA36">
        <v>104.933333333333</v>
      </c>
      <c r="BB36">
        <v>17.3333333333333</v>
      </c>
      <c r="BC36">
        <v>17.3333333333333</v>
      </c>
      <c r="BD36">
        <v>8.6666666666666607</v>
      </c>
      <c r="BE36">
        <v>17.3333333333333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11051.4</v>
      </c>
      <c r="BS36">
        <v>11849.333333333299</v>
      </c>
      <c r="BT36">
        <v>10561.9333333333</v>
      </c>
      <c r="BU36">
        <v>9910</v>
      </c>
      <c r="BV36">
        <v>929.66666666666595</v>
      </c>
      <c r="BW36">
        <v>0.18719333333289401</v>
      </c>
      <c r="BX36">
        <v>0.12538666666690301</v>
      </c>
      <c r="BY36">
        <v>0</v>
      </c>
      <c r="BZ36">
        <v>16.066666666883901</v>
      </c>
      <c r="CA36">
        <v>11.0000000001552</v>
      </c>
      <c r="CB36">
        <v>15.7999999999689</v>
      </c>
      <c r="CC36">
        <v>25.800000000356999</v>
      </c>
      <c r="CD36">
        <v>0.79999999996895998</v>
      </c>
      <c r="CE36">
        <v>15.1999999997982</v>
      </c>
      <c r="CF36">
        <v>18.666666666588998</v>
      </c>
      <c r="CG36">
        <v>12.1333333333799</v>
      </c>
      <c r="CH36">
        <v>20</v>
      </c>
      <c r="CI36">
        <v>0.60000000017073696</v>
      </c>
      <c r="CJ36">
        <v>17.3333333331781</v>
      </c>
      <c r="CK36">
        <v>23.200000000263799</v>
      </c>
      <c r="CL36">
        <v>25.533333333441899</v>
      </c>
      <c r="CM36">
        <v>14.5333333332867</v>
      </c>
      <c r="CN36">
        <v>0.86666666669770998</v>
      </c>
      <c r="CO36">
        <v>17.4666666666356</v>
      </c>
      <c r="CP36">
        <v>19.4000000002173</v>
      </c>
      <c r="CQ36">
        <v>14.8666666665425</v>
      </c>
      <c r="CR36">
        <v>12.86666666662</v>
      </c>
      <c r="CS36">
        <v>0.86666666669770998</v>
      </c>
      <c r="CT36">
        <v>0.93333333342645997</v>
      </c>
      <c r="CU36">
        <v>1.0000000001552201</v>
      </c>
      <c r="CV36">
        <v>1.1999999999534301</v>
      </c>
      <c r="CW36">
        <v>0.79999999996895998</v>
      </c>
    </row>
    <row r="37" spans="1:101" hidden="1" x14ac:dyDescent="0.2">
      <c r="A37">
        <v>1616995889.79</v>
      </c>
      <c r="B37">
        <v>247398.39999999999</v>
      </c>
      <c r="C37">
        <v>239479.46666666601</v>
      </c>
      <c r="D37">
        <v>95573.333333333299</v>
      </c>
      <c r="E37">
        <v>55705.599999999999</v>
      </c>
      <c r="F37">
        <v>0</v>
      </c>
      <c r="G37">
        <v>0</v>
      </c>
      <c r="H37">
        <v>0</v>
      </c>
      <c r="I37">
        <v>0</v>
      </c>
      <c r="J37">
        <v>247398.39999999999</v>
      </c>
      <c r="K37">
        <v>239479.46666666601</v>
      </c>
      <c r="L37">
        <v>95573.333333333299</v>
      </c>
      <c r="M37">
        <v>55705.599999999999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34.127796446549702</v>
      </c>
      <c r="AC37">
        <v>38.7799773253506</v>
      </c>
      <c r="AD37">
        <v>38.970395398127799</v>
      </c>
      <c r="AE37">
        <v>39.051624115132498</v>
      </c>
      <c r="AF37">
        <v>73.375029706335795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57958.466666666602</v>
      </c>
      <c r="AX37">
        <v>65581.933333333305</v>
      </c>
      <c r="AY37">
        <v>46074.2</v>
      </c>
      <c r="AZ37">
        <v>46005.266666666597</v>
      </c>
      <c r="BA37">
        <v>104.933333333333</v>
      </c>
      <c r="BB37">
        <v>17.3333333333333</v>
      </c>
      <c r="BC37">
        <v>17.3333333333333</v>
      </c>
      <c r="BD37">
        <v>8.6666666666666607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11051.4</v>
      </c>
      <c r="BS37">
        <v>11849.333333333299</v>
      </c>
      <c r="BT37">
        <v>8373.2666666666591</v>
      </c>
      <c r="BU37">
        <v>8225.5333333333292</v>
      </c>
      <c r="BV37">
        <v>929.66666666666595</v>
      </c>
      <c r="BW37">
        <v>0.18719333333289401</v>
      </c>
      <c r="BX37">
        <v>0.12538666666690301</v>
      </c>
      <c r="BY37">
        <v>0</v>
      </c>
      <c r="BZ37">
        <v>16.066666666883901</v>
      </c>
      <c r="CA37">
        <v>11.0000000001552</v>
      </c>
      <c r="CB37">
        <v>6.6666666666666696</v>
      </c>
      <c r="CC37">
        <v>4.8666666665424803</v>
      </c>
      <c r="CD37">
        <v>0.79999999996895998</v>
      </c>
      <c r="CE37">
        <v>15.1999999997982</v>
      </c>
      <c r="CF37">
        <v>18.666666666588998</v>
      </c>
      <c r="CG37">
        <v>7.73333333316259</v>
      </c>
      <c r="CH37">
        <v>5.0666666667287599</v>
      </c>
      <c r="CI37">
        <v>0.60000000017073696</v>
      </c>
      <c r="CJ37">
        <v>17.3333333331781</v>
      </c>
      <c r="CK37">
        <v>23.200000000263799</v>
      </c>
      <c r="CL37">
        <v>7.73333333316259</v>
      </c>
      <c r="CM37">
        <v>8.0000000000776001</v>
      </c>
      <c r="CN37">
        <v>0.86666666669770998</v>
      </c>
      <c r="CO37">
        <v>17.4666666666356</v>
      </c>
      <c r="CP37">
        <v>19.4000000002173</v>
      </c>
      <c r="CQ37">
        <v>13.5999999998603</v>
      </c>
      <c r="CR37">
        <v>6.1333333336127396</v>
      </c>
      <c r="CS37">
        <v>0.86666666669770998</v>
      </c>
      <c r="CT37">
        <v>0.93333333342645997</v>
      </c>
      <c r="CU37">
        <v>1.0000000001552201</v>
      </c>
      <c r="CV37">
        <v>1.1999999999534301</v>
      </c>
      <c r="CW37">
        <v>0.79999999996895998</v>
      </c>
    </row>
    <row r="38" spans="1:101" hidden="1" x14ac:dyDescent="0.2">
      <c r="A38">
        <v>1616995894.79</v>
      </c>
      <c r="B38">
        <v>521557.33333333302</v>
      </c>
      <c r="C38">
        <v>239479.46666666601</v>
      </c>
      <c r="D38">
        <v>95573.333333333299</v>
      </c>
      <c r="E38">
        <v>55705.599999999999</v>
      </c>
      <c r="F38">
        <v>0</v>
      </c>
      <c r="G38">
        <v>0</v>
      </c>
      <c r="H38">
        <v>0</v>
      </c>
      <c r="I38">
        <v>0</v>
      </c>
      <c r="J38">
        <v>521557.33333333302</v>
      </c>
      <c r="K38">
        <v>239479.46666666601</v>
      </c>
      <c r="L38">
        <v>95573.333333333299</v>
      </c>
      <c r="M38">
        <v>55705.599999999999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29.275196974536399</v>
      </c>
      <c r="AC38">
        <v>38.7799773253506</v>
      </c>
      <c r="AD38">
        <v>38.970395398127799</v>
      </c>
      <c r="AE38">
        <v>39.051624115132498</v>
      </c>
      <c r="AF38">
        <v>73.375029706335795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0</v>
      </c>
      <c r="AO38" s="1">
        <v>0</v>
      </c>
      <c r="AP38" s="1">
        <v>0</v>
      </c>
      <c r="AQ38" s="1">
        <v>0</v>
      </c>
      <c r="AR38" s="1">
        <v>5.86666666666666</v>
      </c>
      <c r="AS38" s="1">
        <v>0</v>
      </c>
      <c r="AT38" s="1">
        <v>0</v>
      </c>
      <c r="AU38" s="1">
        <v>0</v>
      </c>
      <c r="AV38" s="1">
        <v>0</v>
      </c>
      <c r="AW38" s="1">
        <v>58462.866666666603</v>
      </c>
      <c r="AX38">
        <v>65581.933333333305</v>
      </c>
      <c r="AY38">
        <v>46074.2</v>
      </c>
      <c r="AZ38">
        <v>46005.266666666597</v>
      </c>
      <c r="BA38">
        <v>121.86666666666601</v>
      </c>
      <c r="BB38">
        <v>26</v>
      </c>
      <c r="BC38">
        <v>17.3333333333333</v>
      </c>
      <c r="BD38">
        <v>8.6666666666666607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5.86666666666666</v>
      </c>
      <c r="BN38">
        <v>0</v>
      </c>
      <c r="BO38">
        <v>0</v>
      </c>
      <c r="BP38">
        <v>0</v>
      </c>
      <c r="BQ38">
        <v>0</v>
      </c>
      <c r="BR38">
        <v>16753.933333333302</v>
      </c>
      <c r="BS38">
        <v>11849.333333333299</v>
      </c>
      <c r="BT38">
        <v>8373.2666666666591</v>
      </c>
      <c r="BU38">
        <v>8225.5333333333292</v>
      </c>
      <c r="BV38">
        <v>952.26666666666597</v>
      </c>
      <c r="BW38">
        <v>0.18669333333339899</v>
      </c>
      <c r="BX38">
        <v>0.12518000000000001</v>
      </c>
      <c r="BY38">
        <v>0</v>
      </c>
      <c r="BZ38">
        <v>18.400000000062001</v>
      </c>
      <c r="CA38">
        <v>11.0000000001552</v>
      </c>
      <c r="CB38">
        <v>6.6666666666666696</v>
      </c>
      <c r="CC38">
        <v>4.8666666665424803</v>
      </c>
      <c r="CD38">
        <v>1.0666666664959099</v>
      </c>
      <c r="CE38">
        <v>20.1333333334575</v>
      </c>
      <c r="CF38">
        <v>18.666666666588998</v>
      </c>
      <c r="CG38">
        <v>7.73333333316259</v>
      </c>
      <c r="CH38">
        <v>5.0666666667287599</v>
      </c>
      <c r="CI38">
        <v>1.0666666664959099</v>
      </c>
      <c r="CJ38">
        <v>24.466666666558002</v>
      </c>
      <c r="CK38">
        <v>23.200000000263799</v>
      </c>
      <c r="CL38">
        <v>7.73333333316259</v>
      </c>
      <c r="CM38">
        <v>8.0000000000776001</v>
      </c>
      <c r="CN38">
        <v>1.0000000001552201</v>
      </c>
      <c r="CO38">
        <v>28.0666666664183</v>
      </c>
      <c r="CP38">
        <v>19.4000000002173</v>
      </c>
      <c r="CQ38">
        <v>13.5999999998603</v>
      </c>
      <c r="CR38">
        <v>6.1333333336127396</v>
      </c>
      <c r="CS38">
        <v>0.93333333342645997</v>
      </c>
      <c r="CT38">
        <v>0.79999999996895998</v>
      </c>
      <c r="CU38">
        <v>1.0666666664959099</v>
      </c>
      <c r="CV38">
        <v>0.79999999996895998</v>
      </c>
      <c r="CW38">
        <v>0.93333333342645997</v>
      </c>
    </row>
    <row r="39" spans="1:101" hidden="1" x14ac:dyDescent="0.2"/>
    <row r="40" spans="1:101" hidden="1" x14ac:dyDescent="0.2"/>
    <row r="41" spans="1:101" hidden="1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M41" t="s">
        <v>38</v>
      </c>
      <c r="AN41" s="1" t="s">
        <v>39</v>
      </c>
      <c r="AO41" s="1" t="s">
        <v>40</v>
      </c>
      <c r="AP41" s="1" t="s">
        <v>41</v>
      </c>
      <c r="AQ41" s="1" t="s">
        <v>42</v>
      </c>
      <c r="AR41" s="1" t="s">
        <v>43</v>
      </c>
      <c r="AS41" s="1" t="s">
        <v>44</v>
      </c>
      <c r="AT41" s="1" t="s">
        <v>45</v>
      </c>
      <c r="AU41" s="1" t="s">
        <v>46</v>
      </c>
      <c r="AV41" s="1" t="s">
        <v>47</v>
      </c>
      <c r="AW41" s="1" t="s">
        <v>48</v>
      </c>
      <c r="AX41" t="s">
        <v>49</v>
      </c>
      <c r="AY41" t="s">
        <v>50</v>
      </c>
      <c r="AZ41" t="s">
        <v>51</v>
      </c>
      <c r="BA41" t="s">
        <v>52</v>
      </c>
      <c r="BB41" t="s">
        <v>53</v>
      </c>
      <c r="BC41" t="s">
        <v>54</v>
      </c>
      <c r="BD41" t="s">
        <v>55</v>
      </c>
      <c r="BE41" t="s">
        <v>56</v>
      </c>
      <c r="BF41" t="s">
        <v>57</v>
      </c>
      <c r="BG41" t="s">
        <v>58</v>
      </c>
      <c r="BH41" t="s">
        <v>59</v>
      </c>
      <c r="BI41" t="s">
        <v>60</v>
      </c>
      <c r="BJ41" t="s">
        <v>61</v>
      </c>
      <c r="BK41" t="s">
        <v>62</v>
      </c>
      <c r="BL41" t="s">
        <v>63</v>
      </c>
      <c r="BM41" t="s">
        <v>64</v>
      </c>
      <c r="BN41" t="s">
        <v>65</v>
      </c>
      <c r="BO41" t="s">
        <v>66</v>
      </c>
      <c r="BP41" t="s">
        <v>67</v>
      </c>
      <c r="BQ41" t="s">
        <v>68</v>
      </c>
      <c r="BR41" t="s">
        <v>69</v>
      </c>
      <c r="BS41" t="s">
        <v>70</v>
      </c>
      <c r="BT41" t="s">
        <v>71</v>
      </c>
      <c r="BU41" t="s">
        <v>72</v>
      </c>
      <c r="BV41" t="s">
        <v>73</v>
      </c>
      <c r="BW41" t="s">
        <v>74</v>
      </c>
      <c r="BX41" t="s">
        <v>75</v>
      </c>
      <c r="BY41" t="s">
        <v>76</v>
      </c>
      <c r="BZ41" t="s">
        <v>77</v>
      </c>
      <c r="CA41" t="s">
        <v>78</v>
      </c>
      <c r="CB41" t="s">
        <v>79</v>
      </c>
      <c r="CC41" t="s">
        <v>80</v>
      </c>
      <c r="CD41" t="s">
        <v>81</v>
      </c>
      <c r="CE41" t="s">
        <v>82</v>
      </c>
      <c r="CF41" t="s">
        <v>83</v>
      </c>
      <c r="CG41" t="s">
        <v>84</v>
      </c>
      <c r="CH41" t="s">
        <v>85</v>
      </c>
      <c r="CI41" t="s">
        <v>86</v>
      </c>
      <c r="CJ41" t="s">
        <v>87</v>
      </c>
      <c r="CK41" t="s">
        <v>88</v>
      </c>
      <c r="CL41" t="s">
        <v>89</v>
      </c>
      <c r="CM41" t="s">
        <v>90</v>
      </c>
      <c r="CN41" t="s">
        <v>91</v>
      </c>
      <c r="CO41" t="s">
        <v>92</v>
      </c>
      <c r="CP41" t="s">
        <v>93</v>
      </c>
      <c r="CQ41" t="s">
        <v>94</v>
      </c>
      <c r="CR41" t="s">
        <v>95</v>
      </c>
      <c r="CS41" t="s">
        <v>96</v>
      </c>
      <c r="CT41" t="s">
        <v>97</v>
      </c>
      <c r="CU41" t="s">
        <v>98</v>
      </c>
      <c r="CV41" t="s">
        <v>99</v>
      </c>
      <c r="CW41" t="s">
        <v>100</v>
      </c>
    </row>
    <row r="42" spans="1:101" hidden="1" x14ac:dyDescent="0.2">
      <c r="A42">
        <v>1617001230.3710001</v>
      </c>
      <c r="B42">
        <v>3993.50016249593</v>
      </c>
      <c r="C42">
        <v>5461.3333333333303</v>
      </c>
      <c r="D42">
        <v>6655.8336041598895</v>
      </c>
      <c r="E42">
        <v>3994.2790274346598</v>
      </c>
      <c r="F42">
        <v>0</v>
      </c>
      <c r="G42">
        <v>0</v>
      </c>
      <c r="H42">
        <v>0</v>
      </c>
      <c r="I42">
        <v>0</v>
      </c>
      <c r="J42">
        <v>3993.50016249593</v>
      </c>
      <c r="K42">
        <v>5461.3333333333303</v>
      </c>
      <c r="L42">
        <v>6655.8336041598895</v>
      </c>
      <c r="M42">
        <v>3994.2790274346598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29.9083931918905</v>
      </c>
      <c r="AC42">
        <v>34.123612555347201</v>
      </c>
      <c r="AD42">
        <v>34.372298966578803</v>
      </c>
      <c r="AE42">
        <v>36.371076453978702</v>
      </c>
      <c r="AF42">
        <v>73.293679104863799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11745.9863503412</v>
      </c>
      <c r="AX42">
        <v>7508</v>
      </c>
      <c r="AY42">
        <v>7405.4598635034099</v>
      </c>
      <c r="AZ42">
        <v>6249.5774281627801</v>
      </c>
      <c r="BA42">
        <v>104.533333333333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21034.709132271601</v>
      </c>
      <c r="BS42">
        <v>11639.733333333301</v>
      </c>
      <c r="BT42">
        <v>13254.468638283999</v>
      </c>
      <c r="BU42">
        <v>11787.8039266675</v>
      </c>
      <c r="BV42">
        <v>936.6</v>
      </c>
      <c r="BW42">
        <v>0.16721333333407501</v>
      </c>
      <c r="BX42">
        <v>0.13749999999996901</v>
      </c>
      <c r="BY42">
        <v>0</v>
      </c>
      <c r="BZ42">
        <v>10.3672408191157</v>
      </c>
      <c r="CA42">
        <v>5.5333333334419796</v>
      </c>
      <c r="CB42">
        <v>8.41728956797267</v>
      </c>
      <c r="CC42">
        <v>8.20439474713727</v>
      </c>
      <c r="CD42">
        <v>1.26666666668219</v>
      </c>
      <c r="CE42">
        <v>5.9473513163986897</v>
      </c>
      <c r="CF42">
        <v>4.8666666665424803</v>
      </c>
      <c r="CG42">
        <v>7.9623009422645596</v>
      </c>
      <c r="CH42">
        <v>4.1086984787413696</v>
      </c>
      <c r="CI42">
        <v>1.13333333322468</v>
      </c>
      <c r="CJ42">
        <v>10.887227819168301</v>
      </c>
      <c r="CK42">
        <v>3.8000000000465599</v>
      </c>
      <c r="CL42">
        <v>5.8823529409192004</v>
      </c>
      <c r="CM42">
        <v>7.8143284355010802</v>
      </c>
      <c r="CN42">
        <v>1.4000000001396899</v>
      </c>
      <c r="CO42">
        <v>7.3773155671108199</v>
      </c>
      <c r="CP42">
        <v>3.6666666665890499</v>
      </c>
      <c r="CQ42">
        <v>5.4273643159677603</v>
      </c>
      <c r="CR42">
        <v>5.2138863605753496</v>
      </c>
      <c r="CS42">
        <v>1.1999999999534301</v>
      </c>
      <c r="CT42">
        <v>1.26666666668219</v>
      </c>
      <c r="CU42">
        <v>1.3333333334109401</v>
      </c>
      <c r="CV42">
        <v>1.5333333332091501</v>
      </c>
      <c r="CW42">
        <v>1.13333333322468</v>
      </c>
    </row>
    <row r="43" spans="1:101" hidden="1" x14ac:dyDescent="0.2">
      <c r="A43">
        <v>1617001235.3710001</v>
      </c>
      <c r="B43">
        <v>5734.4</v>
      </c>
      <c r="C43">
        <v>5461.3333333333303</v>
      </c>
      <c r="D43">
        <v>6655.8336041598895</v>
      </c>
      <c r="E43">
        <v>3994.2790274346598</v>
      </c>
      <c r="F43">
        <v>0</v>
      </c>
      <c r="G43">
        <v>0</v>
      </c>
      <c r="H43">
        <v>0</v>
      </c>
      <c r="I43">
        <v>0</v>
      </c>
      <c r="J43">
        <v>5734.4</v>
      </c>
      <c r="K43">
        <v>5461.3333333333303</v>
      </c>
      <c r="L43">
        <v>6655.8336041598895</v>
      </c>
      <c r="M43">
        <v>3994.2790274346598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29.9110463911897</v>
      </c>
      <c r="AC43">
        <v>34.123612555347201</v>
      </c>
      <c r="AD43">
        <v>34.372298966578803</v>
      </c>
      <c r="AE43">
        <v>36.371076453978702</v>
      </c>
      <c r="AF43">
        <v>73.293679104863799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6117.1333333333296</v>
      </c>
      <c r="AX43">
        <v>7508</v>
      </c>
      <c r="AY43">
        <v>7405.4598635034099</v>
      </c>
      <c r="AZ43">
        <v>6249.5774281627801</v>
      </c>
      <c r="BA43">
        <v>114.133333333333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11914.4666666666</v>
      </c>
      <c r="BS43">
        <v>11639.733333333301</v>
      </c>
      <c r="BT43">
        <v>13254.468638283999</v>
      </c>
      <c r="BU43">
        <v>11787.8039266675</v>
      </c>
      <c r="BV43">
        <v>934.86666666666599</v>
      </c>
      <c r="BW43">
        <v>0.158093333332847</v>
      </c>
      <c r="BX43">
        <v>0.21401333333339301</v>
      </c>
      <c r="BY43">
        <v>0</v>
      </c>
      <c r="BZ43">
        <v>5.13333333345751</v>
      </c>
      <c r="CA43">
        <v>5.5333333334419796</v>
      </c>
      <c r="CB43">
        <v>8.41728956797267</v>
      </c>
      <c r="CC43">
        <v>8.20439474713727</v>
      </c>
      <c r="CD43">
        <v>0.66666666689950205</v>
      </c>
      <c r="CE43">
        <v>3.7333333333178098</v>
      </c>
      <c r="CF43">
        <v>4.8666666665424803</v>
      </c>
      <c r="CG43">
        <v>7.9623009422645596</v>
      </c>
      <c r="CH43">
        <v>4.1086984787413696</v>
      </c>
      <c r="CI43">
        <v>0.66666666689950205</v>
      </c>
      <c r="CJ43">
        <v>2.53333333336436</v>
      </c>
      <c r="CK43">
        <v>3.8000000000465599</v>
      </c>
      <c r="CL43">
        <v>5.8823529409192004</v>
      </c>
      <c r="CM43">
        <v>7.8143284355010802</v>
      </c>
      <c r="CN43">
        <v>0.46666666671323698</v>
      </c>
      <c r="CO43">
        <v>4.5333333332867696</v>
      </c>
      <c r="CP43">
        <v>3.6666666665890499</v>
      </c>
      <c r="CQ43">
        <v>5.4273643159677603</v>
      </c>
      <c r="CR43">
        <v>5.2138863605753496</v>
      </c>
      <c r="CS43">
        <v>0.53333333344198697</v>
      </c>
      <c r="CT43">
        <v>0.99999999976716902</v>
      </c>
      <c r="CU43">
        <v>0.60000000017073696</v>
      </c>
      <c r="CV43">
        <v>0.53333333344198697</v>
      </c>
      <c r="CW43">
        <v>0.53333333344198697</v>
      </c>
    </row>
    <row r="44" spans="1:101" hidden="1" x14ac:dyDescent="0.2">
      <c r="A44">
        <v>1617001240.3710001</v>
      </c>
      <c r="B44">
        <v>5734.4</v>
      </c>
      <c r="C44">
        <v>5734.4</v>
      </c>
      <c r="D44">
        <v>6655.8336041598895</v>
      </c>
      <c r="E44">
        <v>3994.2790274346598</v>
      </c>
      <c r="F44">
        <v>0</v>
      </c>
      <c r="G44">
        <v>0</v>
      </c>
      <c r="H44">
        <v>0</v>
      </c>
      <c r="I44">
        <v>0</v>
      </c>
      <c r="J44">
        <v>5734.4</v>
      </c>
      <c r="K44">
        <v>5734.4</v>
      </c>
      <c r="L44">
        <v>6655.8336041598895</v>
      </c>
      <c r="M44">
        <v>3994.2790274346598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29.9110463911897</v>
      </c>
      <c r="AC44">
        <v>34.121979817316998</v>
      </c>
      <c r="AD44">
        <v>34.372298966578803</v>
      </c>
      <c r="AE44">
        <v>36.371076453978702</v>
      </c>
      <c r="AF44">
        <v>73.293679104863799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6117.1333333333296</v>
      </c>
      <c r="AX44">
        <v>7063.8</v>
      </c>
      <c r="AY44">
        <v>7405.4598635034099</v>
      </c>
      <c r="AZ44">
        <v>6249.5774281627801</v>
      </c>
      <c r="BA44">
        <v>114.133333333333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11914.4666666666</v>
      </c>
      <c r="BS44">
        <v>13597.2</v>
      </c>
      <c r="BT44">
        <v>13254.468638283999</v>
      </c>
      <c r="BU44">
        <v>11787.8039266675</v>
      </c>
      <c r="BV44">
        <v>934.86666666666599</v>
      </c>
      <c r="BW44">
        <v>0.158093333332847</v>
      </c>
      <c r="BX44">
        <v>0.21401333333339301</v>
      </c>
      <c r="BY44">
        <v>0</v>
      </c>
      <c r="BZ44">
        <v>5.13333333345751</v>
      </c>
      <c r="CA44">
        <v>5.9999999997671596</v>
      </c>
      <c r="CB44">
        <v>8.41728956797267</v>
      </c>
      <c r="CC44">
        <v>8.20439474713727</v>
      </c>
      <c r="CD44">
        <v>0.66666666689950205</v>
      </c>
      <c r="CE44">
        <v>3.7333333333178098</v>
      </c>
      <c r="CF44">
        <v>4.3333333334885502</v>
      </c>
      <c r="CG44">
        <v>7.9623009422645596</v>
      </c>
      <c r="CH44">
        <v>4.1086984787413696</v>
      </c>
      <c r="CI44">
        <v>0.66666666689950205</v>
      </c>
      <c r="CJ44">
        <v>2.53333333336436</v>
      </c>
      <c r="CK44">
        <v>4.2000000000310296</v>
      </c>
      <c r="CL44">
        <v>5.8823529409192004</v>
      </c>
      <c r="CM44">
        <v>7.8143284355010802</v>
      </c>
      <c r="CN44">
        <v>0.46666666671323698</v>
      </c>
      <c r="CO44">
        <v>4.5333333332867696</v>
      </c>
      <c r="CP44">
        <v>3.9333333335040801</v>
      </c>
      <c r="CQ44">
        <v>5.4273643159677603</v>
      </c>
      <c r="CR44">
        <v>5.2138863605753496</v>
      </c>
      <c r="CS44">
        <v>0.53333333344198697</v>
      </c>
      <c r="CT44">
        <v>0.99999999976716902</v>
      </c>
      <c r="CU44">
        <v>0.60000000017073696</v>
      </c>
      <c r="CV44">
        <v>0.53333333344198697</v>
      </c>
      <c r="CW44">
        <v>0.53333333344198697</v>
      </c>
    </row>
    <row r="45" spans="1:101" hidden="1" x14ac:dyDescent="0.2">
      <c r="A45">
        <v>1617001245.3710001</v>
      </c>
      <c r="B45">
        <v>5734.4</v>
      </c>
      <c r="C45">
        <v>5734.4</v>
      </c>
      <c r="D45">
        <v>3087.2961491023698</v>
      </c>
      <c r="E45">
        <v>4642.1333333333296</v>
      </c>
      <c r="F45">
        <v>0</v>
      </c>
      <c r="G45">
        <v>0</v>
      </c>
      <c r="H45">
        <v>0</v>
      </c>
      <c r="I45">
        <v>0</v>
      </c>
      <c r="J45">
        <v>5734.4</v>
      </c>
      <c r="K45">
        <v>5734.4</v>
      </c>
      <c r="L45">
        <v>3087.2961491023698</v>
      </c>
      <c r="M45">
        <v>4642.1333333333296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29.9110463911897</v>
      </c>
      <c r="AC45">
        <v>34.121979817316998</v>
      </c>
      <c r="AD45">
        <v>34.372503058832599</v>
      </c>
      <c r="AE45">
        <v>36.370872361724899</v>
      </c>
      <c r="AF45">
        <v>73.293679104863799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6117.1333333333296</v>
      </c>
      <c r="AX45">
        <v>7063.8</v>
      </c>
      <c r="AY45">
        <v>13453.268466493</v>
      </c>
      <c r="AZ45">
        <v>9864</v>
      </c>
      <c r="BA45">
        <v>114.133333333333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11914.4666666666</v>
      </c>
      <c r="BS45">
        <v>13597.2</v>
      </c>
      <c r="BT45">
        <v>21948.951623954999</v>
      </c>
      <c r="BU45">
        <v>17439.133333333299</v>
      </c>
      <c r="BV45">
        <v>934.86666666666599</v>
      </c>
      <c r="BW45">
        <v>0.158093333332847</v>
      </c>
      <c r="BX45">
        <v>0.21401333333339301</v>
      </c>
      <c r="BY45">
        <v>0</v>
      </c>
      <c r="BZ45">
        <v>5.13333333345751</v>
      </c>
      <c r="CA45">
        <v>5.9999999997671596</v>
      </c>
      <c r="CB45">
        <v>5.2350280936254698</v>
      </c>
      <c r="CC45">
        <v>6.2666666666821804</v>
      </c>
      <c r="CD45">
        <v>0.66666666689950205</v>
      </c>
      <c r="CE45">
        <v>3.7333333333178098</v>
      </c>
      <c r="CF45">
        <v>4.3333333334885502</v>
      </c>
      <c r="CG45">
        <v>4.6868576128930499</v>
      </c>
      <c r="CH45">
        <v>4.6666666667442698</v>
      </c>
      <c r="CI45">
        <v>0.66666666689950205</v>
      </c>
      <c r="CJ45">
        <v>2.53333333336436</v>
      </c>
      <c r="CK45">
        <v>4.2000000000310296</v>
      </c>
      <c r="CL45">
        <v>4.9609428532592501</v>
      </c>
      <c r="CM45">
        <v>6.6666666666666696</v>
      </c>
      <c r="CN45">
        <v>0.46666666671323698</v>
      </c>
      <c r="CO45">
        <v>4.5333333332867696</v>
      </c>
      <c r="CP45">
        <v>3.9333333335040801</v>
      </c>
      <c r="CQ45">
        <v>1.9460052076354999</v>
      </c>
      <c r="CR45">
        <v>5.3333333332557196</v>
      </c>
      <c r="CS45">
        <v>0.53333333344198697</v>
      </c>
      <c r="CT45">
        <v>0.99999999976716902</v>
      </c>
      <c r="CU45">
        <v>0.60000000017073696</v>
      </c>
      <c r="CV45">
        <v>0.53333333344198697</v>
      </c>
      <c r="CW45">
        <v>0.53333333344198697</v>
      </c>
    </row>
    <row r="46" spans="1:101" hidden="1" x14ac:dyDescent="0.2">
      <c r="A46">
        <v>1617001250.3710001</v>
      </c>
      <c r="B46">
        <v>2457.6</v>
      </c>
      <c r="C46">
        <v>5734.4</v>
      </c>
      <c r="D46">
        <v>3087.2961491023698</v>
      </c>
      <c r="E46">
        <v>4642.1333333333296</v>
      </c>
      <c r="F46">
        <v>0</v>
      </c>
      <c r="G46">
        <v>0</v>
      </c>
      <c r="H46">
        <v>0</v>
      </c>
      <c r="I46">
        <v>0</v>
      </c>
      <c r="J46">
        <v>2457.6</v>
      </c>
      <c r="K46">
        <v>5734.4</v>
      </c>
      <c r="L46">
        <v>3087.2961491023698</v>
      </c>
      <c r="M46">
        <v>4642.1333333333296</v>
      </c>
      <c r="N46">
        <v>3003.7333333333299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30.088708698105702</v>
      </c>
      <c r="AC46">
        <v>34.121979817316998</v>
      </c>
      <c r="AD46">
        <v>34.372503058832599</v>
      </c>
      <c r="AE46">
        <v>36.370872361724899</v>
      </c>
      <c r="AF46">
        <v>73.288896660701198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9365.2666666666591</v>
      </c>
      <c r="AX46">
        <v>7063.8</v>
      </c>
      <c r="AY46">
        <v>13453.268466493</v>
      </c>
      <c r="AZ46">
        <v>9864</v>
      </c>
      <c r="BA46">
        <v>104.533333333333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17080</v>
      </c>
      <c r="BS46">
        <v>13597.2</v>
      </c>
      <c r="BT46">
        <v>21948.951623954999</v>
      </c>
      <c r="BU46">
        <v>17439.133333333299</v>
      </c>
      <c r="BV46">
        <v>936.93333333333305</v>
      </c>
      <c r="BW46">
        <v>0.18910666666670201</v>
      </c>
      <c r="BX46">
        <v>0.38978666666632</v>
      </c>
      <c r="BY46">
        <v>0</v>
      </c>
      <c r="BZ46">
        <v>7.6000000000931296</v>
      </c>
      <c r="CA46">
        <v>5.9999999997671596</v>
      </c>
      <c r="CB46">
        <v>5.2350280936254698</v>
      </c>
      <c r="CC46">
        <v>6.2666666666821804</v>
      </c>
      <c r="CD46">
        <v>-0.133333333457514</v>
      </c>
      <c r="CE46">
        <v>5.6000000001707502</v>
      </c>
      <c r="CF46">
        <v>4.3333333334885502</v>
      </c>
      <c r="CG46">
        <v>4.6868576128930499</v>
      </c>
      <c r="CH46">
        <v>4.6666666667442698</v>
      </c>
      <c r="CI46">
        <v>-6.6666666728764298E-2</v>
      </c>
      <c r="CJ46">
        <v>5.3333333332557196</v>
      </c>
      <c r="CK46">
        <v>4.2000000000310296</v>
      </c>
      <c r="CL46">
        <v>4.9609428532592501</v>
      </c>
      <c r="CM46">
        <v>6.6666666666666696</v>
      </c>
      <c r="CN46">
        <v>0</v>
      </c>
      <c r="CO46">
        <v>7.5333333333643804</v>
      </c>
      <c r="CP46">
        <v>3.9333333335040801</v>
      </c>
      <c r="CQ46">
        <v>1.9460052076354999</v>
      </c>
      <c r="CR46">
        <v>5.3333333332557196</v>
      </c>
      <c r="CS46">
        <v>6.6666666728750101E-2</v>
      </c>
      <c r="CT46">
        <v>0.333333333643764</v>
      </c>
      <c r="CU46">
        <v>0</v>
      </c>
      <c r="CV46">
        <v>0.199999999798222</v>
      </c>
      <c r="CW46">
        <v>-0.26666666691501401</v>
      </c>
    </row>
    <row r="47" spans="1:101" hidden="1" x14ac:dyDescent="0.2">
      <c r="A47">
        <v>1617001255.3710001</v>
      </c>
      <c r="B47">
        <v>2457.6</v>
      </c>
      <c r="C47">
        <v>5461.3333333333303</v>
      </c>
      <c r="D47">
        <v>3087.2961491023698</v>
      </c>
      <c r="E47">
        <v>4642.1333333333296</v>
      </c>
      <c r="F47">
        <v>0</v>
      </c>
      <c r="G47">
        <v>0</v>
      </c>
      <c r="H47">
        <v>0</v>
      </c>
      <c r="I47">
        <v>0</v>
      </c>
      <c r="J47">
        <v>2457.6</v>
      </c>
      <c r="K47">
        <v>5461.3333333333303</v>
      </c>
      <c r="L47">
        <v>3087.2961491023698</v>
      </c>
      <c r="M47">
        <v>4642.1333333333296</v>
      </c>
      <c r="N47">
        <v>3003.7333333333299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30.088708698105702</v>
      </c>
      <c r="AC47">
        <v>34.121979817316998</v>
      </c>
      <c r="AD47">
        <v>34.372503058832599</v>
      </c>
      <c r="AE47">
        <v>36.370872361724899</v>
      </c>
      <c r="AF47">
        <v>73.288896660701198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9365.2666666666591</v>
      </c>
      <c r="AX47">
        <v>7281.6</v>
      </c>
      <c r="AY47">
        <v>13453.268466493</v>
      </c>
      <c r="AZ47">
        <v>9864</v>
      </c>
      <c r="BA47">
        <v>104.533333333333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17080</v>
      </c>
      <c r="BS47">
        <v>13366.333333333299</v>
      </c>
      <c r="BT47">
        <v>21948.951623954999</v>
      </c>
      <c r="BU47">
        <v>17439.133333333299</v>
      </c>
      <c r="BV47">
        <v>936.93333333333305</v>
      </c>
      <c r="BW47">
        <v>0.18910666666670201</v>
      </c>
      <c r="BX47">
        <v>0.38978666666632</v>
      </c>
      <c r="BY47">
        <v>0</v>
      </c>
      <c r="BZ47">
        <v>7.6000000000931296</v>
      </c>
      <c r="CA47">
        <v>6.4000000001396904</v>
      </c>
      <c r="CB47">
        <v>5.2350280936254698</v>
      </c>
      <c r="CC47">
        <v>6.2666666666821804</v>
      </c>
      <c r="CD47">
        <v>-0.133333333457514</v>
      </c>
      <c r="CE47">
        <v>5.6000000001707502</v>
      </c>
      <c r="CF47">
        <v>4.8666666665424803</v>
      </c>
      <c r="CG47">
        <v>4.6868576128930499</v>
      </c>
      <c r="CH47">
        <v>4.6666666667442698</v>
      </c>
      <c r="CI47">
        <v>-6.6666666728764298E-2</v>
      </c>
      <c r="CJ47">
        <v>5.3333333332557196</v>
      </c>
      <c r="CK47">
        <v>4.7333333330849703</v>
      </c>
      <c r="CL47">
        <v>4.9609428532592501</v>
      </c>
      <c r="CM47">
        <v>6.6666666666666696</v>
      </c>
      <c r="CN47">
        <v>0</v>
      </c>
      <c r="CO47">
        <v>7.5333333333643804</v>
      </c>
      <c r="CP47">
        <v>3.4666666667908399</v>
      </c>
      <c r="CQ47">
        <v>1.9460052076354999</v>
      </c>
      <c r="CR47">
        <v>5.3333333332557196</v>
      </c>
      <c r="CS47">
        <v>6.6666666728750101E-2</v>
      </c>
      <c r="CT47">
        <v>0.333333333643764</v>
      </c>
      <c r="CU47">
        <v>0</v>
      </c>
      <c r="CV47">
        <v>0.199999999798222</v>
      </c>
      <c r="CW47">
        <v>-0.26666666691501401</v>
      </c>
    </row>
    <row r="48" spans="1:101" hidden="1" x14ac:dyDescent="0.2">
      <c r="A48">
        <v>1617001260.3710001</v>
      </c>
      <c r="B48">
        <v>2457.6</v>
      </c>
      <c r="C48">
        <v>5461.3333333333303</v>
      </c>
      <c r="D48">
        <v>6115.0201220303697</v>
      </c>
      <c r="E48">
        <v>6746.0883886906404</v>
      </c>
      <c r="F48">
        <v>0</v>
      </c>
      <c r="G48">
        <v>0</v>
      </c>
      <c r="H48">
        <v>0</v>
      </c>
      <c r="I48">
        <v>0</v>
      </c>
      <c r="J48">
        <v>2457.6</v>
      </c>
      <c r="K48">
        <v>5461.3333333333303</v>
      </c>
      <c r="L48">
        <v>6115.0201220303697</v>
      </c>
      <c r="M48">
        <v>6746.0883886906404</v>
      </c>
      <c r="N48">
        <v>3003.7333333333299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30.088708698105702</v>
      </c>
      <c r="AC48">
        <v>34.121979817316998</v>
      </c>
      <c r="AD48">
        <v>34.370870320802403</v>
      </c>
      <c r="AE48">
        <v>36.3694437159484</v>
      </c>
      <c r="AF48">
        <v>73.288896660701198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9365.2666666666591</v>
      </c>
      <c r="AX48">
        <v>7281.6</v>
      </c>
      <c r="AY48">
        <v>6907.1790211605803</v>
      </c>
      <c r="AZ48">
        <v>6853.2116387592596</v>
      </c>
      <c r="BA48">
        <v>104.533333333333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17080</v>
      </c>
      <c r="BS48">
        <v>13366.333333333299</v>
      </c>
      <c r="BT48">
        <v>11749.253537582699</v>
      </c>
      <c r="BU48">
        <v>12909.4839418062</v>
      </c>
      <c r="BV48">
        <v>936.93333333333305</v>
      </c>
      <c r="BW48">
        <v>0.18910666666670201</v>
      </c>
      <c r="BX48">
        <v>0.38978666666632</v>
      </c>
      <c r="BY48">
        <v>0</v>
      </c>
      <c r="BZ48">
        <v>7.6000000000931296</v>
      </c>
      <c r="CA48">
        <v>6.4000000001396904</v>
      </c>
      <c r="CB48">
        <v>7.1790211606623497</v>
      </c>
      <c r="CC48">
        <v>2.1410925061123001</v>
      </c>
      <c r="CD48">
        <v>-0.133333333457514</v>
      </c>
      <c r="CE48">
        <v>5.6000000001707502</v>
      </c>
      <c r="CF48">
        <v>4.8666666665424803</v>
      </c>
      <c r="CG48">
        <v>6.4001038557464502</v>
      </c>
      <c r="CH48">
        <v>0.63134779001110497</v>
      </c>
      <c r="CI48">
        <v>-6.6666666728764298E-2</v>
      </c>
      <c r="CJ48">
        <v>5.3333333332557196</v>
      </c>
      <c r="CK48">
        <v>4.7333333330849703</v>
      </c>
      <c r="CL48">
        <v>7.3088407116076102</v>
      </c>
      <c r="CM48">
        <v>1.31759538878363</v>
      </c>
      <c r="CN48">
        <v>0</v>
      </c>
      <c r="CO48">
        <v>7.5333333333643804</v>
      </c>
      <c r="CP48">
        <v>3.4666666667908399</v>
      </c>
      <c r="CQ48">
        <v>6.2053745293285596</v>
      </c>
      <c r="CR48">
        <v>1.31759538838417</v>
      </c>
      <c r="CS48">
        <v>6.6666666728750101E-2</v>
      </c>
      <c r="CT48">
        <v>0.333333333643764</v>
      </c>
      <c r="CU48">
        <v>0</v>
      </c>
      <c r="CV48">
        <v>0.199999999798222</v>
      </c>
      <c r="CW48">
        <v>-0.26666666691501401</v>
      </c>
    </row>
    <row r="49" spans="1:101" hidden="1" x14ac:dyDescent="0.2">
      <c r="A49">
        <v>1617001265.3710001</v>
      </c>
      <c r="B49">
        <v>6465.8888126286802</v>
      </c>
      <c r="C49">
        <v>5461.3333333333303</v>
      </c>
      <c r="D49">
        <v>6115.0201220303697</v>
      </c>
      <c r="E49">
        <v>6746.0883886906404</v>
      </c>
      <c r="F49">
        <v>0</v>
      </c>
      <c r="G49">
        <v>0</v>
      </c>
      <c r="H49">
        <v>0</v>
      </c>
      <c r="I49">
        <v>0</v>
      </c>
      <c r="J49">
        <v>6465.8888126286802</v>
      </c>
      <c r="K49">
        <v>5461.3333333333303</v>
      </c>
      <c r="L49">
        <v>6115.0201220303697</v>
      </c>
      <c r="M49">
        <v>6746.0883886906404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31.0734538225968</v>
      </c>
      <c r="AC49">
        <v>34.121979817316998</v>
      </c>
      <c r="AD49">
        <v>34.370870320802403</v>
      </c>
      <c r="AE49">
        <v>36.3694437159484</v>
      </c>
      <c r="AF49">
        <v>73.287351563356395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8626.4241592312901</v>
      </c>
      <c r="AX49">
        <v>7281.6</v>
      </c>
      <c r="AY49">
        <v>6907.1790211605803</v>
      </c>
      <c r="AZ49">
        <v>6853.2116387592596</v>
      </c>
      <c r="BA49">
        <v>108.533333333333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16398.2841455044</v>
      </c>
      <c r="BS49">
        <v>13366.333333333299</v>
      </c>
      <c r="BT49">
        <v>11749.253537582699</v>
      </c>
      <c r="BU49">
        <v>12909.4839418062</v>
      </c>
      <c r="BV49">
        <v>933.93333333333305</v>
      </c>
      <c r="BW49">
        <v>0.21447999999963899</v>
      </c>
      <c r="BX49">
        <v>1.7620000000230601E-2</v>
      </c>
      <c r="BY49">
        <v>0</v>
      </c>
      <c r="BZ49">
        <v>4.52985586799866</v>
      </c>
      <c r="CA49">
        <v>6.4000000001396904</v>
      </c>
      <c r="CB49">
        <v>7.1790211606623497</v>
      </c>
      <c r="CC49">
        <v>2.1410925061123001</v>
      </c>
      <c r="CD49">
        <v>0.73333333324020999</v>
      </c>
      <c r="CE49">
        <v>5.6966369248531601</v>
      </c>
      <c r="CF49">
        <v>4.8666666665424803</v>
      </c>
      <c r="CG49">
        <v>6.4001038557464502</v>
      </c>
      <c r="CH49">
        <v>0.63134779001110497</v>
      </c>
      <c r="CI49">
        <v>0.66666666651144602</v>
      </c>
      <c r="CJ49">
        <v>5.2161976664538603</v>
      </c>
      <c r="CK49">
        <v>4.7333333330849703</v>
      </c>
      <c r="CL49">
        <v>7.3088407116076102</v>
      </c>
      <c r="CM49">
        <v>1.31759538878363</v>
      </c>
      <c r="CN49">
        <v>0.46666666671323698</v>
      </c>
      <c r="CO49">
        <v>4.1866849689707903</v>
      </c>
      <c r="CP49">
        <v>3.4666666667908399</v>
      </c>
      <c r="CQ49">
        <v>6.2053745293285596</v>
      </c>
      <c r="CR49">
        <v>1.31759538838417</v>
      </c>
      <c r="CS49">
        <v>0.46666666671323698</v>
      </c>
      <c r="CT49">
        <v>0.53333333305393105</v>
      </c>
      <c r="CU49">
        <v>0.66666666651144602</v>
      </c>
      <c r="CV49">
        <v>0.66666666689950205</v>
      </c>
      <c r="CW49">
        <v>0.79999999996895998</v>
      </c>
    </row>
    <row r="50" spans="1:101" hidden="1" x14ac:dyDescent="0.2">
      <c r="A50">
        <v>1617001270.3710001</v>
      </c>
      <c r="B50">
        <v>6465.8888126286802</v>
      </c>
      <c r="C50">
        <v>4369.0666666666602</v>
      </c>
      <c r="D50">
        <v>6115.0201220303697</v>
      </c>
      <c r="E50">
        <v>6746.0883886906404</v>
      </c>
      <c r="F50">
        <v>0</v>
      </c>
      <c r="G50">
        <v>0</v>
      </c>
      <c r="H50">
        <v>0</v>
      </c>
      <c r="I50">
        <v>0</v>
      </c>
      <c r="J50">
        <v>6465.8888126286802</v>
      </c>
      <c r="K50">
        <v>4369.0666666666602</v>
      </c>
      <c r="L50">
        <v>6115.0201220303697</v>
      </c>
      <c r="M50">
        <v>6746.0883886906404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31.0734538225968</v>
      </c>
      <c r="AC50">
        <v>34.120755263794301</v>
      </c>
      <c r="AD50">
        <v>34.370870320802403</v>
      </c>
      <c r="AE50">
        <v>36.3694437159484</v>
      </c>
      <c r="AF50">
        <v>73.287351563356395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8626.4241592312901</v>
      </c>
      <c r="AX50">
        <v>8651.4666666666599</v>
      </c>
      <c r="AY50">
        <v>6907.1790211605803</v>
      </c>
      <c r="AZ50">
        <v>6853.2116387592596</v>
      </c>
      <c r="BA50">
        <v>108.533333333333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16398.2841455044</v>
      </c>
      <c r="BS50">
        <v>16078.733333333301</v>
      </c>
      <c r="BT50">
        <v>11749.253537582699</v>
      </c>
      <c r="BU50">
        <v>12909.4839418062</v>
      </c>
      <c r="BV50">
        <v>933.93333333333305</v>
      </c>
      <c r="BW50">
        <v>0.21447999999963899</v>
      </c>
      <c r="BX50">
        <v>1.7620000000230601E-2</v>
      </c>
      <c r="BY50">
        <v>0</v>
      </c>
      <c r="BZ50">
        <v>4.52985586799866</v>
      </c>
      <c r="CA50">
        <v>6.1999999999534303</v>
      </c>
      <c r="CB50">
        <v>7.1790211606623497</v>
      </c>
      <c r="CC50">
        <v>2.1410925061123001</v>
      </c>
      <c r="CD50">
        <v>0.73333333324020999</v>
      </c>
      <c r="CE50">
        <v>5.6966369248531601</v>
      </c>
      <c r="CF50">
        <v>3.6666666665890499</v>
      </c>
      <c r="CG50">
        <v>6.4001038557464502</v>
      </c>
      <c r="CH50">
        <v>0.63134779001110497</v>
      </c>
      <c r="CI50">
        <v>0.66666666651144602</v>
      </c>
      <c r="CJ50">
        <v>5.2161976664538603</v>
      </c>
      <c r="CK50">
        <v>3.7333333333178098</v>
      </c>
      <c r="CL50">
        <v>7.3088407116076102</v>
      </c>
      <c r="CM50">
        <v>1.31759538878363</v>
      </c>
      <c r="CN50">
        <v>0.46666666671323698</v>
      </c>
      <c r="CO50">
        <v>4.1866849689707903</v>
      </c>
      <c r="CP50">
        <v>4.8666666665424803</v>
      </c>
      <c r="CQ50">
        <v>6.2053745293285596</v>
      </c>
      <c r="CR50">
        <v>1.31759538838417</v>
      </c>
      <c r="CS50">
        <v>0.46666666671323698</v>
      </c>
      <c r="CT50">
        <v>0.53333333305393105</v>
      </c>
      <c r="CU50">
        <v>0.66666666651144602</v>
      </c>
      <c r="CV50">
        <v>0.66666666689950205</v>
      </c>
      <c r="CW50">
        <v>0.79999999996895998</v>
      </c>
    </row>
    <row r="51" spans="1:101" hidden="1" x14ac:dyDescent="0.2">
      <c r="A51">
        <v>1617001275.3710001</v>
      </c>
      <c r="B51">
        <v>6465.8888126286802</v>
      </c>
      <c r="C51">
        <v>4369.0666666666602</v>
      </c>
      <c r="D51">
        <v>3549.86666666666</v>
      </c>
      <c r="E51">
        <v>3823.1882125474999</v>
      </c>
      <c r="F51">
        <v>0</v>
      </c>
      <c r="G51">
        <v>0</v>
      </c>
      <c r="H51">
        <v>0</v>
      </c>
      <c r="I51">
        <v>0</v>
      </c>
      <c r="J51">
        <v>6465.8888126286802</v>
      </c>
      <c r="K51">
        <v>4369.0666666666602</v>
      </c>
      <c r="L51">
        <v>3549.86666666666</v>
      </c>
      <c r="M51">
        <v>3823.1882125474999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31.0734538225968</v>
      </c>
      <c r="AC51">
        <v>34.120755263794301</v>
      </c>
      <c r="AD51">
        <v>34.372707151086402</v>
      </c>
      <c r="AE51">
        <v>36.3733214687703</v>
      </c>
      <c r="AF51">
        <v>73.287351563356395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8626.4241592312901</v>
      </c>
      <c r="AX51">
        <v>8651.4666666666599</v>
      </c>
      <c r="AY51">
        <v>8810.6</v>
      </c>
      <c r="AZ51">
        <v>6646.9764650976704</v>
      </c>
      <c r="BA51">
        <v>108.533333333333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16398.2841455044</v>
      </c>
      <c r="BS51">
        <v>16078.733333333301</v>
      </c>
      <c r="BT51">
        <v>14722.8</v>
      </c>
      <c r="BU51">
        <v>12022.134808987201</v>
      </c>
      <c r="BV51">
        <v>933.93333333333305</v>
      </c>
      <c r="BW51">
        <v>0.21447999999963899</v>
      </c>
      <c r="BX51">
        <v>1.7620000000230601E-2</v>
      </c>
      <c r="BY51">
        <v>0</v>
      </c>
      <c r="BZ51">
        <v>4.52985586799866</v>
      </c>
      <c r="CA51">
        <v>6.1999999999534303</v>
      </c>
      <c r="CB51">
        <v>5.1999999997981998</v>
      </c>
      <c r="CC51">
        <v>3.9269284616801299</v>
      </c>
      <c r="CD51">
        <v>0.73333333324020999</v>
      </c>
      <c r="CE51">
        <v>5.6966369248531601</v>
      </c>
      <c r="CF51">
        <v>3.6666666665890499</v>
      </c>
      <c r="CG51">
        <v>4.7333333330849703</v>
      </c>
      <c r="CH51">
        <v>2.9268617908015799</v>
      </c>
      <c r="CI51">
        <v>0.66666666651144602</v>
      </c>
      <c r="CJ51">
        <v>5.2161976664538603</v>
      </c>
      <c r="CK51">
        <v>3.7333333333178098</v>
      </c>
      <c r="CL51">
        <v>5.4666666667132304</v>
      </c>
      <c r="CM51">
        <v>3.5269017932510902</v>
      </c>
      <c r="CN51">
        <v>0.46666666671323698</v>
      </c>
      <c r="CO51">
        <v>4.1866849689707903</v>
      </c>
      <c r="CP51">
        <v>4.8666666665424803</v>
      </c>
      <c r="CQ51">
        <v>-0.59999999978268104</v>
      </c>
      <c r="CR51">
        <v>3.1268751252101299</v>
      </c>
      <c r="CS51">
        <v>0.46666666671323698</v>
      </c>
      <c r="CT51">
        <v>0.53333333305393105</v>
      </c>
      <c r="CU51">
        <v>0.66666666651144602</v>
      </c>
      <c r="CV51">
        <v>0.66666666689950205</v>
      </c>
      <c r="CW51">
        <v>0.79999999996895998</v>
      </c>
    </row>
    <row r="52" spans="1:101" hidden="1" x14ac:dyDescent="0.2">
      <c r="A52">
        <v>1617001280.3710001</v>
      </c>
      <c r="B52">
        <v>3549.86666666666</v>
      </c>
      <c r="C52">
        <v>4369.0666666666602</v>
      </c>
      <c r="D52">
        <v>3549.86666666666</v>
      </c>
      <c r="E52">
        <v>3823.1882125474999</v>
      </c>
      <c r="F52">
        <v>0</v>
      </c>
      <c r="G52">
        <v>0</v>
      </c>
      <c r="H52">
        <v>0</v>
      </c>
      <c r="I52">
        <v>0</v>
      </c>
      <c r="J52">
        <v>3549.86666666666</v>
      </c>
      <c r="K52">
        <v>4369.0666666666602</v>
      </c>
      <c r="L52">
        <v>3549.86666666666</v>
      </c>
      <c r="M52">
        <v>3823.1882125474999</v>
      </c>
      <c r="N52">
        <v>15564.8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31.3185686193873</v>
      </c>
      <c r="AC52">
        <v>34.120755263794301</v>
      </c>
      <c r="AD52">
        <v>34.372707151086402</v>
      </c>
      <c r="AE52">
        <v>36.3733214687703</v>
      </c>
      <c r="AF52">
        <v>73.287253461937695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6354.9333333333298</v>
      </c>
      <c r="AX52">
        <v>8651.4666666666599</v>
      </c>
      <c r="AY52">
        <v>8810.6</v>
      </c>
      <c r="AZ52">
        <v>6646.9764650976704</v>
      </c>
      <c r="BA52">
        <v>109.73333333333299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11437.733333333301</v>
      </c>
      <c r="BS52">
        <v>16078.733333333301</v>
      </c>
      <c r="BT52">
        <v>14722.8</v>
      </c>
      <c r="BU52">
        <v>12022.134808987201</v>
      </c>
      <c r="BV52">
        <v>989.2</v>
      </c>
      <c r="BW52">
        <v>0.16424000000066899</v>
      </c>
      <c r="BX52">
        <v>0.50069333333340105</v>
      </c>
      <c r="BY52">
        <v>0</v>
      </c>
      <c r="BZ52">
        <v>4.7333333334730199</v>
      </c>
      <c r="CA52">
        <v>6.1999999999534303</v>
      </c>
      <c r="CB52">
        <v>5.1999999997981998</v>
      </c>
      <c r="CC52">
        <v>3.9269284616801299</v>
      </c>
      <c r="CD52">
        <v>-0.19999999979820801</v>
      </c>
      <c r="CE52">
        <v>5.3999999999844697</v>
      </c>
      <c r="CF52">
        <v>3.6666666665890499</v>
      </c>
      <c r="CG52">
        <v>4.7333333330849703</v>
      </c>
      <c r="CH52">
        <v>2.9268617908015799</v>
      </c>
      <c r="CI52">
        <v>0.79999999996895998</v>
      </c>
      <c r="CJ52">
        <v>5.13333333345751</v>
      </c>
      <c r="CK52">
        <v>3.7333333333178098</v>
      </c>
      <c r="CL52">
        <v>5.4666666667132304</v>
      </c>
      <c r="CM52">
        <v>3.5269017932510902</v>
      </c>
      <c r="CN52">
        <v>-0.133333333457514</v>
      </c>
      <c r="CO52">
        <v>5.4666666667132304</v>
      </c>
      <c r="CP52">
        <v>4.8666666665424803</v>
      </c>
      <c r="CQ52">
        <v>-0.59999999978268104</v>
      </c>
      <c r="CR52">
        <v>3.1268751252101299</v>
      </c>
      <c r="CS52">
        <v>0</v>
      </c>
      <c r="CT52">
        <v>-0.13333333306945799</v>
      </c>
      <c r="CU52">
        <v>0.399999999984473</v>
      </c>
      <c r="CV52">
        <v>0</v>
      </c>
      <c r="CW52">
        <v>-6.6666666340694195E-2</v>
      </c>
    </row>
    <row r="53" spans="1:101" hidden="1" x14ac:dyDescent="0.2">
      <c r="A53">
        <v>1617001285.3710001</v>
      </c>
      <c r="B53">
        <v>3549.86666666666</v>
      </c>
      <c r="C53">
        <v>4096</v>
      </c>
      <c r="D53">
        <v>3549.86666666666</v>
      </c>
      <c r="E53">
        <v>3823.1882125474999</v>
      </c>
      <c r="F53">
        <v>0</v>
      </c>
      <c r="G53">
        <v>0</v>
      </c>
      <c r="H53">
        <v>0</v>
      </c>
      <c r="I53">
        <v>0</v>
      </c>
      <c r="J53">
        <v>3549.86666666666</v>
      </c>
      <c r="K53">
        <v>4096</v>
      </c>
      <c r="L53">
        <v>3549.86666666666</v>
      </c>
      <c r="M53">
        <v>3823.1882125474999</v>
      </c>
      <c r="N53">
        <v>15564.8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31.3185686193873</v>
      </c>
      <c r="AC53">
        <v>34.1675944360369</v>
      </c>
      <c r="AD53">
        <v>34.372707151086402</v>
      </c>
      <c r="AE53">
        <v>36.3733214687703</v>
      </c>
      <c r="AF53">
        <v>73.287253461937695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6354.9333333333298</v>
      </c>
      <c r="AX53">
        <v>11248.0666666666</v>
      </c>
      <c r="AY53">
        <v>8810.6</v>
      </c>
      <c r="AZ53">
        <v>6646.9764650976704</v>
      </c>
      <c r="BA53">
        <v>109.73333333333299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11437.733333333301</v>
      </c>
      <c r="BS53">
        <v>18871.5333333333</v>
      </c>
      <c r="BT53">
        <v>14722.8</v>
      </c>
      <c r="BU53">
        <v>12022.134808987201</v>
      </c>
      <c r="BV53">
        <v>989.2</v>
      </c>
      <c r="BW53">
        <v>0.16424000000066899</v>
      </c>
      <c r="BX53">
        <v>0.50069333333340105</v>
      </c>
      <c r="BY53">
        <v>0</v>
      </c>
      <c r="BZ53">
        <v>4.7333333334730199</v>
      </c>
      <c r="CA53">
        <v>8.4666666667908395</v>
      </c>
      <c r="CB53">
        <v>5.1999999997981998</v>
      </c>
      <c r="CC53">
        <v>3.9269284616801299</v>
      </c>
      <c r="CD53">
        <v>-0.19999999979820801</v>
      </c>
      <c r="CE53">
        <v>5.3999999999844697</v>
      </c>
      <c r="CF53">
        <v>7.2000000001086502</v>
      </c>
      <c r="CG53">
        <v>4.7333333330849703</v>
      </c>
      <c r="CH53">
        <v>2.9268617908015799</v>
      </c>
      <c r="CI53">
        <v>0.79999999996895998</v>
      </c>
      <c r="CJ53">
        <v>5.13333333345751</v>
      </c>
      <c r="CK53">
        <v>5.8666666666977099</v>
      </c>
      <c r="CL53">
        <v>5.4666666667132304</v>
      </c>
      <c r="CM53">
        <v>3.5269017932510902</v>
      </c>
      <c r="CN53">
        <v>-0.133333333457514</v>
      </c>
      <c r="CO53">
        <v>5.4666666667132304</v>
      </c>
      <c r="CP53">
        <v>6.5999999999379</v>
      </c>
      <c r="CQ53">
        <v>-0.59999999978268104</v>
      </c>
      <c r="CR53">
        <v>3.1268751252101299</v>
      </c>
      <c r="CS53">
        <v>0</v>
      </c>
      <c r="CT53">
        <v>-0.13333333306945799</v>
      </c>
      <c r="CU53">
        <v>0.399999999984473</v>
      </c>
      <c r="CV53">
        <v>0</v>
      </c>
      <c r="CW53">
        <v>-6.6666666340694195E-2</v>
      </c>
    </row>
    <row r="54" spans="1:101" hidden="1" x14ac:dyDescent="0.2">
      <c r="A54">
        <v>1617001290.3710001</v>
      </c>
      <c r="B54">
        <v>3549.86666666666</v>
      </c>
      <c r="C54">
        <v>4096</v>
      </c>
      <c r="D54">
        <v>6553.6</v>
      </c>
      <c r="E54">
        <v>5044.0080368137897</v>
      </c>
      <c r="F54">
        <v>0</v>
      </c>
      <c r="G54">
        <v>0</v>
      </c>
      <c r="H54">
        <v>0</v>
      </c>
      <c r="I54">
        <v>0</v>
      </c>
      <c r="J54">
        <v>3549.86666666666</v>
      </c>
      <c r="K54">
        <v>4096</v>
      </c>
      <c r="L54">
        <v>6553.6</v>
      </c>
      <c r="M54">
        <v>5044.0080368137897</v>
      </c>
      <c r="N54">
        <v>15564.8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31.3185686193873</v>
      </c>
      <c r="AC54">
        <v>34.1675944360369</v>
      </c>
      <c r="AD54">
        <v>34.369849859533502</v>
      </c>
      <c r="AE54">
        <v>36.374954206800503</v>
      </c>
      <c r="AF54">
        <v>73.287253461937695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6354.9333333333298</v>
      </c>
      <c r="AX54">
        <v>11248.0666666666</v>
      </c>
      <c r="AY54">
        <v>12864.0666666666</v>
      </c>
      <c r="AZ54">
        <v>7630.5010046017196</v>
      </c>
      <c r="BA54">
        <v>109.73333333333299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11437.733333333301</v>
      </c>
      <c r="BS54">
        <v>18871.5333333333</v>
      </c>
      <c r="BT54">
        <v>22218.133333333299</v>
      </c>
      <c r="BU54">
        <v>13163.717674509</v>
      </c>
      <c r="BV54">
        <v>989.2</v>
      </c>
      <c r="BW54">
        <v>0.16424000000066899</v>
      </c>
      <c r="BX54">
        <v>0.50069333333340105</v>
      </c>
      <c r="BY54">
        <v>0</v>
      </c>
      <c r="BZ54">
        <v>4.7333333334730199</v>
      </c>
      <c r="CA54">
        <v>8.4666666667908395</v>
      </c>
      <c r="CB54">
        <v>9.7333333334730199</v>
      </c>
      <c r="CC54">
        <v>9.7154708665952807</v>
      </c>
      <c r="CD54">
        <v>-0.19999999979820801</v>
      </c>
      <c r="CE54">
        <v>5.3999999999844697</v>
      </c>
      <c r="CF54">
        <v>7.2000000001086502</v>
      </c>
      <c r="CG54">
        <v>7.8666666666200999</v>
      </c>
      <c r="CH54">
        <v>6.4748201439301596</v>
      </c>
      <c r="CI54">
        <v>0.79999999996895998</v>
      </c>
      <c r="CJ54">
        <v>5.13333333345751</v>
      </c>
      <c r="CK54">
        <v>5.8666666666977099</v>
      </c>
      <c r="CL54">
        <v>8.7333333333178107</v>
      </c>
      <c r="CM54">
        <v>8.2247715342900491</v>
      </c>
      <c r="CN54">
        <v>-0.133333333457514</v>
      </c>
      <c r="CO54">
        <v>5.4666666667132304</v>
      </c>
      <c r="CP54">
        <v>6.5999999999379</v>
      </c>
      <c r="CQ54">
        <v>6.2666666666821804</v>
      </c>
      <c r="CR54">
        <v>9.5858448375679401</v>
      </c>
      <c r="CS54">
        <v>0</v>
      </c>
      <c r="CT54">
        <v>-0.13333333306945799</v>
      </c>
      <c r="CU54">
        <v>0.399999999984473</v>
      </c>
      <c r="CV54">
        <v>0</v>
      </c>
      <c r="CW54">
        <v>-6.6666666340694195E-2</v>
      </c>
    </row>
    <row r="55" spans="1:101" hidden="1" x14ac:dyDescent="0.2">
      <c r="A55">
        <v>1617001295.3710001</v>
      </c>
      <c r="B55">
        <v>4247.31043421905</v>
      </c>
      <c r="C55">
        <v>4096</v>
      </c>
      <c r="D55">
        <v>6553.6</v>
      </c>
      <c r="E55">
        <v>5044.0080368137897</v>
      </c>
      <c r="F55">
        <v>0</v>
      </c>
      <c r="G55">
        <v>0</v>
      </c>
      <c r="H55">
        <v>0</v>
      </c>
      <c r="I55">
        <v>0</v>
      </c>
      <c r="J55">
        <v>4247.31043421905</v>
      </c>
      <c r="K55">
        <v>4096</v>
      </c>
      <c r="L55">
        <v>6553.6</v>
      </c>
      <c r="M55">
        <v>5044.0080368137897</v>
      </c>
      <c r="N55">
        <v>2730.6666666666601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31.320813634178901</v>
      </c>
      <c r="AC55">
        <v>34.1675944360369</v>
      </c>
      <c r="AD55">
        <v>34.369849859533502</v>
      </c>
      <c r="AE55">
        <v>36.374954206800503</v>
      </c>
      <c r="AF55">
        <v>73.287253461937695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8635.5152300712907</v>
      </c>
      <c r="AX55">
        <v>11248.0666666666</v>
      </c>
      <c r="AY55">
        <v>12864.0666666666</v>
      </c>
      <c r="AZ55">
        <v>7630.5010046017196</v>
      </c>
      <c r="BA55">
        <v>108.133333333333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15154.5042125729</v>
      </c>
      <c r="BS55">
        <v>18871.5333333333</v>
      </c>
      <c r="BT55">
        <v>22218.133333333299</v>
      </c>
      <c r="BU55">
        <v>13163.717674509</v>
      </c>
      <c r="BV55">
        <v>936.2</v>
      </c>
      <c r="BW55">
        <v>0.16647999999956101</v>
      </c>
      <c r="BX55">
        <v>2.4440000000443701E-2</v>
      </c>
      <c r="BY55">
        <v>0</v>
      </c>
      <c r="BZ55">
        <v>8.5547634475422001</v>
      </c>
      <c r="CA55">
        <v>8.4666666667908395</v>
      </c>
      <c r="CB55">
        <v>9.7333333334730199</v>
      </c>
      <c r="CC55">
        <v>9.7154708665952807</v>
      </c>
      <c r="CD55">
        <v>0.59999999978269603</v>
      </c>
      <c r="CE55">
        <v>7.84186649402423</v>
      </c>
      <c r="CF55">
        <v>7.2000000001086502</v>
      </c>
      <c r="CG55">
        <v>7.8666666666200999</v>
      </c>
      <c r="CH55">
        <v>6.4748201439301596</v>
      </c>
      <c r="CI55">
        <v>0.46666666671323698</v>
      </c>
      <c r="CJ55">
        <v>7.7122488659061101</v>
      </c>
      <c r="CK55">
        <v>5.8666666666977099</v>
      </c>
      <c r="CL55">
        <v>8.7333333333178107</v>
      </c>
      <c r="CM55">
        <v>8.2247715342900491</v>
      </c>
      <c r="CN55">
        <v>0.73333333324020999</v>
      </c>
      <c r="CO55">
        <v>7.4530136100470896</v>
      </c>
      <c r="CP55">
        <v>6.5999999999379</v>
      </c>
      <c r="CQ55">
        <v>6.2666666666821804</v>
      </c>
      <c r="CR55">
        <v>9.5858448375679401</v>
      </c>
      <c r="CS55">
        <v>0.59999999978269603</v>
      </c>
      <c r="CT55">
        <v>0.59999999978269603</v>
      </c>
      <c r="CU55">
        <v>0.60000000017073696</v>
      </c>
      <c r="CV55">
        <v>0.53333333305393105</v>
      </c>
      <c r="CW55">
        <v>0.66666666651144602</v>
      </c>
    </row>
    <row r="56" spans="1:101" hidden="1" x14ac:dyDescent="0.2">
      <c r="A56">
        <v>1617001300.3710001</v>
      </c>
      <c r="B56">
        <v>4247.31043421905</v>
      </c>
      <c r="C56">
        <v>7372.8</v>
      </c>
      <c r="D56">
        <v>6553.6</v>
      </c>
      <c r="E56">
        <v>5044.0080368137897</v>
      </c>
      <c r="F56">
        <v>0</v>
      </c>
      <c r="G56">
        <v>0</v>
      </c>
      <c r="H56">
        <v>0</v>
      </c>
      <c r="I56">
        <v>0</v>
      </c>
      <c r="J56">
        <v>4247.31043421905</v>
      </c>
      <c r="K56">
        <v>7372.8</v>
      </c>
      <c r="L56">
        <v>6553.6</v>
      </c>
      <c r="M56">
        <v>5044.0080368137897</v>
      </c>
      <c r="N56">
        <v>2730.6666666666601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31.320813634178901</v>
      </c>
      <c r="AC56">
        <v>34.165349421245303</v>
      </c>
      <c r="AD56">
        <v>34.369849859533502</v>
      </c>
      <c r="AE56">
        <v>36.374954206800503</v>
      </c>
      <c r="AF56">
        <v>73.287253461937695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8635.5152300712907</v>
      </c>
      <c r="AX56">
        <v>7595.8</v>
      </c>
      <c r="AY56">
        <v>12864.0666666666</v>
      </c>
      <c r="AZ56">
        <v>7630.5010046017196</v>
      </c>
      <c r="BA56">
        <v>108.133333333333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15154.5042125729</v>
      </c>
      <c r="BS56">
        <v>14349.0666666666</v>
      </c>
      <c r="BT56">
        <v>22218.133333333299</v>
      </c>
      <c r="BU56">
        <v>13163.717674509</v>
      </c>
      <c r="BV56">
        <v>936.2</v>
      </c>
      <c r="BW56">
        <v>0.16647999999956101</v>
      </c>
      <c r="BX56">
        <v>2.4440000000443701E-2</v>
      </c>
      <c r="BY56">
        <v>0</v>
      </c>
      <c r="BZ56">
        <v>8.5547634475422001</v>
      </c>
      <c r="CA56">
        <v>5.9999999997671596</v>
      </c>
      <c r="CB56">
        <v>9.7333333334730199</v>
      </c>
      <c r="CC56">
        <v>9.7154708665952807</v>
      </c>
      <c r="CD56">
        <v>0.59999999978269603</v>
      </c>
      <c r="CE56">
        <v>7.84186649402423</v>
      </c>
      <c r="CF56">
        <v>4.6000000000155197</v>
      </c>
      <c r="CG56">
        <v>7.8666666666200999</v>
      </c>
      <c r="CH56">
        <v>6.4748201439301596</v>
      </c>
      <c r="CI56">
        <v>0.46666666671323698</v>
      </c>
      <c r="CJ56">
        <v>7.7122488659061101</v>
      </c>
      <c r="CK56">
        <v>4.0000000002328298</v>
      </c>
      <c r="CL56">
        <v>8.7333333333178107</v>
      </c>
      <c r="CM56">
        <v>8.2247715342900491</v>
      </c>
      <c r="CN56">
        <v>0.73333333324020999</v>
      </c>
      <c r="CO56">
        <v>7.4530136100470896</v>
      </c>
      <c r="CP56">
        <v>5.3999999999844697</v>
      </c>
      <c r="CQ56">
        <v>6.2666666666821804</v>
      </c>
      <c r="CR56">
        <v>9.5858448375679401</v>
      </c>
      <c r="CS56">
        <v>0.59999999978269603</v>
      </c>
      <c r="CT56">
        <v>0.59999999978269603</v>
      </c>
      <c r="CU56">
        <v>0.60000000017073696</v>
      </c>
      <c r="CV56">
        <v>0.53333333305393105</v>
      </c>
      <c r="CW56">
        <v>0.66666666651144602</v>
      </c>
    </row>
    <row r="57" spans="1:101" hidden="1" x14ac:dyDescent="0.2">
      <c r="A57">
        <v>1617001305.3710001</v>
      </c>
      <c r="B57">
        <v>4247.31043421905</v>
      </c>
      <c r="C57">
        <v>7372.8</v>
      </c>
      <c r="D57">
        <v>4642.1333333333296</v>
      </c>
      <c r="E57">
        <v>3549.86666666666</v>
      </c>
      <c r="F57">
        <v>0</v>
      </c>
      <c r="G57">
        <v>0</v>
      </c>
      <c r="H57">
        <v>0</v>
      </c>
      <c r="I57">
        <v>0</v>
      </c>
      <c r="J57">
        <v>4247.31043421905</v>
      </c>
      <c r="K57">
        <v>7372.8</v>
      </c>
      <c r="L57">
        <v>4642.1333333333296</v>
      </c>
      <c r="M57">
        <v>3549.86666666666</v>
      </c>
      <c r="N57">
        <v>2730.6666666666601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31.320813634178901</v>
      </c>
      <c r="AC57">
        <v>34.165349421245303</v>
      </c>
      <c r="AD57">
        <v>34.3696457672797</v>
      </c>
      <c r="AE57">
        <v>36.373933745531602</v>
      </c>
      <c r="AF57">
        <v>73.287253461937695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8635.5152300712907</v>
      </c>
      <c r="AX57">
        <v>7595.8</v>
      </c>
      <c r="AY57">
        <v>11074.333333333299</v>
      </c>
      <c r="AZ57">
        <v>9388.5333333333292</v>
      </c>
      <c r="BA57">
        <v>108.133333333333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15154.5042125729</v>
      </c>
      <c r="BS57">
        <v>14349.0666666666</v>
      </c>
      <c r="BT57">
        <v>17046.333333333299</v>
      </c>
      <c r="BU57">
        <v>15667.5333333333</v>
      </c>
      <c r="BV57">
        <v>936.2</v>
      </c>
      <c r="BW57">
        <v>0.16647999999956101</v>
      </c>
      <c r="BX57">
        <v>2.4440000000443701E-2</v>
      </c>
      <c r="BY57">
        <v>0</v>
      </c>
      <c r="BZ57">
        <v>8.5547634475422001</v>
      </c>
      <c r="CA57">
        <v>5.9999999997671596</v>
      </c>
      <c r="CB57">
        <v>7.2666666668374003</v>
      </c>
      <c r="CC57">
        <v>6.9333333335816798</v>
      </c>
      <c r="CD57">
        <v>0.59999999978269603</v>
      </c>
      <c r="CE57">
        <v>7.84186649402423</v>
      </c>
      <c r="CF57">
        <v>4.6000000000155197</v>
      </c>
      <c r="CG57">
        <v>6.1333333336127396</v>
      </c>
      <c r="CH57">
        <v>3.0666666668063498</v>
      </c>
      <c r="CI57">
        <v>0.46666666671323698</v>
      </c>
      <c r="CJ57">
        <v>7.7122488659061101</v>
      </c>
      <c r="CK57">
        <v>4.0000000002328298</v>
      </c>
      <c r="CL57">
        <v>6.3333333330228898</v>
      </c>
      <c r="CM57">
        <v>5.9999999997671596</v>
      </c>
      <c r="CN57">
        <v>0.73333333324020999</v>
      </c>
      <c r="CO57">
        <v>7.4530136100470896</v>
      </c>
      <c r="CP57">
        <v>5.3999999999844697</v>
      </c>
      <c r="CQ57">
        <v>5.3999999999844697</v>
      </c>
      <c r="CR57">
        <v>6.1333333332246802</v>
      </c>
      <c r="CS57">
        <v>0.59999999978269603</v>
      </c>
      <c r="CT57">
        <v>0.59999999978269603</v>
      </c>
      <c r="CU57">
        <v>0.60000000017073696</v>
      </c>
      <c r="CV57">
        <v>0.53333333305393105</v>
      </c>
      <c r="CW57">
        <v>0.66666666651144602</v>
      </c>
    </row>
    <row r="58" spans="1:101" hidden="1" x14ac:dyDescent="0.2">
      <c r="A58">
        <v>1617001310.3710001</v>
      </c>
      <c r="B58">
        <v>7372.8</v>
      </c>
      <c r="C58">
        <v>2815.7008317866198</v>
      </c>
      <c r="D58">
        <v>4642.1333333333296</v>
      </c>
      <c r="E58">
        <v>3549.86666666666</v>
      </c>
      <c r="F58">
        <v>0</v>
      </c>
      <c r="G58">
        <v>0</v>
      </c>
      <c r="H58">
        <v>0</v>
      </c>
      <c r="I58">
        <v>0</v>
      </c>
      <c r="J58">
        <v>7372.8</v>
      </c>
      <c r="K58">
        <v>2815.7008317866198</v>
      </c>
      <c r="L58">
        <v>4642.1333333333296</v>
      </c>
      <c r="M58">
        <v>3549.86666666666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31.327242540173</v>
      </c>
      <c r="AC58">
        <v>34.161063483915903</v>
      </c>
      <c r="AD58">
        <v>34.3696457672797</v>
      </c>
      <c r="AE58">
        <v>36.373933745531602</v>
      </c>
      <c r="AF58">
        <v>73.287253461937695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11716.4</v>
      </c>
      <c r="AX58">
        <v>11383.309273389699</v>
      </c>
      <c r="AY58">
        <v>11074.333333333299</v>
      </c>
      <c r="AZ58">
        <v>9388.5333333333292</v>
      </c>
      <c r="BA58">
        <v>108.933333333333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20554.599999999999</v>
      </c>
      <c r="BS58">
        <v>19140.2351000206</v>
      </c>
      <c r="BT58">
        <v>17046.333333333299</v>
      </c>
      <c r="BU58">
        <v>15667.5333333333</v>
      </c>
      <c r="BV58">
        <v>938.8</v>
      </c>
      <c r="BW58">
        <v>0.139280000000023</v>
      </c>
      <c r="BX58">
        <v>0.18197333333318899</v>
      </c>
      <c r="BY58">
        <v>0</v>
      </c>
      <c r="BZ58">
        <v>7.7333333335506396</v>
      </c>
      <c r="CA58">
        <v>4.5851378290736404</v>
      </c>
      <c r="CB58">
        <v>7.2666666668374003</v>
      </c>
      <c r="CC58">
        <v>6.9333333335816798</v>
      </c>
      <c r="CD58">
        <v>6.6666666728750101E-2</v>
      </c>
      <c r="CE58">
        <v>5.93333333342646</v>
      </c>
      <c r="CF58">
        <v>3.0727985153178099</v>
      </c>
      <c r="CG58">
        <v>6.1333333336127396</v>
      </c>
      <c r="CH58">
        <v>3.0666666668063498</v>
      </c>
      <c r="CI58">
        <v>0</v>
      </c>
      <c r="CJ58">
        <v>6.6666666666666696</v>
      </c>
      <c r="CK58">
        <v>3.8289681717955899</v>
      </c>
      <c r="CL58">
        <v>6.3333333330228898</v>
      </c>
      <c r="CM58">
        <v>5.9999999997671596</v>
      </c>
      <c r="CN58">
        <v>-0.19999999979820801</v>
      </c>
      <c r="CO58">
        <v>5.2666666665269499</v>
      </c>
      <c r="CP58">
        <v>2.3853715541923401</v>
      </c>
      <c r="CQ58">
        <v>5.3999999999844697</v>
      </c>
      <c r="CR58">
        <v>6.1333333332246802</v>
      </c>
      <c r="CS58">
        <v>0.20000000018626399</v>
      </c>
      <c r="CT58">
        <v>-0.19999999979820801</v>
      </c>
      <c r="CU58">
        <v>-0.26666666691501401</v>
      </c>
      <c r="CV58">
        <v>-0.13333333306945799</v>
      </c>
      <c r="CW58">
        <v>-6.6666666728764298E-2</v>
      </c>
    </row>
    <row r="59" spans="1:101" hidden="1" x14ac:dyDescent="0.2">
      <c r="A59">
        <v>1617001315.3710001</v>
      </c>
      <c r="B59">
        <v>7372.8</v>
      </c>
      <c r="C59">
        <v>2815.7008317866198</v>
      </c>
      <c r="D59">
        <v>4642.1333333333296</v>
      </c>
      <c r="E59">
        <v>3549.86666666666</v>
      </c>
      <c r="F59">
        <v>0</v>
      </c>
      <c r="G59">
        <v>0</v>
      </c>
      <c r="H59">
        <v>0</v>
      </c>
      <c r="I59">
        <v>0</v>
      </c>
      <c r="J59">
        <v>7372.8</v>
      </c>
      <c r="K59">
        <v>2815.7008317866198</v>
      </c>
      <c r="L59">
        <v>4642.1333333333296</v>
      </c>
      <c r="M59">
        <v>3549.86666666666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31.327242540173</v>
      </c>
      <c r="AC59">
        <v>34.161063483915903</v>
      </c>
      <c r="AD59">
        <v>34.3696457672797</v>
      </c>
      <c r="AE59">
        <v>36.373933745531602</v>
      </c>
      <c r="AF59">
        <v>73.287253461937695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11716.4</v>
      </c>
      <c r="AX59">
        <v>11383.309273389699</v>
      </c>
      <c r="AY59">
        <v>11074.333333333299</v>
      </c>
      <c r="AZ59">
        <v>9388.5333333333292</v>
      </c>
      <c r="BA59">
        <v>108.933333333333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20554.599999999999</v>
      </c>
      <c r="BS59">
        <v>19140.2351000206</v>
      </c>
      <c r="BT59">
        <v>17046.333333333299</v>
      </c>
      <c r="BU59">
        <v>15667.5333333333</v>
      </c>
      <c r="BV59">
        <v>938.8</v>
      </c>
      <c r="BW59">
        <v>0.139280000000023</v>
      </c>
      <c r="BX59">
        <v>0.18197333333318899</v>
      </c>
      <c r="BY59">
        <v>0</v>
      </c>
      <c r="BZ59">
        <v>7.7333333335506396</v>
      </c>
      <c r="CA59">
        <v>4.5851378290736404</v>
      </c>
      <c r="CB59">
        <v>7.2666666668374003</v>
      </c>
      <c r="CC59">
        <v>6.9333333335816798</v>
      </c>
      <c r="CD59">
        <v>6.6666666728750101E-2</v>
      </c>
      <c r="CE59">
        <v>5.93333333342646</v>
      </c>
      <c r="CF59">
        <v>3.0727985153178099</v>
      </c>
      <c r="CG59">
        <v>6.1333333336127396</v>
      </c>
      <c r="CH59">
        <v>3.0666666668063498</v>
      </c>
      <c r="CI59">
        <v>0</v>
      </c>
      <c r="CJ59">
        <v>6.6666666666666696</v>
      </c>
      <c r="CK59">
        <v>3.8289681717955899</v>
      </c>
      <c r="CL59">
        <v>6.3333333330228898</v>
      </c>
      <c r="CM59">
        <v>5.9999999997671596</v>
      </c>
      <c r="CN59">
        <v>-0.19999999979820801</v>
      </c>
      <c r="CO59">
        <v>5.2666666665269499</v>
      </c>
      <c r="CP59">
        <v>2.3853715541923401</v>
      </c>
      <c r="CQ59">
        <v>5.3999999999844697</v>
      </c>
      <c r="CR59">
        <v>6.1333333332246802</v>
      </c>
      <c r="CS59">
        <v>0.20000000018626399</v>
      </c>
      <c r="CT59">
        <v>-0.19999999979820801</v>
      </c>
      <c r="CU59">
        <v>-0.26666666691501401</v>
      </c>
      <c r="CV59">
        <v>-0.13333333306945799</v>
      </c>
      <c r="CW59">
        <v>-6.6666666728764298E-2</v>
      </c>
    </row>
    <row r="60" spans="1:101" hidden="1" x14ac:dyDescent="0.2">
      <c r="A60">
        <v>1617001320.3710001</v>
      </c>
      <c r="B60">
        <v>7372.8</v>
      </c>
      <c r="C60">
        <v>2815.7008317866198</v>
      </c>
      <c r="D60">
        <v>7049.4286107669004</v>
      </c>
      <c r="E60">
        <v>7372.8</v>
      </c>
      <c r="F60">
        <v>0</v>
      </c>
      <c r="G60">
        <v>0</v>
      </c>
      <c r="H60">
        <v>0</v>
      </c>
      <c r="I60">
        <v>0</v>
      </c>
      <c r="J60">
        <v>7372.8</v>
      </c>
      <c r="K60">
        <v>2815.7008317866198</v>
      </c>
      <c r="L60">
        <v>7049.4286107669004</v>
      </c>
      <c r="M60">
        <v>7372.8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31.327242540173</v>
      </c>
      <c r="AC60">
        <v>34.161063483915903</v>
      </c>
      <c r="AD60">
        <v>34.369033490518298</v>
      </c>
      <c r="AE60">
        <v>36.3747501145467</v>
      </c>
      <c r="AF60">
        <v>73.287253461937695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11716.4</v>
      </c>
      <c r="AX60">
        <v>11383.309273389699</v>
      </c>
      <c r="AY60">
        <v>7652.2786727247603</v>
      </c>
      <c r="AZ60">
        <v>6471.5333333333301</v>
      </c>
      <c r="BA60">
        <v>108.933333333333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20554.599999999999</v>
      </c>
      <c r="BS60">
        <v>19140.2351000206</v>
      </c>
      <c r="BT60">
        <v>12852.884482996</v>
      </c>
      <c r="BU60">
        <v>12936.8</v>
      </c>
      <c r="BV60">
        <v>938.8</v>
      </c>
      <c r="BW60">
        <v>0.139280000000023</v>
      </c>
      <c r="BX60">
        <v>0.18197333333318899</v>
      </c>
      <c r="BY60">
        <v>0</v>
      </c>
      <c r="BZ60">
        <v>7.7333333335506396</v>
      </c>
      <c r="CA60">
        <v>4.5851378290736404</v>
      </c>
      <c r="CB60">
        <v>2.8638303728194998</v>
      </c>
      <c r="CC60">
        <v>5.1333333330694497</v>
      </c>
      <c r="CD60">
        <v>6.6666666728750101E-2</v>
      </c>
      <c r="CE60">
        <v>5.93333333342646</v>
      </c>
      <c r="CF60">
        <v>3.0727985153178099</v>
      </c>
      <c r="CG60">
        <v>-0.23406305932584801</v>
      </c>
      <c r="CH60">
        <v>4.3999999998292596</v>
      </c>
      <c r="CI60">
        <v>0</v>
      </c>
      <c r="CJ60">
        <v>6.6666666666666696</v>
      </c>
      <c r="CK60">
        <v>3.8289681717955899</v>
      </c>
      <c r="CL60">
        <v>1.6246730002819401</v>
      </c>
      <c r="CM60">
        <v>3.7333333333178098</v>
      </c>
      <c r="CN60">
        <v>-0.19999999979820801</v>
      </c>
      <c r="CO60">
        <v>5.2666666665269499</v>
      </c>
      <c r="CP60">
        <v>2.3853715541923401</v>
      </c>
      <c r="CQ60">
        <v>0.79856808458903505</v>
      </c>
      <c r="CR60">
        <v>4.2666666667598001</v>
      </c>
      <c r="CS60">
        <v>0.20000000018626399</v>
      </c>
      <c r="CT60">
        <v>-0.19999999979820801</v>
      </c>
      <c r="CU60">
        <v>-0.26666666691501401</v>
      </c>
      <c r="CV60">
        <v>-0.13333333306945799</v>
      </c>
      <c r="CW60">
        <v>-6.6666666728764298E-2</v>
      </c>
    </row>
    <row r="61" spans="1:101" hidden="1" x14ac:dyDescent="0.2">
      <c r="A61">
        <v>1617001325.3710001</v>
      </c>
      <c r="B61">
        <v>5920.7048458149702</v>
      </c>
      <c r="C61">
        <v>7383.6293230070696</v>
      </c>
      <c r="D61">
        <v>7049.4286107669004</v>
      </c>
      <c r="E61">
        <v>7372.8</v>
      </c>
      <c r="F61">
        <v>0</v>
      </c>
      <c r="G61">
        <v>0</v>
      </c>
      <c r="H61">
        <v>0</v>
      </c>
      <c r="I61">
        <v>0</v>
      </c>
      <c r="J61">
        <v>5920.7048458149702</v>
      </c>
      <c r="K61">
        <v>7383.6293230070696</v>
      </c>
      <c r="L61">
        <v>7049.4286107669004</v>
      </c>
      <c r="M61">
        <v>7372.8</v>
      </c>
      <c r="N61">
        <v>13533.9712259929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31.3286711859494</v>
      </c>
      <c r="AC61">
        <v>34.164124867722698</v>
      </c>
      <c r="AD61">
        <v>34.369033490518298</v>
      </c>
      <c r="AE61">
        <v>36.3747501145467</v>
      </c>
      <c r="AF61">
        <v>73.284163267248104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26.2958628760239</v>
      </c>
      <c r="AW61" s="1">
        <v>6861.64647577092</v>
      </c>
      <c r="AX61">
        <v>16260.782480972</v>
      </c>
      <c r="AY61">
        <v>7652.2786727247603</v>
      </c>
      <c r="AZ61">
        <v>6471.5333333333301</v>
      </c>
      <c r="BA61">
        <v>160.046809389412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26.2958628760239</v>
      </c>
      <c r="BR61">
        <v>12461.729074889799</v>
      </c>
      <c r="BS61">
        <v>26962.344772332701</v>
      </c>
      <c r="BT61">
        <v>12852.884482996</v>
      </c>
      <c r="BU61">
        <v>12936.8</v>
      </c>
      <c r="BV61">
        <v>1014.31816617333</v>
      </c>
      <c r="BW61">
        <v>0.149796929855325</v>
      </c>
      <c r="BX61">
        <v>0.710545880085098</v>
      </c>
      <c r="BY61">
        <v>0</v>
      </c>
      <c r="BZ61">
        <v>2.8083700440849202</v>
      </c>
      <c r="CA61">
        <v>10.2683936439956</v>
      </c>
      <c r="CB61">
        <v>2.8638303728194998</v>
      </c>
      <c r="CC61">
        <v>5.1333333330694497</v>
      </c>
      <c r="CD61">
        <v>-2.5676326837273602</v>
      </c>
      <c r="CE61">
        <v>0.67455947141371497</v>
      </c>
      <c r="CF61">
        <v>6.3292829481376698</v>
      </c>
      <c r="CG61">
        <v>-0.23406305932584801</v>
      </c>
      <c r="CH61">
        <v>4.3999999998292596</v>
      </c>
      <c r="CI61">
        <v>-2.29228333438446</v>
      </c>
      <c r="CJ61">
        <v>0.88105726856220201</v>
      </c>
      <c r="CK61">
        <v>7.9316330619639004</v>
      </c>
      <c r="CL61">
        <v>1.6246730002819401</v>
      </c>
      <c r="CM61">
        <v>3.7333333333178098</v>
      </c>
      <c r="CN61">
        <v>-2.49879534669217</v>
      </c>
      <c r="CO61">
        <v>1.0187224669282899</v>
      </c>
      <c r="CP61">
        <v>7.5978101217291796</v>
      </c>
      <c r="CQ61">
        <v>0.79856808458903505</v>
      </c>
      <c r="CR61">
        <v>4.2666666667598001</v>
      </c>
      <c r="CS61">
        <v>-2.0857713224774401</v>
      </c>
      <c r="CT61">
        <v>-2.0857713224774401</v>
      </c>
      <c r="CU61">
        <v>-2.3611206718203701</v>
      </c>
      <c r="CV61">
        <v>-2.49879534669217</v>
      </c>
      <c r="CW61">
        <v>-2.5676326837273602</v>
      </c>
    </row>
    <row r="62" spans="1:101" hidden="1" x14ac:dyDescent="0.2">
      <c r="A62">
        <v>1617001330.3710001</v>
      </c>
      <c r="B62">
        <v>5920.7048458149702</v>
      </c>
      <c r="C62">
        <v>7383.6293230070696</v>
      </c>
      <c r="D62">
        <v>7049.4286107669004</v>
      </c>
      <c r="E62">
        <v>7372.8</v>
      </c>
      <c r="F62">
        <v>0</v>
      </c>
      <c r="G62">
        <v>0</v>
      </c>
      <c r="H62">
        <v>0</v>
      </c>
      <c r="I62">
        <v>0</v>
      </c>
      <c r="J62">
        <v>5920.7048458149702</v>
      </c>
      <c r="K62">
        <v>7383.6293230070696</v>
      </c>
      <c r="L62">
        <v>7049.4286107669004</v>
      </c>
      <c r="M62">
        <v>7372.8</v>
      </c>
      <c r="N62">
        <v>13533.9712259929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31.3286711859494</v>
      </c>
      <c r="AC62">
        <v>34.164124867722698</v>
      </c>
      <c r="AD62">
        <v>34.369033490518298</v>
      </c>
      <c r="AE62">
        <v>36.3747501145467</v>
      </c>
      <c r="AF62">
        <v>73.284163267248104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26.2958628760239</v>
      </c>
      <c r="AW62" s="1">
        <v>6861.64647577092</v>
      </c>
      <c r="AX62">
        <v>16260.782480972</v>
      </c>
      <c r="AY62">
        <v>7652.2786727247603</v>
      </c>
      <c r="AZ62">
        <v>6471.5333333333301</v>
      </c>
      <c r="BA62">
        <v>160.046809389412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26.2958628760239</v>
      </c>
      <c r="BR62">
        <v>12461.729074889799</v>
      </c>
      <c r="BS62">
        <v>26962.344772332701</v>
      </c>
      <c r="BT62">
        <v>12852.884482996</v>
      </c>
      <c r="BU62">
        <v>12936.8</v>
      </c>
      <c r="BV62">
        <v>1014.31816617333</v>
      </c>
      <c r="BW62">
        <v>0.149796929855325</v>
      </c>
      <c r="BX62">
        <v>0.710545880085098</v>
      </c>
      <c r="BY62">
        <v>0</v>
      </c>
      <c r="BZ62">
        <v>2.8083700440849202</v>
      </c>
      <c r="CA62">
        <v>10.2683936439956</v>
      </c>
      <c r="CB62">
        <v>2.8638303728194998</v>
      </c>
      <c r="CC62">
        <v>5.1333333330694497</v>
      </c>
      <c r="CD62">
        <v>-2.5676326837273602</v>
      </c>
      <c r="CE62">
        <v>0.67455947141371497</v>
      </c>
      <c r="CF62">
        <v>6.3292829481376698</v>
      </c>
      <c r="CG62">
        <v>-0.23406305932584801</v>
      </c>
      <c r="CH62">
        <v>4.3999999998292596</v>
      </c>
      <c r="CI62">
        <v>-2.29228333438446</v>
      </c>
      <c r="CJ62">
        <v>0.88105726856220201</v>
      </c>
      <c r="CK62">
        <v>7.9316330619639004</v>
      </c>
      <c r="CL62">
        <v>1.6246730002819401</v>
      </c>
      <c r="CM62">
        <v>3.7333333333178098</v>
      </c>
      <c r="CN62">
        <v>-2.49879534669217</v>
      </c>
      <c r="CO62">
        <v>1.0187224669282899</v>
      </c>
      <c r="CP62">
        <v>7.5978101217291796</v>
      </c>
      <c r="CQ62">
        <v>0.79856808458903505</v>
      </c>
      <c r="CR62">
        <v>4.2666666667598001</v>
      </c>
      <c r="CS62">
        <v>-2.0857713224774401</v>
      </c>
      <c r="CT62">
        <v>-2.0857713224774401</v>
      </c>
      <c r="CU62">
        <v>-2.3611206718203701</v>
      </c>
      <c r="CV62">
        <v>-2.49879534669217</v>
      </c>
      <c r="CW62">
        <v>-2.5676326837273602</v>
      </c>
    </row>
    <row r="63" spans="1:101" hidden="1" x14ac:dyDescent="0.2">
      <c r="A63">
        <v>1617001335.3710001</v>
      </c>
      <c r="B63">
        <v>5920.7048458149702</v>
      </c>
      <c r="C63">
        <v>7383.6293230070696</v>
      </c>
      <c r="D63">
        <v>3823.1882125474999</v>
      </c>
      <c r="E63">
        <v>5357.9345955249501</v>
      </c>
      <c r="F63">
        <v>0</v>
      </c>
      <c r="G63">
        <v>0</v>
      </c>
      <c r="H63">
        <v>0</v>
      </c>
      <c r="I63">
        <v>0</v>
      </c>
      <c r="J63">
        <v>5920.7048458149702</v>
      </c>
      <c r="K63">
        <v>7383.6293230070696</v>
      </c>
      <c r="L63">
        <v>3823.1882125474999</v>
      </c>
      <c r="M63">
        <v>5357.9345955249501</v>
      </c>
      <c r="N63">
        <v>13533.9712259929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31.3286711859494</v>
      </c>
      <c r="AC63">
        <v>34.164124867722698</v>
      </c>
      <c r="AD63">
        <v>34.368829398264602</v>
      </c>
      <c r="AE63">
        <v>36.3793421902568</v>
      </c>
      <c r="AF63">
        <v>73.284163267248104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26.2958628760239</v>
      </c>
      <c r="AW63" s="1">
        <v>6861.64647577092</v>
      </c>
      <c r="AX63">
        <v>16260.782480972</v>
      </c>
      <c r="AY63">
        <v>5540.5027001800099</v>
      </c>
      <c r="AZ63">
        <v>8425.4733218588608</v>
      </c>
      <c r="BA63">
        <v>160.046809389412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26.2958628760239</v>
      </c>
      <c r="BR63">
        <v>12461.729074889799</v>
      </c>
      <c r="BS63">
        <v>26962.344772332701</v>
      </c>
      <c r="BT63">
        <v>10571.9047936529</v>
      </c>
      <c r="BU63">
        <v>15294.457831325301</v>
      </c>
      <c r="BV63">
        <v>1014.31816617333</v>
      </c>
      <c r="BW63">
        <v>0.149796929855325</v>
      </c>
      <c r="BX63">
        <v>0.710545880085098</v>
      </c>
      <c r="BY63">
        <v>0</v>
      </c>
      <c r="BZ63">
        <v>2.8083700440849202</v>
      </c>
      <c r="CA63">
        <v>10.2683936439956</v>
      </c>
      <c r="CB63">
        <v>5.1270084673553296</v>
      </c>
      <c r="CC63">
        <v>3.3390705681304902</v>
      </c>
      <c r="CD63">
        <v>-2.5676326837273602</v>
      </c>
      <c r="CE63">
        <v>0.67455947141371497</v>
      </c>
      <c r="CF63">
        <v>6.3292829481376698</v>
      </c>
      <c r="CG63">
        <v>3.8602573502106101</v>
      </c>
      <c r="CH63">
        <v>1.0671256454709499</v>
      </c>
      <c r="CI63">
        <v>-2.29228333438446</v>
      </c>
      <c r="CJ63">
        <v>0.88105726856220201</v>
      </c>
      <c r="CK63">
        <v>7.9316330619639004</v>
      </c>
      <c r="CL63">
        <v>2.7935195678625302</v>
      </c>
      <c r="CM63">
        <v>2.23752151454979</v>
      </c>
      <c r="CN63">
        <v>-2.49879534669217</v>
      </c>
      <c r="CO63">
        <v>1.0187224669282899</v>
      </c>
      <c r="CP63">
        <v>7.5978101217291796</v>
      </c>
      <c r="CQ63">
        <v>3.7935862391291799</v>
      </c>
      <c r="CR63">
        <v>1.68674698816019</v>
      </c>
      <c r="CS63">
        <v>-2.0857713224774401</v>
      </c>
      <c r="CT63">
        <v>-2.0857713224774401</v>
      </c>
      <c r="CU63">
        <v>-2.3611206718203701</v>
      </c>
      <c r="CV63">
        <v>-2.49879534669217</v>
      </c>
      <c r="CW63">
        <v>-2.5676326837273602</v>
      </c>
    </row>
    <row r="64" spans="1:101" hidden="1" x14ac:dyDescent="0.2">
      <c r="A64">
        <v>1617001340.3710001</v>
      </c>
      <c r="B64">
        <v>6088.9348500516999</v>
      </c>
      <c r="C64">
        <v>3277.0184678978599</v>
      </c>
      <c r="D64">
        <v>3823.1882125474999</v>
      </c>
      <c r="E64">
        <v>5357.9345955249501</v>
      </c>
      <c r="F64">
        <v>0</v>
      </c>
      <c r="G64">
        <v>0</v>
      </c>
      <c r="H64">
        <v>0</v>
      </c>
      <c r="I64">
        <v>0</v>
      </c>
      <c r="J64">
        <v>6088.9348500516999</v>
      </c>
      <c r="K64">
        <v>3277.0184678978599</v>
      </c>
      <c r="L64">
        <v>3823.1882125474999</v>
      </c>
      <c r="M64">
        <v>5357.9345955249501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31.327242540173</v>
      </c>
      <c r="AC64">
        <v>34.164124867722698</v>
      </c>
      <c r="AD64">
        <v>34.368829398264602</v>
      </c>
      <c r="AE64">
        <v>36.3793421902568</v>
      </c>
      <c r="AF64">
        <v>73.282618169903301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9652.5336091003101</v>
      </c>
      <c r="AX64">
        <v>5001.8001200079998</v>
      </c>
      <c r="AY64">
        <v>5540.5027001800099</v>
      </c>
      <c r="AZ64">
        <v>8425.4733218588608</v>
      </c>
      <c r="BA64">
        <v>138.43469269049299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16937.047569803501</v>
      </c>
      <c r="BS64">
        <v>9143.4095606373703</v>
      </c>
      <c r="BT64">
        <v>10571.9047936529</v>
      </c>
      <c r="BU64">
        <v>15294.457831325301</v>
      </c>
      <c r="BV64">
        <v>959.34854262263298</v>
      </c>
      <c r="BW64">
        <v>0.27336004653242602</v>
      </c>
      <c r="BX64">
        <v>1.8923285723500001E-2</v>
      </c>
      <c r="BY64">
        <v>0</v>
      </c>
      <c r="BZ64">
        <v>10.354188210991801</v>
      </c>
      <c r="CA64">
        <v>3.5935729051087</v>
      </c>
      <c r="CB64">
        <v>5.1270084673553296</v>
      </c>
      <c r="CC64">
        <v>3.3390705681304902</v>
      </c>
      <c r="CD64">
        <v>3.7678536805146399</v>
      </c>
      <c r="CE64">
        <v>7.8335056876336999</v>
      </c>
      <c r="CF64">
        <v>2.5268351223725398</v>
      </c>
      <c r="CG64">
        <v>3.8602573502106101</v>
      </c>
      <c r="CH64">
        <v>1.0671256454709499</v>
      </c>
      <c r="CI64">
        <v>3.57396755649388</v>
      </c>
      <c r="CJ64">
        <v>8.8029989659641199</v>
      </c>
      <c r="CK64">
        <v>3.9269284620682101</v>
      </c>
      <c r="CL64">
        <v>2.7935195678625302</v>
      </c>
      <c r="CM64">
        <v>2.23752151454979</v>
      </c>
      <c r="CN64">
        <v>3.9617398049115802</v>
      </c>
      <c r="CO64">
        <v>7.3810754911045802</v>
      </c>
      <c r="CP64">
        <v>5.0603373558857996</v>
      </c>
      <c r="CQ64">
        <v>3.7935862391291799</v>
      </c>
      <c r="CR64">
        <v>1.68674698816019</v>
      </c>
      <c r="CS64">
        <v>3.57396755649388</v>
      </c>
      <c r="CT64">
        <v>4.2202546370646701</v>
      </c>
      <c r="CU64">
        <v>4.0909972211762202</v>
      </c>
      <c r="CV64">
        <v>3.63859626425001</v>
      </c>
      <c r="CW64">
        <v>3.50933884798537</v>
      </c>
    </row>
    <row r="65" spans="1:101" hidden="1" x14ac:dyDescent="0.2">
      <c r="A65">
        <v>1617001345.3710001</v>
      </c>
      <c r="B65">
        <v>6088.9348500516999</v>
      </c>
      <c r="C65">
        <v>3277.0184678978599</v>
      </c>
      <c r="D65">
        <v>3823.1882125474999</v>
      </c>
      <c r="E65">
        <v>5357.9345955249501</v>
      </c>
      <c r="F65">
        <v>0</v>
      </c>
      <c r="G65">
        <v>0</v>
      </c>
      <c r="H65">
        <v>0</v>
      </c>
      <c r="I65">
        <v>0</v>
      </c>
      <c r="J65">
        <v>6088.9348500516999</v>
      </c>
      <c r="K65">
        <v>3277.0184678978599</v>
      </c>
      <c r="L65">
        <v>3823.1882125474999</v>
      </c>
      <c r="M65">
        <v>5357.9345955249501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31.327242540173</v>
      </c>
      <c r="AC65">
        <v>34.164124867722698</v>
      </c>
      <c r="AD65">
        <v>34.368829398264602</v>
      </c>
      <c r="AE65">
        <v>36.3793421902568</v>
      </c>
      <c r="AF65">
        <v>73.282618169903301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9652.5336091003101</v>
      </c>
      <c r="AX65">
        <v>5001.8001200079998</v>
      </c>
      <c r="AY65">
        <v>5540.5027001800099</v>
      </c>
      <c r="AZ65">
        <v>8425.4733218588608</v>
      </c>
      <c r="BA65">
        <v>138.43469269049299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16937.047569803501</v>
      </c>
      <c r="BS65">
        <v>9143.4095606373703</v>
      </c>
      <c r="BT65">
        <v>10571.9047936529</v>
      </c>
      <c r="BU65">
        <v>15294.457831325301</v>
      </c>
      <c r="BV65">
        <v>959.34854262263298</v>
      </c>
      <c r="BW65">
        <v>0.27336004653242602</v>
      </c>
      <c r="BX65">
        <v>1.8923285723500001E-2</v>
      </c>
      <c r="BY65">
        <v>0</v>
      </c>
      <c r="BZ65">
        <v>10.354188210991801</v>
      </c>
      <c r="CA65">
        <v>3.5935729051087</v>
      </c>
      <c r="CB65">
        <v>5.1270084673553296</v>
      </c>
      <c r="CC65">
        <v>3.3390705681304902</v>
      </c>
      <c r="CD65">
        <v>3.7678536805146399</v>
      </c>
      <c r="CE65">
        <v>7.8335056876336999</v>
      </c>
      <c r="CF65">
        <v>2.5268351223725398</v>
      </c>
      <c r="CG65">
        <v>3.8602573502106101</v>
      </c>
      <c r="CH65">
        <v>1.0671256454709499</v>
      </c>
      <c r="CI65">
        <v>3.57396755649388</v>
      </c>
      <c r="CJ65">
        <v>8.8029989659641199</v>
      </c>
      <c r="CK65">
        <v>3.9269284620682101</v>
      </c>
      <c r="CL65">
        <v>2.7935195678625302</v>
      </c>
      <c r="CM65">
        <v>2.23752151454979</v>
      </c>
      <c r="CN65">
        <v>3.9617398049115802</v>
      </c>
      <c r="CO65">
        <v>7.3810754911045802</v>
      </c>
      <c r="CP65">
        <v>5.0603373558857996</v>
      </c>
      <c r="CQ65">
        <v>3.7935862391291799</v>
      </c>
      <c r="CR65">
        <v>1.68674698816019</v>
      </c>
      <c r="CS65">
        <v>3.57396755649388</v>
      </c>
      <c r="CT65">
        <v>4.2202546370646701</v>
      </c>
      <c r="CU65">
        <v>4.0909972211762202</v>
      </c>
      <c r="CV65">
        <v>3.63859626425001</v>
      </c>
      <c r="CW65">
        <v>3.50933884798537</v>
      </c>
    </row>
    <row r="66" spans="1:101" hidden="1" x14ac:dyDescent="0.2">
      <c r="A66">
        <v>1617001350.3710001</v>
      </c>
      <c r="B66">
        <v>6088.9348500516999</v>
      </c>
      <c r="C66">
        <v>3277.0184678978599</v>
      </c>
      <c r="D66">
        <v>2911.5347334410299</v>
      </c>
      <c r="E66">
        <v>5558.3844911146998</v>
      </c>
      <c r="F66">
        <v>0</v>
      </c>
      <c r="G66">
        <v>0</v>
      </c>
      <c r="H66">
        <v>0</v>
      </c>
      <c r="I66">
        <v>0</v>
      </c>
      <c r="J66">
        <v>6088.9348500516999</v>
      </c>
      <c r="K66">
        <v>3277.0184678978599</v>
      </c>
      <c r="L66">
        <v>2911.5347334410299</v>
      </c>
      <c r="M66">
        <v>5558.3844911146998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31.327242540173</v>
      </c>
      <c r="AC66">
        <v>34.164124867722698</v>
      </c>
      <c r="AD66">
        <v>34.369849859533502</v>
      </c>
      <c r="AE66">
        <v>36.374341930039201</v>
      </c>
      <c r="AF66">
        <v>73.282618169903301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9652.5336091003101</v>
      </c>
      <c r="AX66">
        <v>5001.8001200079998</v>
      </c>
      <c r="AY66">
        <v>9002.5201938610608</v>
      </c>
      <c r="AZ66">
        <v>11944.0387722132</v>
      </c>
      <c r="BA66">
        <v>138.43469269049299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16937.047569803501</v>
      </c>
      <c r="BS66">
        <v>9143.4095606373703</v>
      </c>
      <c r="BT66">
        <v>16008.529886914301</v>
      </c>
      <c r="BU66">
        <v>20816.801292407101</v>
      </c>
      <c r="BV66">
        <v>959.34854262263298</v>
      </c>
      <c r="BW66">
        <v>0.27336004653242602</v>
      </c>
      <c r="BX66">
        <v>1.8923285723500001E-2</v>
      </c>
      <c r="BY66">
        <v>0</v>
      </c>
      <c r="BZ66">
        <v>10.354188210991801</v>
      </c>
      <c r="CA66">
        <v>3.5935729051087</v>
      </c>
      <c r="CB66">
        <v>8.9499192243902197</v>
      </c>
      <c r="CC66">
        <v>11.3408723749786</v>
      </c>
      <c r="CD66">
        <v>3.7678536805146399</v>
      </c>
      <c r="CE66">
        <v>7.8335056876336999</v>
      </c>
      <c r="CF66">
        <v>2.5268351223725398</v>
      </c>
      <c r="CG66">
        <v>7.3344103394674898</v>
      </c>
      <c r="CH66">
        <v>7.2697899839953601</v>
      </c>
      <c r="CI66">
        <v>3.57396755649388</v>
      </c>
      <c r="CJ66">
        <v>8.8029989659641199</v>
      </c>
      <c r="CK66">
        <v>3.9269284620682101</v>
      </c>
      <c r="CL66">
        <v>6.94668820701082</v>
      </c>
      <c r="CM66">
        <v>10.113085622136399</v>
      </c>
      <c r="CN66">
        <v>3.9617398049115802</v>
      </c>
      <c r="CO66">
        <v>7.3810754911045802</v>
      </c>
      <c r="CP66">
        <v>5.0603373558857996</v>
      </c>
      <c r="CQ66">
        <v>9.5315024232633299</v>
      </c>
      <c r="CR66">
        <v>9.5961227787354595</v>
      </c>
      <c r="CS66">
        <v>3.57396755649388</v>
      </c>
      <c r="CT66">
        <v>4.2202546370646701</v>
      </c>
      <c r="CU66">
        <v>4.0909972211762202</v>
      </c>
      <c r="CV66">
        <v>3.63859626425001</v>
      </c>
      <c r="CW66">
        <v>3.50933884798537</v>
      </c>
    </row>
    <row r="67" spans="1:101" hidden="1" x14ac:dyDescent="0.2">
      <c r="A67">
        <v>1617001355.3710001</v>
      </c>
      <c r="B67">
        <v>3549.86666666666</v>
      </c>
      <c r="C67">
        <v>3277.0184678978599</v>
      </c>
      <c r="D67">
        <v>2911.5347334410299</v>
      </c>
      <c r="E67">
        <v>5558.3844911146998</v>
      </c>
      <c r="F67">
        <v>0</v>
      </c>
      <c r="G67">
        <v>0</v>
      </c>
      <c r="H67">
        <v>0</v>
      </c>
      <c r="I67">
        <v>0</v>
      </c>
      <c r="J67">
        <v>3549.86666666666</v>
      </c>
      <c r="K67">
        <v>3277.0184678978599</v>
      </c>
      <c r="L67">
        <v>2911.5347334410299</v>
      </c>
      <c r="M67">
        <v>5558.3844911146998</v>
      </c>
      <c r="N67">
        <v>10167.976830781899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31.3274466324267</v>
      </c>
      <c r="AC67">
        <v>34.164124867722698</v>
      </c>
      <c r="AD67">
        <v>34.369849859533502</v>
      </c>
      <c r="AE67">
        <v>36.374341930039201</v>
      </c>
      <c r="AF67">
        <v>73.282618169903301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12419.5333333333</v>
      </c>
      <c r="AX67">
        <v>5001.8001200079998</v>
      </c>
      <c r="AY67">
        <v>9002.5201938610608</v>
      </c>
      <c r="AZ67">
        <v>11944.0387722132</v>
      </c>
      <c r="BA67">
        <v>108.536753551234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21155.8</v>
      </c>
      <c r="BS67">
        <v>9143.4095606373703</v>
      </c>
      <c r="BT67">
        <v>16008.529886914301</v>
      </c>
      <c r="BU67">
        <v>20816.801292407101</v>
      </c>
      <c r="BV67">
        <v>964.487656874913</v>
      </c>
      <c r="BW67">
        <v>0.149531099158281</v>
      </c>
      <c r="BX67">
        <v>0.42121776306749498</v>
      </c>
      <c r="BY67">
        <v>0</v>
      </c>
      <c r="BZ67">
        <v>8.0000000000776001</v>
      </c>
      <c r="CA67">
        <v>3.5935729051087</v>
      </c>
      <c r="CB67">
        <v>8.9499192243902197</v>
      </c>
      <c r="CC67">
        <v>11.3408723749786</v>
      </c>
      <c r="CD67">
        <v>-3.5029651083251498</v>
      </c>
      <c r="CE67">
        <v>5.2666666665269499</v>
      </c>
      <c r="CF67">
        <v>2.5268351223725398</v>
      </c>
      <c r="CG67">
        <v>7.3344103394674898</v>
      </c>
      <c r="CH67">
        <v>7.2697899839953601</v>
      </c>
      <c r="CI67">
        <v>-3.5029651083251498</v>
      </c>
      <c r="CJ67">
        <v>6.9999999999223901</v>
      </c>
      <c r="CK67">
        <v>3.9269284620682101</v>
      </c>
      <c r="CL67">
        <v>6.94668820701082</v>
      </c>
      <c r="CM67">
        <v>10.113085622136399</v>
      </c>
      <c r="CN67">
        <v>-3.3650530960604499</v>
      </c>
      <c r="CO67">
        <v>5.7333333336282504</v>
      </c>
      <c r="CP67">
        <v>5.0603373558857996</v>
      </c>
      <c r="CQ67">
        <v>9.5315024232633299</v>
      </c>
      <c r="CR67">
        <v>9.5961227787354595</v>
      </c>
      <c r="CS67">
        <v>-3.64087712058984</v>
      </c>
      <c r="CT67">
        <v>-3.5719211144574898</v>
      </c>
      <c r="CU67">
        <v>-3.1581850780647698</v>
      </c>
      <c r="CV67">
        <v>-3.50296510792375</v>
      </c>
      <c r="CW67">
        <v>-3.6408771201884602</v>
      </c>
    </row>
    <row r="68" spans="1:101" hidden="1" x14ac:dyDescent="0.2">
      <c r="A68">
        <v>1617001360.3710001</v>
      </c>
      <c r="B68">
        <v>3549.86666666666</v>
      </c>
      <c r="C68">
        <v>3970.0180925303598</v>
      </c>
      <c r="D68">
        <v>2911.5347334410299</v>
      </c>
      <c r="E68">
        <v>5558.3844911146998</v>
      </c>
      <c r="F68">
        <v>0</v>
      </c>
      <c r="G68">
        <v>0</v>
      </c>
      <c r="H68">
        <v>0</v>
      </c>
      <c r="I68">
        <v>0</v>
      </c>
      <c r="J68">
        <v>3549.86666666666</v>
      </c>
      <c r="K68">
        <v>3970.0180925303598</v>
      </c>
      <c r="L68">
        <v>2911.5347334410299</v>
      </c>
      <c r="M68">
        <v>5558.3844911146998</v>
      </c>
      <c r="N68">
        <v>10167.976830781899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31.3274466324267</v>
      </c>
      <c r="AC68">
        <v>34.168002620544499</v>
      </c>
      <c r="AD68">
        <v>34.369849859533502</v>
      </c>
      <c r="AE68">
        <v>36.374341930039201</v>
      </c>
      <c r="AF68">
        <v>73.282618169903301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12419.5333333333</v>
      </c>
      <c r="AX68">
        <v>6670.3282501938402</v>
      </c>
      <c r="AY68">
        <v>9002.5201938610608</v>
      </c>
      <c r="AZ68">
        <v>11944.0387722132</v>
      </c>
      <c r="BA68">
        <v>108.536753551234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21155.8</v>
      </c>
      <c r="BS68">
        <v>12551.4990953734</v>
      </c>
      <c r="BT68">
        <v>16008.529886914301</v>
      </c>
      <c r="BU68">
        <v>20816.801292407101</v>
      </c>
      <c r="BV68">
        <v>964.487656874913</v>
      </c>
      <c r="BW68">
        <v>0.149531099158281</v>
      </c>
      <c r="BX68">
        <v>0.42121776306749498</v>
      </c>
      <c r="BY68">
        <v>0</v>
      </c>
      <c r="BZ68">
        <v>8.0000000000776001</v>
      </c>
      <c r="CA68">
        <v>9.2142672525952491</v>
      </c>
      <c r="CB68">
        <v>8.9499192243902197</v>
      </c>
      <c r="CC68">
        <v>11.3408723749786</v>
      </c>
      <c r="CD68">
        <v>-3.5029651083251498</v>
      </c>
      <c r="CE68">
        <v>5.2666666665269499</v>
      </c>
      <c r="CF68">
        <v>6.7588524166902602</v>
      </c>
      <c r="CG68">
        <v>7.3344103394674898</v>
      </c>
      <c r="CH68">
        <v>7.2697899839953601</v>
      </c>
      <c r="CI68">
        <v>-3.5029651083251498</v>
      </c>
      <c r="CJ68">
        <v>6.9999999999223901</v>
      </c>
      <c r="CK68">
        <v>6.6942362367386403</v>
      </c>
      <c r="CL68">
        <v>6.94668820701082</v>
      </c>
      <c r="CM68">
        <v>10.113085622136399</v>
      </c>
      <c r="CN68">
        <v>-3.3650530960604499</v>
      </c>
      <c r="CO68">
        <v>5.7333333336282504</v>
      </c>
      <c r="CP68">
        <v>6.88808477621739</v>
      </c>
      <c r="CQ68">
        <v>9.5315024232633299</v>
      </c>
      <c r="CR68">
        <v>9.5961227787354595</v>
      </c>
      <c r="CS68">
        <v>-3.64087712058984</v>
      </c>
      <c r="CT68">
        <v>-3.5719211144574898</v>
      </c>
      <c r="CU68">
        <v>-3.1581850780647698</v>
      </c>
      <c r="CV68">
        <v>-3.50296510792375</v>
      </c>
      <c r="CW68">
        <v>-3.6408771201884602</v>
      </c>
    </row>
    <row r="69" spans="1:101" hidden="1" x14ac:dyDescent="0.2">
      <c r="A69">
        <v>1617001365.3710001</v>
      </c>
      <c r="B69">
        <v>3549.86666666666</v>
      </c>
      <c r="C69">
        <v>3970.0180925303598</v>
      </c>
      <c r="D69">
        <v>7372.8</v>
      </c>
      <c r="E69">
        <v>9557.3333333333303</v>
      </c>
      <c r="F69">
        <v>0</v>
      </c>
      <c r="G69">
        <v>0</v>
      </c>
      <c r="H69">
        <v>0</v>
      </c>
      <c r="I69">
        <v>0</v>
      </c>
      <c r="J69">
        <v>3549.86666666666</v>
      </c>
      <c r="K69">
        <v>3970.0180925303598</v>
      </c>
      <c r="L69">
        <v>7372.8</v>
      </c>
      <c r="M69">
        <v>9557.3333333333303</v>
      </c>
      <c r="N69">
        <v>10167.976830781899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31.3274466324267</v>
      </c>
      <c r="AC69">
        <v>34.168002620544499</v>
      </c>
      <c r="AD69">
        <v>34.369849859533502</v>
      </c>
      <c r="AE69">
        <v>36.375362391308101</v>
      </c>
      <c r="AF69">
        <v>73.282618169903301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12419.5333333333</v>
      </c>
      <c r="AX69">
        <v>6670.3282501938402</v>
      </c>
      <c r="AY69">
        <v>9937.4</v>
      </c>
      <c r="AZ69">
        <v>8076.3333333333303</v>
      </c>
      <c r="BA69">
        <v>108.536753551234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21155.8</v>
      </c>
      <c r="BS69">
        <v>12551.4990953734</v>
      </c>
      <c r="BT69">
        <v>16473</v>
      </c>
      <c r="BU69">
        <v>14336.2</v>
      </c>
      <c r="BV69">
        <v>964.487656874913</v>
      </c>
      <c r="BW69">
        <v>0.149531099158281</v>
      </c>
      <c r="BX69">
        <v>0.42121776306749498</v>
      </c>
      <c r="BY69">
        <v>0</v>
      </c>
      <c r="BZ69">
        <v>8.0000000000776001</v>
      </c>
      <c r="CA69">
        <v>9.2142672525952491</v>
      </c>
      <c r="CB69">
        <v>6.6000000003259602</v>
      </c>
      <c r="CC69">
        <v>6.3999999997516399</v>
      </c>
      <c r="CD69">
        <v>-3.5029651083251498</v>
      </c>
      <c r="CE69">
        <v>5.2666666665269499</v>
      </c>
      <c r="CF69">
        <v>6.7588524166902602</v>
      </c>
      <c r="CG69">
        <v>5.7999999999689402</v>
      </c>
      <c r="CH69">
        <v>4.9333333332712499</v>
      </c>
      <c r="CI69">
        <v>-3.5029651083251498</v>
      </c>
      <c r="CJ69">
        <v>6.9999999999223901</v>
      </c>
      <c r="CK69">
        <v>6.6942362367386403</v>
      </c>
      <c r="CL69">
        <v>4.2000000000310296</v>
      </c>
      <c r="CM69">
        <v>4.1333333333022804</v>
      </c>
      <c r="CN69">
        <v>-3.3650530960604499</v>
      </c>
      <c r="CO69">
        <v>5.7333333336282504</v>
      </c>
      <c r="CP69">
        <v>6.88808477621739</v>
      </c>
      <c r="CQ69">
        <v>5.93333333342646</v>
      </c>
      <c r="CR69">
        <v>4.5333333332867696</v>
      </c>
      <c r="CS69">
        <v>-3.64087712058984</v>
      </c>
      <c r="CT69">
        <v>-3.5719211144574898</v>
      </c>
      <c r="CU69">
        <v>-3.1581850780647698</v>
      </c>
      <c r="CV69">
        <v>-3.50296510792375</v>
      </c>
      <c r="CW69">
        <v>-3.6408771201884602</v>
      </c>
    </row>
    <row r="70" spans="1:101" hidden="1" x14ac:dyDescent="0.2">
      <c r="A70">
        <v>1617001370.3710001</v>
      </c>
      <c r="B70">
        <v>9830.4</v>
      </c>
      <c r="C70">
        <v>3970.0180925303598</v>
      </c>
      <c r="D70">
        <v>7372.8</v>
      </c>
      <c r="E70">
        <v>9557.3333333333303</v>
      </c>
      <c r="F70">
        <v>0</v>
      </c>
      <c r="G70">
        <v>0</v>
      </c>
      <c r="H70">
        <v>0</v>
      </c>
      <c r="I70">
        <v>0</v>
      </c>
      <c r="J70">
        <v>9830.4</v>
      </c>
      <c r="K70">
        <v>3970.0180925303598</v>
      </c>
      <c r="L70">
        <v>7372.8</v>
      </c>
      <c r="M70">
        <v>9557.3333333333303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31.095189647624501</v>
      </c>
      <c r="AC70">
        <v>34.168002620544499</v>
      </c>
      <c r="AD70">
        <v>34.369849859533502</v>
      </c>
      <c r="AE70">
        <v>36.375362391308101</v>
      </c>
      <c r="AF70">
        <v>73.282618169903301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26904.266666666601</v>
      </c>
      <c r="AX70">
        <v>6670.3282501938402</v>
      </c>
      <c r="AY70">
        <v>9937.4</v>
      </c>
      <c r="AZ70">
        <v>8076.3333333333303</v>
      </c>
      <c r="BA70">
        <v>97.302877790682601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24205.466666666602</v>
      </c>
      <c r="BS70">
        <v>12551.4990953734</v>
      </c>
      <c r="BT70">
        <v>16473</v>
      </c>
      <c r="BU70">
        <v>14336.2</v>
      </c>
      <c r="BV70">
        <v>900.18066847335103</v>
      </c>
      <c r="BW70">
        <v>0.15536843463691299</v>
      </c>
      <c r="BX70">
        <v>0.149767711962489</v>
      </c>
      <c r="BY70">
        <v>0</v>
      </c>
      <c r="BZ70">
        <v>13.0666666664183</v>
      </c>
      <c r="CA70">
        <v>9.2142672525952491</v>
      </c>
      <c r="CB70">
        <v>6.6000000003259602</v>
      </c>
      <c r="CC70">
        <v>6.3999999997516399</v>
      </c>
      <c r="CD70">
        <v>3.7295134857162102</v>
      </c>
      <c r="CE70">
        <v>7.8666666666200999</v>
      </c>
      <c r="CF70">
        <v>6.7588524166902602</v>
      </c>
      <c r="CG70">
        <v>5.7999999999689402</v>
      </c>
      <c r="CH70">
        <v>4.9333333332712499</v>
      </c>
      <c r="CI70">
        <v>3.66498903088775</v>
      </c>
      <c r="CJ70">
        <v>9.6666666667442698</v>
      </c>
      <c r="CK70">
        <v>6.6942362367386403</v>
      </c>
      <c r="CL70">
        <v>4.2000000000310296</v>
      </c>
      <c r="CM70">
        <v>4.1333333333022804</v>
      </c>
      <c r="CN70">
        <v>4.1166602139357398</v>
      </c>
      <c r="CO70">
        <v>8.3333333333333393</v>
      </c>
      <c r="CP70">
        <v>6.88808477621739</v>
      </c>
      <c r="CQ70">
        <v>5.93333333342646</v>
      </c>
      <c r="CR70">
        <v>4.5333333332867696</v>
      </c>
      <c r="CS70">
        <v>3.7295134857162102</v>
      </c>
      <c r="CT70">
        <v>3.79403794054465</v>
      </c>
      <c r="CU70">
        <v>3.79403794054465</v>
      </c>
      <c r="CV70">
        <v>3.8585623949975201</v>
      </c>
      <c r="CW70">
        <v>3.6004645760592999</v>
      </c>
    </row>
    <row r="71" spans="1:101" hidden="1" x14ac:dyDescent="0.2">
      <c r="A71">
        <v>1617001375.3710001</v>
      </c>
      <c r="B71">
        <v>9830.4</v>
      </c>
      <c r="C71">
        <v>72089.600000000006</v>
      </c>
      <c r="D71">
        <v>7372.8</v>
      </c>
      <c r="E71">
        <v>9557.3333333333303</v>
      </c>
      <c r="F71">
        <v>0</v>
      </c>
      <c r="G71">
        <v>0</v>
      </c>
      <c r="H71">
        <v>0</v>
      </c>
      <c r="I71">
        <v>0</v>
      </c>
      <c r="J71">
        <v>9830.4</v>
      </c>
      <c r="K71">
        <v>72089.600000000006</v>
      </c>
      <c r="L71">
        <v>7372.8</v>
      </c>
      <c r="M71">
        <v>9557.3333333333303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31.095189647624501</v>
      </c>
      <c r="AC71">
        <v>38.562823167328098</v>
      </c>
      <c r="AD71">
        <v>34.369849859533502</v>
      </c>
      <c r="AE71">
        <v>36.375362391308101</v>
      </c>
      <c r="AF71">
        <v>73.282618169903301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26904.266666666601</v>
      </c>
      <c r="AX71">
        <v>26806.866666666599</v>
      </c>
      <c r="AY71">
        <v>9937.4</v>
      </c>
      <c r="AZ71">
        <v>8076.3333333333303</v>
      </c>
      <c r="BA71">
        <v>97.302877790682601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24205.466666666602</v>
      </c>
      <c r="BS71">
        <v>13514.4666666666</v>
      </c>
      <c r="BT71">
        <v>16473</v>
      </c>
      <c r="BU71">
        <v>14336.2</v>
      </c>
      <c r="BV71">
        <v>900.18066847335103</v>
      </c>
      <c r="BW71">
        <v>0.15536843463691299</v>
      </c>
      <c r="BX71">
        <v>0.149767711962489</v>
      </c>
      <c r="BY71">
        <v>0</v>
      </c>
      <c r="BZ71">
        <v>13.0666666664183</v>
      </c>
      <c r="CA71">
        <v>12.4666666666356</v>
      </c>
      <c r="CB71">
        <v>6.6000000003259602</v>
      </c>
      <c r="CC71">
        <v>6.3999999997516399</v>
      </c>
      <c r="CD71">
        <v>3.7295134857162102</v>
      </c>
      <c r="CE71">
        <v>7.8666666666200999</v>
      </c>
      <c r="CF71">
        <v>9.2000000000310393</v>
      </c>
      <c r="CG71">
        <v>5.7999999999689402</v>
      </c>
      <c r="CH71">
        <v>4.9333333332712499</v>
      </c>
      <c r="CI71">
        <v>3.66498903088775</v>
      </c>
      <c r="CJ71">
        <v>9.6666666667442698</v>
      </c>
      <c r="CK71">
        <v>10.4666666667132</v>
      </c>
      <c r="CL71">
        <v>4.2000000000310296</v>
      </c>
      <c r="CM71">
        <v>4.1333333333022804</v>
      </c>
      <c r="CN71">
        <v>4.1166602139357398</v>
      </c>
      <c r="CO71">
        <v>8.3333333333333393</v>
      </c>
      <c r="CP71">
        <v>8.0666666668063698</v>
      </c>
      <c r="CQ71">
        <v>5.93333333342646</v>
      </c>
      <c r="CR71">
        <v>4.5333333332867696</v>
      </c>
      <c r="CS71">
        <v>3.7295134857162102</v>
      </c>
      <c r="CT71">
        <v>3.79403794054465</v>
      </c>
      <c r="CU71">
        <v>3.79403794054465</v>
      </c>
      <c r="CV71">
        <v>3.8585623949975201</v>
      </c>
      <c r="CW71">
        <v>3.6004645760592999</v>
      </c>
    </row>
    <row r="72" spans="1:101" hidden="1" x14ac:dyDescent="0.2">
      <c r="A72">
        <v>1617001380.3710001</v>
      </c>
      <c r="B72">
        <v>9830.4</v>
      </c>
      <c r="C72">
        <v>72089.600000000006</v>
      </c>
      <c r="D72">
        <v>93388.800000000003</v>
      </c>
      <c r="E72">
        <v>91750.399999999994</v>
      </c>
      <c r="F72">
        <v>0</v>
      </c>
      <c r="G72">
        <v>0</v>
      </c>
      <c r="H72">
        <v>0</v>
      </c>
      <c r="I72">
        <v>0</v>
      </c>
      <c r="J72">
        <v>9830.4</v>
      </c>
      <c r="K72">
        <v>72089.600000000006</v>
      </c>
      <c r="L72">
        <v>93388.800000000003</v>
      </c>
      <c r="M72">
        <v>91750.399999999994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31.095189647624501</v>
      </c>
      <c r="AC72">
        <v>38.562823167328098</v>
      </c>
      <c r="AD72">
        <v>38.713749388998799</v>
      </c>
      <c r="AE72">
        <v>38.608539832174898</v>
      </c>
      <c r="AF72">
        <v>73.282618169903301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26904.266666666601</v>
      </c>
      <c r="AX72">
        <v>26806.866666666599</v>
      </c>
      <c r="AY72">
        <v>64561.266666666597</v>
      </c>
      <c r="AZ72">
        <v>63074.0666666666</v>
      </c>
      <c r="BA72">
        <v>97.302877790682601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24205.466666666602</v>
      </c>
      <c r="BS72">
        <v>13514.4666666666</v>
      </c>
      <c r="BT72">
        <v>15891.1333333333</v>
      </c>
      <c r="BU72">
        <v>11610.8</v>
      </c>
      <c r="BV72">
        <v>900.18066847335103</v>
      </c>
      <c r="BW72">
        <v>0.15536843463691299</v>
      </c>
      <c r="BX72">
        <v>0.149767711962489</v>
      </c>
      <c r="BY72">
        <v>0</v>
      </c>
      <c r="BZ72">
        <v>13.0666666664183</v>
      </c>
      <c r="CA72">
        <v>12.4666666666356</v>
      </c>
      <c r="CB72">
        <v>8.8000000000465608</v>
      </c>
      <c r="CC72">
        <v>13.600000000248301</v>
      </c>
      <c r="CD72">
        <v>3.7295134857162102</v>
      </c>
      <c r="CE72">
        <v>7.8666666666200999</v>
      </c>
      <c r="CF72">
        <v>9.2000000000310393</v>
      </c>
      <c r="CG72">
        <v>15.9333333334264</v>
      </c>
      <c r="CH72">
        <v>19.1333333333022</v>
      </c>
      <c r="CI72">
        <v>3.66498903088775</v>
      </c>
      <c r="CJ72">
        <v>9.6666666667442698</v>
      </c>
      <c r="CK72">
        <v>10.4666666667132</v>
      </c>
      <c r="CL72">
        <v>16.5999999999379</v>
      </c>
      <c r="CM72">
        <v>13.4666666667908</v>
      </c>
      <c r="CN72">
        <v>4.1166602139357398</v>
      </c>
      <c r="CO72">
        <v>8.3333333333333393</v>
      </c>
      <c r="CP72">
        <v>8.0666666668063698</v>
      </c>
      <c r="CQ72">
        <v>9.4666666665580106</v>
      </c>
      <c r="CR72">
        <v>15</v>
      </c>
      <c r="CS72">
        <v>3.7295134857162102</v>
      </c>
      <c r="CT72">
        <v>3.79403794054465</v>
      </c>
      <c r="CU72">
        <v>3.79403794054465</v>
      </c>
      <c r="CV72">
        <v>3.8585623949975201</v>
      </c>
      <c r="CW72">
        <v>3.6004645760592999</v>
      </c>
    </row>
    <row r="73" spans="1:101" hidden="1" x14ac:dyDescent="0.2">
      <c r="A73">
        <v>1617001385.3710001</v>
      </c>
      <c r="B73">
        <v>202888.53333333301</v>
      </c>
      <c r="C73">
        <v>72089.600000000006</v>
      </c>
      <c r="D73">
        <v>93388.800000000003</v>
      </c>
      <c r="E73">
        <v>91750.399999999994</v>
      </c>
      <c r="F73">
        <v>0</v>
      </c>
      <c r="G73">
        <v>0</v>
      </c>
      <c r="H73">
        <v>0</v>
      </c>
      <c r="I73">
        <v>0</v>
      </c>
      <c r="J73">
        <v>202888.53333333301</v>
      </c>
      <c r="K73">
        <v>72089.600000000006</v>
      </c>
      <c r="L73">
        <v>93388.800000000003</v>
      </c>
      <c r="M73">
        <v>91750.399999999994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32.235759207877102</v>
      </c>
      <c r="AC73">
        <v>38.562823167328098</v>
      </c>
      <c r="AD73">
        <v>38.713749388998799</v>
      </c>
      <c r="AE73">
        <v>38.608539832174898</v>
      </c>
      <c r="AF73">
        <v>73.282569119193894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61042.933333333298</v>
      </c>
      <c r="AX73">
        <v>26806.866666666599</v>
      </c>
      <c r="AY73">
        <v>64561.266666666597</v>
      </c>
      <c r="AZ73">
        <v>63074.0666666666</v>
      </c>
      <c r="BA73">
        <v>100.533333333333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11772</v>
      </c>
      <c r="BS73">
        <v>13514.4666666666</v>
      </c>
      <c r="BT73">
        <v>15891.1333333333</v>
      </c>
      <c r="BU73">
        <v>11610.8</v>
      </c>
      <c r="BV73">
        <v>931.26666666666597</v>
      </c>
      <c r="BW73">
        <v>0.14194000000012799</v>
      </c>
      <c r="BX73">
        <v>0.15338666666669501</v>
      </c>
      <c r="BY73">
        <v>0</v>
      </c>
      <c r="BZ73">
        <v>11.066666666883901</v>
      </c>
      <c r="CA73">
        <v>12.4666666666356</v>
      </c>
      <c r="CB73">
        <v>8.8000000000465608</v>
      </c>
      <c r="CC73">
        <v>13.600000000248301</v>
      </c>
      <c r="CD73">
        <v>0.59999999978269603</v>
      </c>
      <c r="CE73">
        <v>9.2666666667598001</v>
      </c>
      <c r="CF73">
        <v>9.2000000000310393</v>
      </c>
      <c r="CG73">
        <v>15.9333333334264</v>
      </c>
      <c r="CH73">
        <v>19.1333333333022</v>
      </c>
      <c r="CI73">
        <v>0.66666666651144602</v>
      </c>
      <c r="CJ73">
        <v>9.2666666667598001</v>
      </c>
      <c r="CK73">
        <v>10.4666666667132</v>
      </c>
      <c r="CL73">
        <v>16.5999999999379</v>
      </c>
      <c r="CM73">
        <v>13.4666666667908</v>
      </c>
      <c r="CN73">
        <v>0.66666666689950205</v>
      </c>
      <c r="CO73">
        <v>19.600000000015498</v>
      </c>
      <c r="CP73">
        <v>8.0666666668063698</v>
      </c>
      <c r="CQ73">
        <v>9.4666666665580106</v>
      </c>
      <c r="CR73">
        <v>15</v>
      </c>
      <c r="CS73">
        <v>0.53333333344198697</v>
      </c>
      <c r="CT73">
        <v>0.46666666671323698</v>
      </c>
      <c r="CU73">
        <v>0.86666666630965405</v>
      </c>
      <c r="CV73">
        <v>0.73333333324020999</v>
      </c>
      <c r="CW73">
        <v>0.60000000017073696</v>
      </c>
    </row>
    <row r="74" spans="1:101" hidden="1" x14ac:dyDescent="0.2">
      <c r="A74">
        <v>1617001390.3710001</v>
      </c>
      <c r="B74">
        <v>202888.53333333301</v>
      </c>
      <c r="C74">
        <v>217361.06666666601</v>
      </c>
      <c r="D74">
        <v>93388.800000000003</v>
      </c>
      <c r="E74">
        <v>91750.399999999994</v>
      </c>
      <c r="F74">
        <v>0</v>
      </c>
      <c r="G74">
        <v>0</v>
      </c>
      <c r="H74">
        <v>0</v>
      </c>
      <c r="I74">
        <v>0</v>
      </c>
      <c r="J74">
        <v>202888.53333333301</v>
      </c>
      <c r="K74">
        <v>217361.06666666601</v>
      </c>
      <c r="L74">
        <v>93388.800000000003</v>
      </c>
      <c r="M74">
        <v>91750.399999999994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32.235759207877102</v>
      </c>
      <c r="AC74">
        <v>38.5131267035325</v>
      </c>
      <c r="AD74">
        <v>38.713749388998799</v>
      </c>
      <c r="AE74">
        <v>38.608539832174898</v>
      </c>
      <c r="AF74">
        <v>73.282569119193894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61042.933333333298</v>
      </c>
      <c r="AX74">
        <v>53707.6</v>
      </c>
      <c r="AY74">
        <v>64561.266666666597</v>
      </c>
      <c r="AZ74">
        <v>63074.0666666666</v>
      </c>
      <c r="BA74">
        <v>100.533333333333</v>
      </c>
      <c r="BB74">
        <v>0</v>
      </c>
      <c r="BC74">
        <v>17.3333333333333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11772</v>
      </c>
      <c r="BS74">
        <v>9908.4666666666599</v>
      </c>
      <c r="BT74">
        <v>15891.1333333333</v>
      </c>
      <c r="BU74">
        <v>11610.8</v>
      </c>
      <c r="BV74">
        <v>931.26666666666597</v>
      </c>
      <c r="BW74">
        <v>0.14194000000012799</v>
      </c>
      <c r="BX74">
        <v>0.15338666666669501</v>
      </c>
      <c r="BY74">
        <v>0</v>
      </c>
      <c r="BZ74">
        <v>11.066666666883901</v>
      </c>
      <c r="CA74">
        <v>10.3333333332557</v>
      </c>
      <c r="CB74">
        <v>8.8000000000465608</v>
      </c>
      <c r="CC74">
        <v>13.600000000248301</v>
      </c>
      <c r="CD74">
        <v>0.59999999978269603</v>
      </c>
      <c r="CE74">
        <v>9.2666666667598001</v>
      </c>
      <c r="CF74">
        <v>10.2666666665269</v>
      </c>
      <c r="CG74">
        <v>15.9333333334264</v>
      </c>
      <c r="CH74">
        <v>19.1333333333022</v>
      </c>
      <c r="CI74">
        <v>0.66666666651144602</v>
      </c>
      <c r="CJ74">
        <v>9.2666666667598001</v>
      </c>
      <c r="CK74">
        <v>27.9333333329608</v>
      </c>
      <c r="CL74">
        <v>16.5999999999379</v>
      </c>
      <c r="CM74">
        <v>13.4666666667908</v>
      </c>
      <c r="CN74">
        <v>0.66666666689950205</v>
      </c>
      <c r="CO74">
        <v>19.600000000015498</v>
      </c>
      <c r="CP74">
        <v>18.066666666806299</v>
      </c>
      <c r="CQ74">
        <v>9.4666666665580106</v>
      </c>
      <c r="CR74">
        <v>15</v>
      </c>
      <c r="CS74">
        <v>0.53333333344198697</v>
      </c>
      <c r="CT74">
        <v>0.46666666671323698</v>
      </c>
      <c r="CU74">
        <v>0.86666666630965405</v>
      </c>
      <c r="CV74">
        <v>0.73333333324020999</v>
      </c>
      <c r="CW74">
        <v>0.60000000017073696</v>
      </c>
    </row>
    <row r="75" spans="1:101" hidden="1" x14ac:dyDescent="0.2">
      <c r="A75">
        <v>1617001395.3710001</v>
      </c>
      <c r="B75">
        <v>202888.53333333301</v>
      </c>
      <c r="C75">
        <v>217361.06666666601</v>
      </c>
      <c r="D75">
        <v>230195.20000000001</v>
      </c>
      <c r="E75">
        <v>238660.26666666599</v>
      </c>
      <c r="F75">
        <v>0</v>
      </c>
      <c r="G75">
        <v>0</v>
      </c>
      <c r="H75">
        <v>0</v>
      </c>
      <c r="I75">
        <v>0</v>
      </c>
      <c r="J75">
        <v>202888.53333333301</v>
      </c>
      <c r="K75">
        <v>217361.06666666601</v>
      </c>
      <c r="L75">
        <v>230195.20000000001</v>
      </c>
      <c r="M75">
        <v>238660.26666666599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32.235759207877102</v>
      </c>
      <c r="AC75">
        <v>38.5131267035325</v>
      </c>
      <c r="AD75">
        <v>38.720076248866</v>
      </c>
      <c r="AE75">
        <v>38.586599914893497</v>
      </c>
      <c r="AF75">
        <v>73.282569119193894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61042.933333333298</v>
      </c>
      <c r="AX75">
        <v>53707.6</v>
      </c>
      <c r="AY75">
        <v>52059.8</v>
      </c>
      <c r="AZ75">
        <v>56993.133333333302</v>
      </c>
      <c r="BA75">
        <v>100.533333333333</v>
      </c>
      <c r="BB75">
        <v>0</v>
      </c>
      <c r="BC75">
        <v>17.3333333333333</v>
      </c>
      <c r="BD75">
        <v>17.3333333333333</v>
      </c>
      <c r="BE75">
        <v>17.3333333333333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11772</v>
      </c>
      <c r="BS75">
        <v>9908.4666666666599</v>
      </c>
      <c r="BT75">
        <v>8582.4</v>
      </c>
      <c r="BU75">
        <v>9887.1333333333296</v>
      </c>
      <c r="BV75">
        <v>931.26666666666597</v>
      </c>
      <c r="BW75">
        <v>0.14194000000012799</v>
      </c>
      <c r="BX75">
        <v>0.15338666666669501</v>
      </c>
      <c r="BY75">
        <v>0</v>
      </c>
      <c r="BZ75">
        <v>11.066666666883901</v>
      </c>
      <c r="CA75">
        <v>10.3333333332557</v>
      </c>
      <c r="CB75">
        <v>15.7999999999689</v>
      </c>
      <c r="CC75">
        <v>9.1999999996429906</v>
      </c>
      <c r="CD75">
        <v>0.59999999978269603</v>
      </c>
      <c r="CE75">
        <v>9.2666666667598001</v>
      </c>
      <c r="CF75">
        <v>10.2666666665269</v>
      </c>
      <c r="CG75">
        <v>12.1333333333799</v>
      </c>
      <c r="CH75">
        <v>17.200000000108599</v>
      </c>
      <c r="CI75">
        <v>0.66666666651144602</v>
      </c>
      <c r="CJ75">
        <v>9.2666666667598001</v>
      </c>
      <c r="CK75">
        <v>27.9333333329608</v>
      </c>
      <c r="CL75">
        <v>20.8666666666977</v>
      </c>
      <c r="CM75">
        <v>13.7333333333178</v>
      </c>
      <c r="CN75">
        <v>0.66666666689950205</v>
      </c>
      <c r="CO75">
        <v>19.600000000015498</v>
      </c>
      <c r="CP75">
        <v>18.066666666806299</v>
      </c>
      <c r="CQ75">
        <v>12.4000000002949</v>
      </c>
      <c r="CR75">
        <v>14.2666666663717</v>
      </c>
      <c r="CS75">
        <v>0.53333333344198697</v>
      </c>
      <c r="CT75">
        <v>0.46666666671323698</v>
      </c>
      <c r="CU75">
        <v>0.86666666630965405</v>
      </c>
      <c r="CV75">
        <v>0.73333333324020999</v>
      </c>
      <c r="CW75">
        <v>0.60000000017073696</v>
      </c>
    </row>
    <row r="76" spans="1:101" hidden="1" x14ac:dyDescent="0.2">
      <c r="A76">
        <v>1617001400.3710001</v>
      </c>
      <c r="B76">
        <v>124518.39999999999</v>
      </c>
      <c r="C76">
        <v>217361.06666666601</v>
      </c>
      <c r="D76">
        <v>230195.20000000001</v>
      </c>
      <c r="E76">
        <v>238660.26666666599</v>
      </c>
      <c r="F76">
        <v>0</v>
      </c>
      <c r="G76">
        <v>0</v>
      </c>
      <c r="H76">
        <v>0</v>
      </c>
      <c r="I76">
        <v>0</v>
      </c>
      <c r="J76">
        <v>124518.39999999999</v>
      </c>
      <c r="K76">
        <v>217361.06666666601</v>
      </c>
      <c r="L76">
        <v>230195.20000000001</v>
      </c>
      <c r="M76">
        <v>238660.26666666599</v>
      </c>
      <c r="N76">
        <v>2730.6666666666601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33.931459698412802</v>
      </c>
      <c r="AC76">
        <v>38.5131267035325</v>
      </c>
      <c r="AD76">
        <v>38.720076248866</v>
      </c>
      <c r="AE76">
        <v>38.586599914893497</v>
      </c>
      <c r="AF76">
        <v>73.282569119193894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60128.533333333296</v>
      </c>
      <c r="AX76">
        <v>53707.6</v>
      </c>
      <c r="AY76">
        <v>52059.8</v>
      </c>
      <c r="AZ76">
        <v>56993.133333333302</v>
      </c>
      <c r="BA76">
        <v>104.533333333333</v>
      </c>
      <c r="BB76">
        <v>17.3333333333333</v>
      </c>
      <c r="BC76">
        <v>17.3333333333333</v>
      </c>
      <c r="BD76">
        <v>17.3333333333333</v>
      </c>
      <c r="BE76">
        <v>17.3333333333333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11031.666666666601</v>
      </c>
      <c r="BS76">
        <v>9908.4666666666599</v>
      </c>
      <c r="BT76">
        <v>8582.4</v>
      </c>
      <c r="BU76">
        <v>9887.1333333333296</v>
      </c>
      <c r="BV76">
        <v>938.33333333333303</v>
      </c>
      <c r="BW76">
        <v>0.14608666666693601</v>
      </c>
      <c r="BX76">
        <v>0.467453333333196</v>
      </c>
      <c r="BY76">
        <v>0</v>
      </c>
      <c r="BZ76">
        <v>14.1333333333022</v>
      </c>
      <c r="CA76">
        <v>10.3333333332557</v>
      </c>
      <c r="CB76">
        <v>15.7999999999689</v>
      </c>
      <c r="CC76">
        <v>9.1999999996429906</v>
      </c>
      <c r="CD76">
        <v>0.20000000018626399</v>
      </c>
      <c r="CE76">
        <v>10.7333333332401</v>
      </c>
      <c r="CF76">
        <v>10.2666666665269</v>
      </c>
      <c r="CG76">
        <v>12.1333333333799</v>
      </c>
      <c r="CH76">
        <v>17.200000000108599</v>
      </c>
      <c r="CI76">
        <v>-0.19999999979820801</v>
      </c>
      <c r="CJ76">
        <v>15.9333333330384</v>
      </c>
      <c r="CK76">
        <v>27.9333333329608</v>
      </c>
      <c r="CL76">
        <v>20.8666666666977</v>
      </c>
      <c r="CM76">
        <v>13.7333333333178</v>
      </c>
      <c r="CN76">
        <v>-0.133333333457514</v>
      </c>
      <c r="CO76">
        <v>6.79999999973613</v>
      </c>
      <c r="CP76">
        <v>18.066666666806299</v>
      </c>
      <c r="CQ76">
        <v>12.4000000002949</v>
      </c>
      <c r="CR76">
        <v>14.2666666663717</v>
      </c>
      <c r="CS76">
        <v>-0.133333333457514</v>
      </c>
      <c r="CT76">
        <v>0.199999999798222</v>
      </c>
      <c r="CU76">
        <v>-0.26666666652697302</v>
      </c>
      <c r="CV76">
        <v>-6.6666666728764298E-2</v>
      </c>
      <c r="CW76">
        <v>-0.26666666691501401</v>
      </c>
    </row>
    <row r="77" spans="1:101" hidden="1" x14ac:dyDescent="0.2">
      <c r="A77">
        <v>1617001405.3710001</v>
      </c>
      <c r="B77">
        <v>124518.39999999999</v>
      </c>
      <c r="C77">
        <v>56524.800000000003</v>
      </c>
      <c r="D77">
        <v>230195.20000000001</v>
      </c>
      <c r="E77">
        <v>238660.26666666599</v>
      </c>
      <c r="F77">
        <v>0</v>
      </c>
      <c r="G77">
        <v>0</v>
      </c>
      <c r="H77">
        <v>0</v>
      </c>
      <c r="I77">
        <v>0</v>
      </c>
      <c r="J77">
        <v>124518.39999999999</v>
      </c>
      <c r="K77">
        <v>56524.800000000003</v>
      </c>
      <c r="L77">
        <v>230195.20000000001</v>
      </c>
      <c r="M77">
        <v>238660.26666666599</v>
      </c>
      <c r="N77">
        <v>2730.6666666666601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33.931459698412802</v>
      </c>
      <c r="AC77">
        <v>38.5095550890913</v>
      </c>
      <c r="AD77">
        <v>38.720076248866</v>
      </c>
      <c r="AE77">
        <v>38.586599914893497</v>
      </c>
      <c r="AF77">
        <v>73.282569119193894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60128.533333333296</v>
      </c>
      <c r="AX77">
        <v>46101.0666666666</v>
      </c>
      <c r="AY77">
        <v>52059.8</v>
      </c>
      <c r="AZ77">
        <v>56993.133333333302</v>
      </c>
      <c r="BA77">
        <v>104.533333333333</v>
      </c>
      <c r="BB77">
        <v>17.3333333333333</v>
      </c>
      <c r="BC77">
        <v>0</v>
      </c>
      <c r="BD77">
        <v>17.3333333333333</v>
      </c>
      <c r="BE77">
        <v>17.3333333333333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11031.666666666601</v>
      </c>
      <c r="BS77">
        <v>8575.7333333333299</v>
      </c>
      <c r="BT77">
        <v>8582.4</v>
      </c>
      <c r="BU77">
        <v>9887.1333333333296</v>
      </c>
      <c r="BV77">
        <v>938.33333333333303</v>
      </c>
      <c r="BW77">
        <v>0.14608666666693601</v>
      </c>
      <c r="BX77">
        <v>0.467453333333196</v>
      </c>
      <c r="BY77">
        <v>0</v>
      </c>
      <c r="BZ77">
        <v>14.1333333333022</v>
      </c>
      <c r="CA77">
        <v>4.0666666665735303</v>
      </c>
      <c r="CB77">
        <v>15.7999999999689</v>
      </c>
      <c r="CC77">
        <v>9.1999999996429906</v>
      </c>
      <c r="CD77">
        <v>0.20000000018626399</v>
      </c>
      <c r="CE77">
        <v>10.7333333332401</v>
      </c>
      <c r="CF77">
        <v>7.7333333335506396</v>
      </c>
      <c r="CG77">
        <v>12.1333333333799</v>
      </c>
      <c r="CH77">
        <v>17.200000000108599</v>
      </c>
      <c r="CI77">
        <v>-0.19999999979820801</v>
      </c>
      <c r="CJ77">
        <v>15.9333333330384</v>
      </c>
      <c r="CK77">
        <v>11.8666666668529</v>
      </c>
      <c r="CL77">
        <v>20.8666666666977</v>
      </c>
      <c r="CM77">
        <v>13.7333333333178</v>
      </c>
      <c r="CN77">
        <v>-0.133333333457514</v>
      </c>
      <c r="CO77">
        <v>6.79999999973613</v>
      </c>
      <c r="CP77">
        <v>5.9333333330384104</v>
      </c>
      <c r="CQ77">
        <v>12.4000000002949</v>
      </c>
      <c r="CR77">
        <v>14.2666666663717</v>
      </c>
      <c r="CS77">
        <v>-0.133333333457514</v>
      </c>
      <c r="CT77">
        <v>0.199999999798222</v>
      </c>
      <c r="CU77">
        <v>-0.26666666652697302</v>
      </c>
      <c r="CV77">
        <v>-6.6666666728764298E-2</v>
      </c>
      <c r="CW77">
        <v>-0.26666666691501401</v>
      </c>
    </row>
    <row r="78" spans="1:101" hidden="1" x14ac:dyDescent="0.2">
      <c r="A78">
        <v>1617001410.3710001</v>
      </c>
      <c r="B78">
        <v>124518.39999999999</v>
      </c>
      <c r="C78">
        <v>56524.800000000003</v>
      </c>
      <c r="D78">
        <v>30037.333333333299</v>
      </c>
      <c r="E78">
        <v>7918.9333333333298</v>
      </c>
      <c r="F78">
        <v>0</v>
      </c>
      <c r="G78">
        <v>0</v>
      </c>
      <c r="H78">
        <v>0</v>
      </c>
      <c r="I78">
        <v>0</v>
      </c>
      <c r="J78">
        <v>124518.39999999999</v>
      </c>
      <c r="K78">
        <v>56524.800000000003</v>
      </c>
      <c r="L78">
        <v>30037.333333333299</v>
      </c>
      <c r="M78">
        <v>7918.9333333333298</v>
      </c>
      <c r="N78">
        <v>2730.6666666666601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33.931459698412802</v>
      </c>
      <c r="AC78">
        <v>38.5095550890913</v>
      </c>
      <c r="AD78">
        <v>38.704565237578599</v>
      </c>
      <c r="AE78">
        <v>37.958914188391397</v>
      </c>
      <c r="AF78">
        <v>73.282569119193894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60128.533333333296</v>
      </c>
      <c r="AX78">
        <v>46101.0666666666</v>
      </c>
      <c r="AY78">
        <v>20544.733333333301</v>
      </c>
      <c r="AZ78">
        <v>20658.333333333299</v>
      </c>
      <c r="BA78">
        <v>104.533333333333</v>
      </c>
      <c r="BB78">
        <v>17.3333333333333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11031.666666666601</v>
      </c>
      <c r="BS78">
        <v>8575.7333333333299</v>
      </c>
      <c r="BT78">
        <v>3579.86666666666</v>
      </c>
      <c r="BU78">
        <v>4626.6666666666597</v>
      </c>
      <c r="BV78">
        <v>938.33333333333303</v>
      </c>
      <c r="BW78">
        <v>0.14608666666693601</v>
      </c>
      <c r="BX78">
        <v>0.467453333333196</v>
      </c>
      <c r="BY78">
        <v>0</v>
      </c>
      <c r="BZ78">
        <v>14.1333333333022</v>
      </c>
      <c r="CA78">
        <v>4.0666666665735303</v>
      </c>
      <c r="CB78">
        <v>3.7333333333178098</v>
      </c>
      <c r="CC78">
        <v>4.8000000002017904</v>
      </c>
      <c r="CD78">
        <v>0.20000000018626399</v>
      </c>
      <c r="CE78">
        <v>10.7333333332401</v>
      </c>
      <c r="CF78">
        <v>7.7333333335506396</v>
      </c>
      <c r="CG78">
        <v>5.66666666651144</v>
      </c>
      <c r="CH78">
        <v>5.1333333330694497</v>
      </c>
      <c r="CI78">
        <v>-0.19999999979820801</v>
      </c>
      <c r="CJ78">
        <v>15.9333333330384</v>
      </c>
      <c r="CK78">
        <v>11.8666666668529</v>
      </c>
      <c r="CL78">
        <v>7.3333333331781096</v>
      </c>
      <c r="CM78">
        <v>6.5333333332091499</v>
      </c>
      <c r="CN78">
        <v>-0.133333333457514</v>
      </c>
      <c r="CO78">
        <v>6.79999999973613</v>
      </c>
      <c r="CP78">
        <v>5.9333333330384104</v>
      </c>
      <c r="CQ78">
        <v>3.9333333331160198</v>
      </c>
      <c r="CR78">
        <v>6.2666666666821804</v>
      </c>
      <c r="CS78">
        <v>-0.133333333457514</v>
      </c>
      <c r="CT78">
        <v>0.199999999798222</v>
      </c>
      <c r="CU78">
        <v>-0.26666666652697302</v>
      </c>
      <c r="CV78">
        <v>-6.6666666728764298E-2</v>
      </c>
      <c r="CW78">
        <v>-0.26666666691501401</v>
      </c>
    </row>
    <row r="79" spans="1:101" hidden="1" x14ac:dyDescent="0.2"/>
    <row r="80" spans="1:101" hidden="1" x14ac:dyDescent="0.2"/>
    <row r="81" spans="1:101" hidden="1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15</v>
      </c>
      <c r="Q81" t="s">
        <v>16</v>
      </c>
      <c r="R81" t="s">
        <v>17</v>
      </c>
      <c r="S81" t="s">
        <v>18</v>
      </c>
      <c r="T81" t="s">
        <v>19</v>
      </c>
      <c r="U81" t="s">
        <v>20</v>
      </c>
      <c r="V81" t="s">
        <v>21</v>
      </c>
      <c r="W81" t="s">
        <v>22</v>
      </c>
      <c r="X81" t="s">
        <v>23</v>
      </c>
      <c r="Y81" t="s">
        <v>24</v>
      </c>
      <c r="Z81" t="s">
        <v>25</v>
      </c>
      <c r="AA81" t="s">
        <v>26</v>
      </c>
      <c r="AB81" t="s">
        <v>27</v>
      </c>
      <c r="AC81" t="s">
        <v>28</v>
      </c>
      <c r="AD81" t="s">
        <v>29</v>
      </c>
      <c r="AE81" t="s">
        <v>30</v>
      </c>
      <c r="AF81" t="s">
        <v>31</v>
      </c>
      <c r="AG81" t="s">
        <v>32</v>
      </c>
      <c r="AH81" t="s">
        <v>33</v>
      </c>
      <c r="AI81" t="s">
        <v>34</v>
      </c>
      <c r="AJ81" t="s">
        <v>35</v>
      </c>
      <c r="AK81" t="s">
        <v>36</v>
      </c>
      <c r="AL81" t="s">
        <v>37</v>
      </c>
      <c r="AM81" t="s">
        <v>38</v>
      </c>
      <c r="AN81" s="1" t="s">
        <v>39</v>
      </c>
      <c r="AO81" s="1" t="s">
        <v>40</v>
      </c>
      <c r="AP81" s="1" t="s">
        <v>41</v>
      </c>
      <c r="AQ81" s="1" t="s">
        <v>42</v>
      </c>
      <c r="AR81" s="1" t="s">
        <v>43</v>
      </c>
      <c r="AS81" s="1" t="s">
        <v>44</v>
      </c>
      <c r="AT81" s="1" t="s">
        <v>45</v>
      </c>
      <c r="AU81" s="1" t="s">
        <v>46</v>
      </c>
      <c r="AV81" s="1" t="s">
        <v>47</v>
      </c>
      <c r="AW81" s="1" t="s">
        <v>48</v>
      </c>
      <c r="AX81" t="s">
        <v>49</v>
      </c>
      <c r="AY81" t="s">
        <v>50</v>
      </c>
      <c r="AZ81" t="s">
        <v>51</v>
      </c>
      <c r="BA81" t="s">
        <v>52</v>
      </c>
      <c r="BB81" t="s">
        <v>53</v>
      </c>
      <c r="BC81" t="s">
        <v>54</v>
      </c>
      <c r="BD81" t="s">
        <v>55</v>
      </c>
      <c r="BE81" t="s">
        <v>56</v>
      </c>
      <c r="BF81" t="s">
        <v>57</v>
      </c>
      <c r="BG81" t="s">
        <v>58</v>
      </c>
      <c r="BH81" t="s">
        <v>59</v>
      </c>
      <c r="BI81" t="s">
        <v>60</v>
      </c>
      <c r="BJ81" t="s">
        <v>61</v>
      </c>
      <c r="BK81" t="s">
        <v>62</v>
      </c>
      <c r="BL81" t="s">
        <v>63</v>
      </c>
      <c r="BM81" t="s">
        <v>64</v>
      </c>
      <c r="BN81" t="s">
        <v>65</v>
      </c>
      <c r="BO81" t="s">
        <v>66</v>
      </c>
      <c r="BP81" t="s">
        <v>67</v>
      </c>
      <c r="BQ81" t="s">
        <v>68</v>
      </c>
      <c r="BR81" t="s">
        <v>69</v>
      </c>
      <c r="BS81" t="s">
        <v>70</v>
      </c>
      <c r="BT81" t="s">
        <v>71</v>
      </c>
      <c r="BU81" t="s">
        <v>72</v>
      </c>
      <c r="BV81" t="s">
        <v>73</v>
      </c>
      <c r="BW81" t="s">
        <v>74</v>
      </c>
      <c r="BX81" t="s">
        <v>75</v>
      </c>
      <c r="BY81" t="s">
        <v>76</v>
      </c>
      <c r="BZ81" t="s">
        <v>77</v>
      </c>
      <c r="CA81" t="s">
        <v>78</v>
      </c>
      <c r="CB81" t="s">
        <v>79</v>
      </c>
      <c r="CC81" t="s">
        <v>80</v>
      </c>
      <c r="CD81" t="s">
        <v>81</v>
      </c>
      <c r="CE81" t="s">
        <v>82</v>
      </c>
      <c r="CF81" t="s">
        <v>83</v>
      </c>
      <c r="CG81" t="s">
        <v>84</v>
      </c>
      <c r="CH81" t="s">
        <v>85</v>
      </c>
      <c r="CI81" t="s">
        <v>86</v>
      </c>
      <c r="CJ81" t="s">
        <v>87</v>
      </c>
      <c r="CK81" t="s">
        <v>88</v>
      </c>
      <c r="CL81" t="s">
        <v>89</v>
      </c>
      <c r="CM81" t="s">
        <v>90</v>
      </c>
      <c r="CN81" t="s">
        <v>91</v>
      </c>
      <c r="CO81" t="s">
        <v>92</v>
      </c>
      <c r="CP81" t="s">
        <v>93</v>
      </c>
      <c r="CQ81" t="s">
        <v>94</v>
      </c>
      <c r="CR81" t="s">
        <v>95</v>
      </c>
      <c r="CS81" t="s">
        <v>96</v>
      </c>
      <c r="CT81" t="s">
        <v>97</v>
      </c>
      <c r="CU81" t="s">
        <v>98</v>
      </c>
      <c r="CV81" t="s">
        <v>99</v>
      </c>
      <c r="CW81" t="s">
        <v>100</v>
      </c>
    </row>
    <row r="82" spans="1:101" hidden="1" x14ac:dyDescent="0.2">
      <c r="A82">
        <v>1617001733.325</v>
      </c>
      <c r="B82">
        <v>4915.2</v>
      </c>
      <c r="C82">
        <v>2730.6666666666601</v>
      </c>
      <c r="D82">
        <v>7918.9333333333298</v>
      </c>
      <c r="E82">
        <v>6553.6</v>
      </c>
      <c r="F82">
        <v>0</v>
      </c>
      <c r="G82">
        <v>0</v>
      </c>
      <c r="H82">
        <v>0</v>
      </c>
      <c r="I82">
        <v>0</v>
      </c>
      <c r="J82">
        <v>4915.2</v>
      </c>
      <c r="K82">
        <v>2730.6666666666601</v>
      </c>
      <c r="L82">
        <v>7918.9333333333298</v>
      </c>
      <c r="M82">
        <v>6553.6</v>
      </c>
      <c r="N82">
        <v>2457.6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27.6268458868777</v>
      </c>
      <c r="AC82">
        <v>33.649302157561202</v>
      </c>
      <c r="AD82">
        <v>35.9780968193242</v>
      </c>
      <c r="AE82">
        <v>34.025648273532603</v>
      </c>
      <c r="AF82">
        <v>73.270183815080799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5551.5333333333301</v>
      </c>
      <c r="AX82">
        <v>10785.4666666666</v>
      </c>
      <c r="AY82">
        <v>8469</v>
      </c>
      <c r="AZ82">
        <v>8315.4</v>
      </c>
      <c r="BA82">
        <v>104.533333333333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10726.8</v>
      </c>
      <c r="BS82">
        <v>18903</v>
      </c>
      <c r="BT82">
        <v>14555.4666666666</v>
      </c>
      <c r="BU82">
        <v>15822.4666666666</v>
      </c>
      <c r="BV82">
        <v>937.33333333333303</v>
      </c>
      <c r="BW82">
        <v>0.148293333333337</v>
      </c>
      <c r="BX82">
        <v>0.162166666666507</v>
      </c>
      <c r="BY82">
        <v>0</v>
      </c>
      <c r="BZ82">
        <v>4.7333333334730199</v>
      </c>
      <c r="CA82">
        <v>8.4000000000620894</v>
      </c>
      <c r="CB82">
        <v>6.0000000001552198</v>
      </c>
      <c r="CC82">
        <v>5.66666666651144</v>
      </c>
      <c r="CD82">
        <v>-0.86666666669769599</v>
      </c>
      <c r="CE82">
        <v>3.86666666677531</v>
      </c>
      <c r="CF82">
        <v>6.4666666664803998</v>
      </c>
      <c r="CG82">
        <v>4.33333333310049</v>
      </c>
      <c r="CH82">
        <v>5.13333333345751</v>
      </c>
      <c r="CI82">
        <v>-0.79999999996895998</v>
      </c>
      <c r="CJ82">
        <v>3.7333333333178098</v>
      </c>
      <c r="CK82">
        <v>3.8666666663872702</v>
      </c>
      <c r="CL82">
        <v>4.9333333332712499</v>
      </c>
      <c r="CM82">
        <v>5</v>
      </c>
      <c r="CN82">
        <v>-0.79999999996895998</v>
      </c>
      <c r="CO82">
        <v>2.13333333299185</v>
      </c>
      <c r="CP82">
        <v>6.9999999999223901</v>
      </c>
      <c r="CQ82">
        <v>2.0666666666511402</v>
      </c>
      <c r="CR82">
        <v>5.0666666667287599</v>
      </c>
      <c r="CS82">
        <v>-0.46666666671322299</v>
      </c>
      <c r="CT82">
        <v>-0.86666666630965405</v>
      </c>
      <c r="CU82">
        <v>-0.93333333342645997</v>
      </c>
      <c r="CV82">
        <v>-0.79999999996895998</v>
      </c>
      <c r="CW82">
        <v>-0.73333333362826603</v>
      </c>
    </row>
    <row r="83" spans="1:101" hidden="1" x14ac:dyDescent="0.2">
      <c r="A83">
        <v>1617001738.325</v>
      </c>
      <c r="B83">
        <v>4915.2</v>
      </c>
      <c r="C83">
        <v>2730.6666666666601</v>
      </c>
      <c r="D83">
        <v>2730.6666666666601</v>
      </c>
      <c r="E83">
        <v>6553.6</v>
      </c>
      <c r="F83">
        <v>0</v>
      </c>
      <c r="G83">
        <v>0</v>
      </c>
      <c r="H83">
        <v>0</v>
      </c>
      <c r="I83">
        <v>0</v>
      </c>
      <c r="J83">
        <v>4915.2</v>
      </c>
      <c r="K83">
        <v>2730.6666666666601</v>
      </c>
      <c r="L83">
        <v>2730.6666666666601</v>
      </c>
      <c r="M83">
        <v>6553.6</v>
      </c>
      <c r="N83">
        <v>2457.6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27.6268458868777</v>
      </c>
      <c r="AC83">
        <v>33.649302157561202</v>
      </c>
      <c r="AD83">
        <v>35.978505003831799</v>
      </c>
      <c r="AE83">
        <v>34.025648273532603</v>
      </c>
      <c r="AF83">
        <v>73.270183815080799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5551.5333333333301</v>
      </c>
      <c r="AX83">
        <v>10785.4666666666</v>
      </c>
      <c r="AY83">
        <v>9560.4</v>
      </c>
      <c r="AZ83">
        <v>8315.4</v>
      </c>
      <c r="BA83">
        <v>104.533333333333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10726.8</v>
      </c>
      <c r="BS83">
        <v>18903</v>
      </c>
      <c r="BT83">
        <v>16575.133333333299</v>
      </c>
      <c r="BU83">
        <v>15822.4666666666</v>
      </c>
      <c r="BV83">
        <v>937.33333333333303</v>
      </c>
      <c r="BW83">
        <v>0.148293333333337</v>
      </c>
      <c r="BX83">
        <v>0.162166666666507</v>
      </c>
      <c r="BY83">
        <v>0</v>
      </c>
      <c r="BZ83">
        <v>4.7333333334730199</v>
      </c>
      <c r="CA83">
        <v>8.4000000000620894</v>
      </c>
      <c r="CB83">
        <v>5.9999999997671596</v>
      </c>
      <c r="CC83">
        <v>5.66666666651144</v>
      </c>
      <c r="CD83">
        <v>-0.86666666669769599</v>
      </c>
      <c r="CE83">
        <v>3.86666666677531</v>
      </c>
      <c r="CF83">
        <v>6.4666666664803998</v>
      </c>
      <c r="CG83">
        <v>5.2666666665269499</v>
      </c>
      <c r="CH83">
        <v>5.13333333345751</v>
      </c>
      <c r="CI83">
        <v>-0.79999999996895998</v>
      </c>
      <c r="CJ83">
        <v>3.7333333333178098</v>
      </c>
      <c r="CK83">
        <v>3.8666666663872702</v>
      </c>
      <c r="CL83">
        <v>4.6000000000155197</v>
      </c>
      <c r="CM83">
        <v>5</v>
      </c>
      <c r="CN83">
        <v>-0.79999999996895998</v>
      </c>
      <c r="CO83">
        <v>2.13333333299185</v>
      </c>
      <c r="CP83">
        <v>6.9999999999223901</v>
      </c>
      <c r="CQ83">
        <v>5.13333333345751</v>
      </c>
      <c r="CR83">
        <v>5.0666666667287599</v>
      </c>
      <c r="CS83">
        <v>-0.46666666671322299</v>
      </c>
      <c r="CT83">
        <v>-0.86666666630965405</v>
      </c>
      <c r="CU83">
        <v>-0.93333333342645997</v>
      </c>
      <c r="CV83">
        <v>-0.79999999996895998</v>
      </c>
      <c r="CW83">
        <v>-0.73333333362826603</v>
      </c>
    </row>
    <row r="84" spans="1:101" hidden="1" x14ac:dyDescent="0.2">
      <c r="A84">
        <v>1617001743.325</v>
      </c>
      <c r="B84">
        <v>3003.7333333333299</v>
      </c>
      <c r="C84">
        <v>2730.6666666666601</v>
      </c>
      <c r="D84">
        <v>2730.6666666666601</v>
      </c>
      <c r="E84">
        <v>5188.2666666666601</v>
      </c>
      <c r="F84">
        <v>0</v>
      </c>
      <c r="G84">
        <v>0</v>
      </c>
      <c r="H84">
        <v>0</v>
      </c>
      <c r="I84">
        <v>0</v>
      </c>
      <c r="J84">
        <v>3003.7333333333299</v>
      </c>
      <c r="K84">
        <v>2730.6666666666601</v>
      </c>
      <c r="L84">
        <v>2730.6666666666601</v>
      </c>
      <c r="M84">
        <v>5188.2666666666601</v>
      </c>
      <c r="N84">
        <v>2457.6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27.625417241101299</v>
      </c>
      <c r="AC84">
        <v>33.649302157561202</v>
      </c>
      <c r="AD84">
        <v>35.978505003831799</v>
      </c>
      <c r="AE84">
        <v>34.0268728270552</v>
      </c>
      <c r="AF84">
        <v>73.270183815080799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8400.8666666666595</v>
      </c>
      <c r="AX84">
        <v>10785.4666666666</v>
      </c>
      <c r="AY84">
        <v>9560.4</v>
      </c>
      <c r="AZ84">
        <v>6262</v>
      </c>
      <c r="BA84">
        <v>104.533333333333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15767.5333333333</v>
      </c>
      <c r="BS84">
        <v>18903</v>
      </c>
      <c r="BT84">
        <v>16575.133333333299</v>
      </c>
      <c r="BU84">
        <v>10962.5333333333</v>
      </c>
      <c r="BV84">
        <v>937.33333333333303</v>
      </c>
      <c r="BW84">
        <v>0.148293333333337</v>
      </c>
      <c r="BX84">
        <v>0.162166666666507</v>
      </c>
      <c r="BY84">
        <v>0</v>
      </c>
      <c r="BZ84">
        <v>6.0000000001552198</v>
      </c>
      <c r="CA84">
        <v>8.4000000000620894</v>
      </c>
      <c r="CB84">
        <v>5.9999999997671596</v>
      </c>
      <c r="CC84">
        <v>5.13333333345751</v>
      </c>
      <c r="CD84">
        <v>-0.86666666669769599</v>
      </c>
      <c r="CE84">
        <v>4.6000000000155197</v>
      </c>
      <c r="CF84">
        <v>6.4666666664803998</v>
      </c>
      <c r="CG84">
        <v>5.2666666665269499</v>
      </c>
      <c r="CH84">
        <v>3.1333333331470601</v>
      </c>
      <c r="CI84">
        <v>-0.79999999996895998</v>
      </c>
      <c r="CJ84">
        <v>4.9333333332712499</v>
      </c>
      <c r="CK84">
        <v>3.8666666663872702</v>
      </c>
      <c r="CL84">
        <v>4.6000000000155197</v>
      </c>
      <c r="CM84">
        <v>3.7333333333178098</v>
      </c>
      <c r="CN84">
        <v>-0.79999999996895998</v>
      </c>
      <c r="CO84">
        <v>4.7333333334730199</v>
      </c>
      <c r="CP84">
        <v>6.9999999999223901</v>
      </c>
      <c r="CQ84">
        <v>5.13333333345751</v>
      </c>
      <c r="CR84">
        <v>3.1333333331470601</v>
      </c>
      <c r="CS84">
        <v>-0.46666666671322299</v>
      </c>
      <c r="CT84">
        <v>-0.86666666630965405</v>
      </c>
      <c r="CU84">
        <v>-0.93333333342645997</v>
      </c>
      <c r="CV84">
        <v>-0.79999999996895998</v>
      </c>
      <c r="CW84">
        <v>-0.73333333362826603</v>
      </c>
    </row>
    <row r="85" spans="1:101" hidden="1" x14ac:dyDescent="0.2">
      <c r="A85">
        <v>1617001748.325</v>
      </c>
      <c r="B85">
        <v>3003.7333333333299</v>
      </c>
      <c r="C85">
        <v>4922.4195486713797</v>
      </c>
      <c r="D85">
        <v>2730.6666666666601</v>
      </c>
      <c r="E85">
        <v>5188.2666666666601</v>
      </c>
      <c r="F85">
        <v>0</v>
      </c>
      <c r="G85">
        <v>0</v>
      </c>
      <c r="H85">
        <v>0</v>
      </c>
      <c r="I85">
        <v>0</v>
      </c>
      <c r="J85">
        <v>3003.7333333333299</v>
      </c>
      <c r="K85">
        <v>4922.4195486713797</v>
      </c>
      <c r="L85">
        <v>2730.6666666666601</v>
      </c>
      <c r="M85">
        <v>5188.2666666666601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27.625417241101299</v>
      </c>
      <c r="AC85">
        <v>33.649302157561202</v>
      </c>
      <c r="AD85">
        <v>35.978505003831799</v>
      </c>
      <c r="AE85">
        <v>34.0268728270552</v>
      </c>
      <c r="AF85">
        <v>73.269031123410798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8400.8666666666595</v>
      </c>
      <c r="AX85">
        <v>9881.5596207771396</v>
      </c>
      <c r="AY85">
        <v>9560.4</v>
      </c>
      <c r="AZ85">
        <v>6262</v>
      </c>
      <c r="BA85">
        <v>110.37589750809499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15767.5333333333</v>
      </c>
      <c r="BS85">
        <v>16176.926158365601</v>
      </c>
      <c r="BT85">
        <v>16575.133333333299</v>
      </c>
      <c r="BU85">
        <v>10962.5333333333</v>
      </c>
      <c r="BV85">
        <v>983.03533718147196</v>
      </c>
      <c r="BW85">
        <v>0.15195691961190799</v>
      </c>
      <c r="BX85">
        <v>1.3205687737045699E-2</v>
      </c>
      <c r="BY85">
        <v>0</v>
      </c>
      <c r="BZ85">
        <v>6.0000000001552198</v>
      </c>
      <c r="CA85">
        <v>6.7298704768856901</v>
      </c>
      <c r="CB85">
        <v>5.9999999997671596</v>
      </c>
      <c r="CC85">
        <v>5.13333333345751</v>
      </c>
      <c r="CD85">
        <v>-4.3221174152258603</v>
      </c>
      <c r="CE85">
        <v>4.6000000000155197</v>
      </c>
      <c r="CF85">
        <v>5.32781412743347</v>
      </c>
      <c r="CG85">
        <v>5.2666666665269499</v>
      </c>
      <c r="CH85">
        <v>3.1333333331470601</v>
      </c>
      <c r="CI85">
        <v>-4.3221174152258603</v>
      </c>
      <c r="CJ85">
        <v>4.9333333332712499</v>
      </c>
      <c r="CK85">
        <v>3.9925223661059102</v>
      </c>
      <c r="CL85">
        <v>4.6000000000155197</v>
      </c>
      <c r="CM85">
        <v>3.7333333333178098</v>
      </c>
      <c r="CN85">
        <v>-4.3221174152258603</v>
      </c>
      <c r="CO85">
        <v>4.7333333334730199</v>
      </c>
      <c r="CP85">
        <v>6.4628121243870096</v>
      </c>
      <c r="CQ85">
        <v>5.13333333345751</v>
      </c>
      <c r="CR85">
        <v>3.1333333331470601</v>
      </c>
      <c r="CS85">
        <v>-4.3221174152258603</v>
      </c>
      <c r="CT85">
        <v>-4.3221174152258603</v>
      </c>
      <c r="CU85">
        <v>-4.2517246233821702</v>
      </c>
      <c r="CV85">
        <v>-4.2517246233821702</v>
      </c>
      <c r="CW85">
        <v>-4.1813318315385004</v>
      </c>
    </row>
    <row r="86" spans="1:101" hidden="1" x14ac:dyDescent="0.2">
      <c r="A86">
        <v>1617001753.325</v>
      </c>
      <c r="B86">
        <v>3003.7333333333299</v>
      </c>
      <c r="C86">
        <v>4922.4195486713797</v>
      </c>
      <c r="D86">
        <v>6341.8959814202199</v>
      </c>
      <c r="E86">
        <v>5188.2666666666601</v>
      </c>
      <c r="F86">
        <v>0</v>
      </c>
      <c r="G86">
        <v>0</v>
      </c>
      <c r="H86">
        <v>0</v>
      </c>
      <c r="I86">
        <v>0</v>
      </c>
      <c r="J86">
        <v>3003.7333333333299</v>
      </c>
      <c r="K86">
        <v>4922.4195486713797</v>
      </c>
      <c r="L86">
        <v>6341.8959814202199</v>
      </c>
      <c r="M86">
        <v>5188.2666666666601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27.625417241101299</v>
      </c>
      <c r="AC86">
        <v>33.649302157561202</v>
      </c>
      <c r="AD86">
        <v>35.980341834115798</v>
      </c>
      <c r="AE86">
        <v>34.0268728270552</v>
      </c>
      <c r="AF86">
        <v>73.269031123410798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8400.8666666666595</v>
      </c>
      <c r="AX86">
        <v>9881.5596207771396</v>
      </c>
      <c r="AY86">
        <v>6549.2997396016599</v>
      </c>
      <c r="AZ86">
        <v>6262</v>
      </c>
      <c r="BA86">
        <v>110.37589750809499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15767.5333333333</v>
      </c>
      <c r="BS86">
        <v>16176.926158365601</v>
      </c>
      <c r="BT86">
        <v>12212.048701527199</v>
      </c>
      <c r="BU86">
        <v>10962.5333333333</v>
      </c>
      <c r="BV86">
        <v>983.03533718147196</v>
      </c>
      <c r="BW86">
        <v>0.15195691961190799</v>
      </c>
      <c r="BX86">
        <v>1.3205687737045699E-2</v>
      </c>
      <c r="BY86">
        <v>0</v>
      </c>
      <c r="BZ86">
        <v>6.0000000001552198</v>
      </c>
      <c r="CA86">
        <v>6.7298704768856901</v>
      </c>
      <c r="CB86">
        <v>-1.2738405233004599</v>
      </c>
      <c r="CC86">
        <v>5.13333333345751</v>
      </c>
      <c r="CD86">
        <v>-4.3221174152258603</v>
      </c>
      <c r="CE86">
        <v>4.6000000000155197</v>
      </c>
      <c r="CF86">
        <v>5.32781412743347</v>
      </c>
      <c r="CG86">
        <v>-1.0627067350695301</v>
      </c>
      <c r="CH86">
        <v>3.1333333331470601</v>
      </c>
      <c r="CI86">
        <v>-4.3221174152258603</v>
      </c>
      <c r="CJ86">
        <v>4.9333333332712499</v>
      </c>
      <c r="CK86">
        <v>3.9925223661059102</v>
      </c>
      <c r="CL86">
        <v>-1.9776198183594</v>
      </c>
      <c r="CM86">
        <v>3.7333333333178098</v>
      </c>
      <c r="CN86">
        <v>-4.3221174152258603</v>
      </c>
      <c r="CO86">
        <v>4.7333333334730199</v>
      </c>
      <c r="CP86">
        <v>6.4628121243870096</v>
      </c>
      <c r="CQ86">
        <v>-0.499683299513975</v>
      </c>
      <c r="CR86">
        <v>3.1333333331470601</v>
      </c>
      <c r="CS86">
        <v>-4.3221174152258603</v>
      </c>
      <c r="CT86">
        <v>-4.3221174152258603</v>
      </c>
      <c r="CU86">
        <v>-4.2517246233821702</v>
      </c>
      <c r="CV86">
        <v>-4.2517246233821702</v>
      </c>
      <c r="CW86">
        <v>-4.1813318315385004</v>
      </c>
    </row>
    <row r="87" spans="1:101" hidden="1" x14ac:dyDescent="0.2">
      <c r="A87">
        <v>1617001758.325</v>
      </c>
      <c r="B87">
        <v>6918.43197973115</v>
      </c>
      <c r="C87">
        <v>4922.4195486713797</v>
      </c>
      <c r="D87">
        <v>6341.8959814202199</v>
      </c>
      <c r="E87">
        <v>4915.2</v>
      </c>
      <c r="F87">
        <v>0</v>
      </c>
      <c r="G87">
        <v>0</v>
      </c>
      <c r="H87">
        <v>0</v>
      </c>
      <c r="I87">
        <v>0</v>
      </c>
      <c r="J87">
        <v>6918.43197973115</v>
      </c>
      <c r="K87">
        <v>4922.4195486713797</v>
      </c>
      <c r="L87">
        <v>6341.8959814202199</v>
      </c>
      <c r="M87">
        <v>4915.2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27.625825425608799</v>
      </c>
      <c r="AC87">
        <v>33.649302157561202</v>
      </c>
      <c r="AD87">
        <v>35.980341834115798</v>
      </c>
      <c r="AE87">
        <v>34.027485103816602</v>
      </c>
      <c r="AF87">
        <v>73.269031123410798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11457.175029910601</v>
      </c>
      <c r="AX87">
        <v>9881.5596207771396</v>
      </c>
      <c r="AY87">
        <v>6549.2997396016599</v>
      </c>
      <c r="AZ87">
        <v>8376.2000000000007</v>
      </c>
      <c r="BA87">
        <v>110.37589750809499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19946.794285312099</v>
      </c>
      <c r="BS87">
        <v>16176.926158365601</v>
      </c>
      <c r="BT87">
        <v>12212.048701527199</v>
      </c>
      <c r="BU87">
        <v>15330.333333333299</v>
      </c>
      <c r="BV87">
        <v>983.03533718147196</v>
      </c>
      <c r="BW87">
        <v>0.15195691961190799</v>
      </c>
      <c r="BX87">
        <v>1.3205687737045699E-2</v>
      </c>
      <c r="BY87">
        <v>0</v>
      </c>
      <c r="BZ87">
        <v>2.1043000912619001</v>
      </c>
      <c r="CA87">
        <v>6.7298704768856901</v>
      </c>
      <c r="CB87">
        <v>-1.2738405233004599</v>
      </c>
      <c r="CC87">
        <v>6.8666666664648801</v>
      </c>
      <c r="CD87">
        <v>-4.3221174152258603</v>
      </c>
      <c r="CE87">
        <v>0.41522978377589898</v>
      </c>
      <c r="CF87">
        <v>5.32781412743347</v>
      </c>
      <c r="CG87">
        <v>-1.0627067350695301</v>
      </c>
      <c r="CH87">
        <v>4.9333333332712499</v>
      </c>
      <c r="CI87">
        <v>-4.3221174152258603</v>
      </c>
      <c r="CJ87">
        <v>0.97825321974110502</v>
      </c>
      <c r="CK87">
        <v>3.9925223661059102</v>
      </c>
      <c r="CL87">
        <v>-1.9776198183594</v>
      </c>
      <c r="CM87">
        <v>4.8666666665424803</v>
      </c>
      <c r="CN87">
        <v>-4.3221174152258603</v>
      </c>
      <c r="CO87">
        <v>-0.85157294683861495</v>
      </c>
      <c r="CP87">
        <v>6.4628121243870096</v>
      </c>
      <c r="CQ87">
        <v>-0.499683299513975</v>
      </c>
      <c r="CR87">
        <v>4.4000000002173003</v>
      </c>
      <c r="CS87">
        <v>-4.3221174152258603</v>
      </c>
      <c r="CT87">
        <v>-4.3221174152258603</v>
      </c>
      <c r="CU87">
        <v>-4.2517246233821702</v>
      </c>
      <c r="CV87">
        <v>-4.2517246233821702</v>
      </c>
      <c r="CW87">
        <v>-4.1813318315385004</v>
      </c>
    </row>
    <row r="88" spans="1:101" hidden="1" x14ac:dyDescent="0.2">
      <c r="A88">
        <v>1617001763.325</v>
      </c>
      <c r="B88">
        <v>6918.43197973115</v>
      </c>
      <c r="C88">
        <v>5446.4636231241602</v>
      </c>
      <c r="D88">
        <v>6341.8959814202199</v>
      </c>
      <c r="E88">
        <v>4915.2</v>
      </c>
      <c r="F88">
        <v>0</v>
      </c>
      <c r="G88">
        <v>0</v>
      </c>
      <c r="H88">
        <v>0</v>
      </c>
      <c r="I88">
        <v>0</v>
      </c>
      <c r="J88">
        <v>6918.43197973115</v>
      </c>
      <c r="K88">
        <v>5446.4636231241602</v>
      </c>
      <c r="L88">
        <v>6341.8959814202199</v>
      </c>
      <c r="M88">
        <v>4915.2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27.625825425608799</v>
      </c>
      <c r="AC88">
        <v>33.650526711083899</v>
      </c>
      <c r="AD88">
        <v>35.980341834115798</v>
      </c>
      <c r="AE88">
        <v>34.027485103816602</v>
      </c>
      <c r="AF88">
        <v>73.269031123410798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11457.175029910601</v>
      </c>
      <c r="AX88">
        <v>9708.1618438548703</v>
      </c>
      <c r="AY88">
        <v>6549.2997396016599</v>
      </c>
      <c r="AZ88">
        <v>8376.2000000000007</v>
      </c>
      <c r="BA88">
        <v>107.63581106749299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19946.794285312099</v>
      </c>
      <c r="BS88">
        <v>16162.667004368999</v>
      </c>
      <c r="BT88">
        <v>12212.048701527199</v>
      </c>
      <c r="BU88">
        <v>15330.333333333299</v>
      </c>
      <c r="BV88">
        <v>896.28973027732002</v>
      </c>
      <c r="BW88">
        <v>0.14256046599900099</v>
      </c>
      <c r="BX88">
        <v>0.16398632392106099</v>
      </c>
      <c r="BY88">
        <v>0</v>
      </c>
      <c r="BZ88">
        <v>2.1043000912619001</v>
      </c>
      <c r="CA88">
        <v>11.9863230543704</v>
      </c>
      <c r="CB88">
        <v>-1.2738405233004599</v>
      </c>
      <c r="CC88">
        <v>6.8666666664648801</v>
      </c>
      <c r="CD88">
        <v>5.5337469926320004</v>
      </c>
      <c r="CE88">
        <v>0.41522978377589898</v>
      </c>
      <c r="CF88">
        <v>9.7068321407629092</v>
      </c>
      <c r="CG88">
        <v>-1.0627067350695301</v>
      </c>
      <c r="CH88">
        <v>4.9333333332712499</v>
      </c>
      <c r="CI88">
        <v>5.5337469926320004</v>
      </c>
      <c r="CJ88">
        <v>0.97825321974110502</v>
      </c>
      <c r="CK88">
        <v>10.593300829510801</v>
      </c>
      <c r="CL88">
        <v>-1.9776198183594</v>
      </c>
      <c r="CM88">
        <v>4.8666666665424803</v>
      </c>
      <c r="CN88">
        <v>5.4704318095921503</v>
      </c>
      <c r="CO88">
        <v>-0.85157294683861495</v>
      </c>
      <c r="CP88">
        <v>10.276704869349</v>
      </c>
      <c r="CQ88">
        <v>-0.499683299513975</v>
      </c>
      <c r="CR88">
        <v>4.4000000002173003</v>
      </c>
      <c r="CS88">
        <v>5.5337469926320004</v>
      </c>
      <c r="CT88">
        <v>5.4704318095921503</v>
      </c>
      <c r="CU88">
        <v>5.7870077244228497</v>
      </c>
      <c r="CV88">
        <v>5.4071166265523001</v>
      </c>
      <c r="CW88">
        <v>5.7236925413830004</v>
      </c>
    </row>
    <row r="89" spans="1:101" hidden="1" x14ac:dyDescent="0.2">
      <c r="A89">
        <v>1617001768.325</v>
      </c>
      <c r="B89">
        <v>6918.43197973115</v>
      </c>
      <c r="C89">
        <v>5446.4636231241602</v>
      </c>
      <c r="D89">
        <v>3631.4356278893001</v>
      </c>
      <c r="E89">
        <v>4915.2</v>
      </c>
      <c r="F89">
        <v>0</v>
      </c>
      <c r="G89">
        <v>0</v>
      </c>
      <c r="H89">
        <v>0</v>
      </c>
      <c r="I89">
        <v>0</v>
      </c>
      <c r="J89">
        <v>6918.43197973115</v>
      </c>
      <c r="K89">
        <v>5446.4636231241602</v>
      </c>
      <c r="L89">
        <v>3631.4356278893001</v>
      </c>
      <c r="M89">
        <v>4915.2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27.625825425608799</v>
      </c>
      <c r="AC89">
        <v>33.650526711083899</v>
      </c>
      <c r="AD89">
        <v>35.980137741862002</v>
      </c>
      <c r="AE89">
        <v>34.027485103816602</v>
      </c>
      <c r="AF89">
        <v>73.269031123410798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11457.175029910601</v>
      </c>
      <c r="AX89">
        <v>9708.1618438548703</v>
      </c>
      <c r="AY89">
        <v>4118.6118675194703</v>
      </c>
      <c r="AZ89">
        <v>8376.2000000000007</v>
      </c>
      <c r="BA89">
        <v>107.63581106749299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19946.794285312099</v>
      </c>
      <c r="BS89">
        <v>16162.667004368999</v>
      </c>
      <c r="BT89">
        <v>8115.8887974162499</v>
      </c>
      <c r="BU89">
        <v>15330.333333333299</v>
      </c>
      <c r="BV89">
        <v>896.28973027732002</v>
      </c>
      <c r="BW89">
        <v>0.14256046599900099</v>
      </c>
      <c r="BX89">
        <v>0.16398632392106099</v>
      </c>
      <c r="BY89">
        <v>0</v>
      </c>
      <c r="BZ89">
        <v>2.1043000912619001</v>
      </c>
      <c r="CA89">
        <v>11.9863230543704</v>
      </c>
      <c r="CB89">
        <v>8.6188335128046702</v>
      </c>
      <c r="CC89">
        <v>6.8666666664648801</v>
      </c>
      <c r="CD89">
        <v>5.5337469926320004</v>
      </c>
      <c r="CE89">
        <v>0.41522978377589898</v>
      </c>
      <c r="CF89">
        <v>9.7068321407629092</v>
      </c>
      <c r="CG89">
        <v>7.7955797606378701</v>
      </c>
      <c r="CH89">
        <v>4.9333333332712499</v>
      </c>
      <c r="CI89">
        <v>5.5337469926320004</v>
      </c>
      <c r="CJ89">
        <v>0.97825321974110502</v>
      </c>
      <c r="CK89">
        <v>10.593300829510801</v>
      </c>
      <c r="CL89">
        <v>7.5422709139591104</v>
      </c>
      <c r="CM89">
        <v>4.8666666665424803</v>
      </c>
      <c r="CN89">
        <v>5.4704318095921503</v>
      </c>
      <c r="CO89">
        <v>-0.85157294683861495</v>
      </c>
      <c r="CP89">
        <v>10.276704869349</v>
      </c>
      <c r="CQ89">
        <v>7.6055981257209497</v>
      </c>
      <c r="CR89">
        <v>4.4000000002173003</v>
      </c>
      <c r="CS89">
        <v>5.5337469926320004</v>
      </c>
      <c r="CT89">
        <v>5.4704318095921503</v>
      </c>
      <c r="CU89">
        <v>5.7870077244228497</v>
      </c>
      <c r="CV89">
        <v>5.4071166265523001</v>
      </c>
      <c r="CW89">
        <v>5.7236925413830004</v>
      </c>
    </row>
    <row r="90" spans="1:101" hidden="1" x14ac:dyDescent="0.2">
      <c r="A90">
        <v>1617001773.325</v>
      </c>
      <c r="B90">
        <v>3631.4356278893001</v>
      </c>
      <c r="C90">
        <v>5446.4636231241602</v>
      </c>
      <c r="D90">
        <v>3631.4356278893001</v>
      </c>
      <c r="E90">
        <v>5188.2666666666601</v>
      </c>
      <c r="F90">
        <v>0</v>
      </c>
      <c r="G90">
        <v>0</v>
      </c>
      <c r="H90">
        <v>0</v>
      </c>
      <c r="I90">
        <v>0</v>
      </c>
      <c r="J90">
        <v>3631.4356278893001</v>
      </c>
      <c r="K90">
        <v>5446.4636231241602</v>
      </c>
      <c r="L90">
        <v>3631.4356278893001</v>
      </c>
      <c r="M90">
        <v>5188.2666666666601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27.625417241101299</v>
      </c>
      <c r="AC90">
        <v>33.650526711083899</v>
      </c>
      <c r="AD90">
        <v>35.980137741862002</v>
      </c>
      <c r="AE90">
        <v>34.024831904517399</v>
      </c>
      <c r="AF90">
        <v>73.269031123410798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5658.3496928630202</v>
      </c>
      <c r="AX90">
        <v>9708.1618438548703</v>
      </c>
      <c r="AY90">
        <v>4118.6118675194703</v>
      </c>
      <c r="AZ90">
        <v>11556.733333333301</v>
      </c>
      <c r="BA90">
        <v>107.63581106749299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9441.8972832626096</v>
      </c>
      <c r="BS90">
        <v>16162.667004368999</v>
      </c>
      <c r="BT90">
        <v>8115.8887974162499</v>
      </c>
      <c r="BU90">
        <v>20226.400000000001</v>
      </c>
      <c r="BV90">
        <v>896.28973027732002</v>
      </c>
      <c r="BW90">
        <v>0.14256046599900099</v>
      </c>
      <c r="BX90">
        <v>0.16398632392106099</v>
      </c>
      <c r="BY90">
        <v>0</v>
      </c>
      <c r="BZ90">
        <v>9.4420872649714394</v>
      </c>
      <c r="CA90">
        <v>11.9863230543704</v>
      </c>
      <c r="CB90">
        <v>8.6188335128046702</v>
      </c>
      <c r="CC90">
        <v>8.1333333335351199</v>
      </c>
      <c r="CD90">
        <v>5.5337469926320004</v>
      </c>
      <c r="CE90">
        <v>8.0488886073166501</v>
      </c>
      <c r="CF90">
        <v>9.7068321407629092</v>
      </c>
      <c r="CG90">
        <v>7.7955797606378701</v>
      </c>
      <c r="CH90">
        <v>6.1333333336127396</v>
      </c>
      <c r="CI90">
        <v>5.5337469926320004</v>
      </c>
      <c r="CJ90">
        <v>8.8721423598520399</v>
      </c>
      <c r="CK90">
        <v>10.593300829510801</v>
      </c>
      <c r="CL90">
        <v>7.5422709139591104</v>
      </c>
      <c r="CM90">
        <v>6.6000000003259602</v>
      </c>
      <c r="CN90">
        <v>5.4704318095921503</v>
      </c>
      <c r="CO90">
        <v>9.3154328414477501</v>
      </c>
      <c r="CP90">
        <v>10.276704869349</v>
      </c>
      <c r="CQ90">
        <v>7.6055981257209497</v>
      </c>
      <c r="CR90">
        <v>4.8666666665424803</v>
      </c>
      <c r="CS90">
        <v>5.5337469926320004</v>
      </c>
      <c r="CT90">
        <v>5.4704318095921503</v>
      </c>
      <c r="CU90">
        <v>5.7870077244228497</v>
      </c>
      <c r="CV90">
        <v>5.4071166265523001</v>
      </c>
      <c r="CW90">
        <v>5.7236925413830004</v>
      </c>
    </row>
    <row r="91" spans="1:101" hidden="1" x14ac:dyDescent="0.2">
      <c r="A91">
        <v>1617001778.325</v>
      </c>
      <c r="B91">
        <v>3631.4356278893001</v>
      </c>
      <c r="C91">
        <v>4642.1333333333296</v>
      </c>
      <c r="D91">
        <v>3631.4356278893001</v>
      </c>
      <c r="E91">
        <v>5188.2666666666601</v>
      </c>
      <c r="F91">
        <v>0</v>
      </c>
      <c r="G91">
        <v>0</v>
      </c>
      <c r="H91">
        <v>0</v>
      </c>
      <c r="I91">
        <v>0</v>
      </c>
      <c r="J91">
        <v>3631.4356278893001</v>
      </c>
      <c r="K91">
        <v>4642.1333333333296</v>
      </c>
      <c r="L91">
        <v>3631.4356278893001</v>
      </c>
      <c r="M91">
        <v>5188.2666666666601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27.625417241101299</v>
      </c>
      <c r="AC91">
        <v>33.6501185265763</v>
      </c>
      <c r="AD91">
        <v>35.980137741862002</v>
      </c>
      <c r="AE91">
        <v>34.024831904517399</v>
      </c>
      <c r="AF91">
        <v>73.269031123410798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5658.3496928630202</v>
      </c>
      <c r="AX91">
        <v>6938.5333333333301</v>
      </c>
      <c r="AY91">
        <v>4118.6118675194703</v>
      </c>
      <c r="AZ91">
        <v>11556.733333333301</v>
      </c>
      <c r="BA91">
        <v>103.73333333333299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9441.8972832626096</v>
      </c>
      <c r="BS91">
        <v>12351.0666666666</v>
      </c>
      <c r="BT91">
        <v>8115.8887974162499</v>
      </c>
      <c r="BU91">
        <v>20226.400000000001</v>
      </c>
      <c r="BV91">
        <v>936.4</v>
      </c>
      <c r="BW91">
        <v>0.16172666666761801</v>
      </c>
      <c r="BX91">
        <v>0.147793333333083</v>
      </c>
      <c r="BY91">
        <v>0</v>
      </c>
      <c r="BZ91">
        <v>9.4420872649714394</v>
      </c>
      <c r="CA91">
        <v>5.2666666665269499</v>
      </c>
      <c r="CB91">
        <v>8.6188335128046702</v>
      </c>
      <c r="CC91">
        <v>8.1333333335351199</v>
      </c>
      <c r="CD91">
        <v>-0.133333333457514</v>
      </c>
      <c r="CE91">
        <v>8.0488886073166501</v>
      </c>
      <c r="CF91">
        <v>4.3999999998292596</v>
      </c>
      <c r="CG91">
        <v>7.7955797606378701</v>
      </c>
      <c r="CH91">
        <v>6.1333333336127396</v>
      </c>
      <c r="CI91">
        <v>-6.6666666728764298E-2</v>
      </c>
      <c r="CJ91">
        <v>8.8721423598520399</v>
      </c>
      <c r="CK91">
        <v>4.8000000002017904</v>
      </c>
      <c r="CL91">
        <v>7.5422709139591104</v>
      </c>
      <c r="CM91">
        <v>6.6000000003259602</v>
      </c>
      <c r="CN91">
        <v>-0.19999999979820801</v>
      </c>
      <c r="CO91">
        <v>9.3154328414477501</v>
      </c>
      <c r="CP91">
        <v>3.2666666666045701</v>
      </c>
      <c r="CQ91">
        <v>7.6055981257209497</v>
      </c>
      <c r="CR91">
        <v>4.8666666665424803</v>
      </c>
      <c r="CS91">
        <v>0.26666666652697302</v>
      </c>
      <c r="CT91">
        <v>-0.200000000186278</v>
      </c>
      <c r="CU91">
        <v>0.133333333457514</v>
      </c>
      <c r="CV91">
        <v>-0.200000000186278</v>
      </c>
      <c r="CW91">
        <v>0</v>
      </c>
    </row>
    <row r="92" spans="1:101" hidden="1" x14ac:dyDescent="0.2">
      <c r="A92">
        <v>1617001783.325</v>
      </c>
      <c r="B92">
        <v>3631.4356278893001</v>
      </c>
      <c r="C92">
        <v>4642.1333333333296</v>
      </c>
      <c r="D92">
        <v>7372.8</v>
      </c>
      <c r="E92">
        <v>5188.2666666666601</v>
      </c>
      <c r="F92">
        <v>0</v>
      </c>
      <c r="G92">
        <v>0</v>
      </c>
      <c r="H92">
        <v>0</v>
      </c>
      <c r="I92">
        <v>0</v>
      </c>
      <c r="J92">
        <v>3631.4356278893001</v>
      </c>
      <c r="K92">
        <v>4642.1333333333296</v>
      </c>
      <c r="L92">
        <v>7372.8</v>
      </c>
      <c r="M92">
        <v>5188.2666666666601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27.625417241101299</v>
      </c>
      <c r="AC92">
        <v>33.6501185265763</v>
      </c>
      <c r="AD92">
        <v>35.973912928121699</v>
      </c>
      <c r="AE92">
        <v>34.024831904517399</v>
      </c>
      <c r="AF92">
        <v>73.269031123410798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5658.3496928630202</v>
      </c>
      <c r="AX92">
        <v>6938.5333333333301</v>
      </c>
      <c r="AY92">
        <v>13151.866666666599</v>
      </c>
      <c r="AZ92">
        <v>11556.733333333301</v>
      </c>
      <c r="BA92">
        <v>103.73333333333299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9441.8972832626096</v>
      </c>
      <c r="BS92">
        <v>12351.0666666666</v>
      </c>
      <c r="BT92">
        <v>21513.266666666601</v>
      </c>
      <c r="BU92">
        <v>20226.400000000001</v>
      </c>
      <c r="BV92">
        <v>936.4</v>
      </c>
      <c r="BW92">
        <v>0.16172666666761801</v>
      </c>
      <c r="BX92">
        <v>0.147793333333083</v>
      </c>
      <c r="BY92">
        <v>0</v>
      </c>
      <c r="BZ92">
        <v>9.4420872649714394</v>
      </c>
      <c r="CA92">
        <v>5.2666666665269499</v>
      </c>
      <c r="CB92">
        <v>8.2666666666045696</v>
      </c>
      <c r="CC92">
        <v>8.1333333335351199</v>
      </c>
      <c r="CD92">
        <v>-0.133333333457514</v>
      </c>
      <c r="CE92">
        <v>8.0488886073166501</v>
      </c>
      <c r="CF92">
        <v>4.3999999998292596</v>
      </c>
      <c r="CG92">
        <v>5.5333333334419796</v>
      </c>
      <c r="CH92">
        <v>6.1333333336127396</v>
      </c>
      <c r="CI92">
        <v>-6.6666666728764298E-2</v>
      </c>
      <c r="CJ92">
        <v>8.8721423598520399</v>
      </c>
      <c r="CK92">
        <v>4.8000000002017904</v>
      </c>
      <c r="CL92">
        <v>6.6666666666666696</v>
      </c>
      <c r="CM92">
        <v>6.6000000003259602</v>
      </c>
      <c r="CN92">
        <v>-0.19999999979820801</v>
      </c>
      <c r="CO92">
        <v>9.3154328414477501</v>
      </c>
      <c r="CP92">
        <v>3.2666666666045701</v>
      </c>
      <c r="CQ92">
        <v>7.1333333333798903</v>
      </c>
      <c r="CR92">
        <v>4.8666666665424803</v>
      </c>
      <c r="CS92">
        <v>0.26666666652697302</v>
      </c>
      <c r="CT92">
        <v>-0.200000000186278</v>
      </c>
      <c r="CU92">
        <v>0.133333333457514</v>
      </c>
      <c r="CV92">
        <v>-0.200000000186278</v>
      </c>
      <c r="CW92">
        <v>0</v>
      </c>
    </row>
    <row r="93" spans="1:101" hidden="1" x14ac:dyDescent="0.2">
      <c r="A93">
        <v>1617001788.325</v>
      </c>
      <c r="B93">
        <v>5734.4</v>
      </c>
      <c r="C93">
        <v>4642.1333333333296</v>
      </c>
      <c r="D93">
        <v>7372.8</v>
      </c>
      <c r="E93">
        <v>4642.1333333333296</v>
      </c>
      <c r="F93">
        <v>0</v>
      </c>
      <c r="G93">
        <v>0</v>
      </c>
      <c r="H93">
        <v>0</v>
      </c>
      <c r="I93">
        <v>0</v>
      </c>
      <c r="J93">
        <v>5734.4</v>
      </c>
      <c r="K93">
        <v>4642.1333333333296</v>
      </c>
      <c r="L93">
        <v>7372.8</v>
      </c>
      <c r="M93">
        <v>4642.1333333333296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28.0808491054126</v>
      </c>
      <c r="AC93">
        <v>33.6501185265763</v>
      </c>
      <c r="AD93">
        <v>35.973912928121699</v>
      </c>
      <c r="AE93">
        <v>34.064221709497097</v>
      </c>
      <c r="AF93">
        <v>73.269031123410798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7686.8666666666604</v>
      </c>
      <c r="AX93">
        <v>6938.5333333333301</v>
      </c>
      <c r="AY93">
        <v>13151.866666666599</v>
      </c>
      <c r="AZ93">
        <v>8136.0666666666602</v>
      </c>
      <c r="BA93">
        <v>103.73333333333299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13277.4666666666</v>
      </c>
      <c r="BS93">
        <v>12351.0666666666</v>
      </c>
      <c r="BT93">
        <v>21513.266666666601</v>
      </c>
      <c r="BU93">
        <v>14986.666666666601</v>
      </c>
      <c r="BV93">
        <v>936.4</v>
      </c>
      <c r="BW93">
        <v>0.16172666666761801</v>
      </c>
      <c r="BX93">
        <v>0.147793333333083</v>
      </c>
      <c r="BY93">
        <v>0</v>
      </c>
      <c r="BZ93">
        <v>7.1333333333798903</v>
      </c>
      <c r="CA93">
        <v>5.2666666665269499</v>
      </c>
      <c r="CB93">
        <v>8.2666666666045696</v>
      </c>
      <c r="CC93">
        <v>7.2000000001086502</v>
      </c>
      <c r="CD93">
        <v>-0.133333333457514</v>
      </c>
      <c r="CE93">
        <v>6.0000000001552198</v>
      </c>
      <c r="CF93">
        <v>4.3999999998292596</v>
      </c>
      <c r="CG93">
        <v>5.5333333334419796</v>
      </c>
      <c r="CH93">
        <v>6.2666666666821804</v>
      </c>
      <c r="CI93">
        <v>-6.6666666728764298E-2</v>
      </c>
      <c r="CJ93">
        <v>5.4666666667132304</v>
      </c>
      <c r="CK93">
        <v>4.8000000002017904</v>
      </c>
      <c r="CL93">
        <v>6.6666666666666696</v>
      </c>
      <c r="CM93">
        <v>5.9333333330384104</v>
      </c>
      <c r="CN93">
        <v>-0.19999999979820801</v>
      </c>
      <c r="CO93">
        <v>6.2000000003414897</v>
      </c>
      <c r="CP93">
        <v>3.2666666666045701</v>
      </c>
      <c r="CQ93">
        <v>7.1333333333798903</v>
      </c>
      <c r="CR93">
        <v>5.4666666667132304</v>
      </c>
      <c r="CS93">
        <v>0.26666666652697302</v>
      </c>
      <c r="CT93">
        <v>-0.200000000186278</v>
      </c>
      <c r="CU93">
        <v>0.133333333457514</v>
      </c>
      <c r="CV93">
        <v>-0.200000000186278</v>
      </c>
      <c r="CW93">
        <v>0</v>
      </c>
    </row>
    <row r="94" spans="1:101" hidden="1" x14ac:dyDescent="0.2">
      <c r="A94">
        <v>1617001793.325</v>
      </c>
      <c r="B94">
        <v>5734.4</v>
      </c>
      <c r="C94">
        <v>4096</v>
      </c>
      <c r="D94">
        <v>7372.8</v>
      </c>
      <c r="E94">
        <v>4642.1333333333296</v>
      </c>
      <c r="F94">
        <v>0</v>
      </c>
      <c r="G94">
        <v>0</v>
      </c>
      <c r="H94">
        <v>0</v>
      </c>
      <c r="I94">
        <v>0</v>
      </c>
      <c r="J94">
        <v>5734.4</v>
      </c>
      <c r="K94">
        <v>4096</v>
      </c>
      <c r="L94">
        <v>7372.8</v>
      </c>
      <c r="M94">
        <v>4642.1333333333296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28.0808491054126</v>
      </c>
      <c r="AC94">
        <v>33.648893973053703</v>
      </c>
      <c r="AD94">
        <v>35.973912928121699</v>
      </c>
      <c r="AE94">
        <v>34.064221709497097</v>
      </c>
      <c r="AF94">
        <v>73.269031123410798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7686.8666666666604</v>
      </c>
      <c r="AX94">
        <v>10306.6</v>
      </c>
      <c r="AY94">
        <v>13151.866666666599</v>
      </c>
      <c r="AZ94">
        <v>8136.0666666666602</v>
      </c>
      <c r="BA94">
        <v>110.547095318668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13277.4666666666</v>
      </c>
      <c r="BS94">
        <v>18045.266666666601</v>
      </c>
      <c r="BT94">
        <v>21513.266666666601</v>
      </c>
      <c r="BU94">
        <v>14986.666666666601</v>
      </c>
      <c r="BV94">
        <v>990.34122955442695</v>
      </c>
      <c r="BW94">
        <v>0.18160603496813199</v>
      </c>
      <c r="BX94">
        <v>0.226692047377265</v>
      </c>
      <c r="BY94">
        <v>0</v>
      </c>
      <c r="BZ94">
        <v>7.1333333333798903</v>
      </c>
      <c r="CA94">
        <v>6.3333333334109296</v>
      </c>
      <c r="CB94">
        <v>8.2666666666045696</v>
      </c>
      <c r="CC94">
        <v>7.2000000001086502</v>
      </c>
      <c r="CD94">
        <v>-5.1889452903532298</v>
      </c>
      <c r="CE94">
        <v>6.0000000001552198</v>
      </c>
      <c r="CF94">
        <v>5.8666666666977099</v>
      </c>
      <c r="CG94">
        <v>5.5333333334419796</v>
      </c>
      <c r="CH94">
        <v>6.2666666666821804</v>
      </c>
      <c r="CI94">
        <v>-5.1184433166426802</v>
      </c>
      <c r="CJ94">
        <v>5.4666666667132304</v>
      </c>
      <c r="CK94">
        <v>5.7999999999689402</v>
      </c>
      <c r="CL94">
        <v>6.6666666666666696</v>
      </c>
      <c r="CM94">
        <v>5.9333333330384104</v>
      </c>
      <c r="CN94">
        <v>-5.1889452903532298</v>
      </c>
      <c r="CO94">
        <v>6.2000000003414897</v>
      </c>
      <c r="CP94">
        <v>4.8000000002017904</v>
      </c>
      <c r="CQ94">
        <v>7.1333333333798903</v>
      </c>
      <c r="CR94">
        <v>5.4666666667132304</v>
      </c>
      <c r="CS94">
        <v>-5.1184433162323</v>
      </c>
      <c r="CT94">
        <v>-5.1889452903532298</v>
      </c>
      <c r="CU94">
        <v>-5.2594472644741597</v>
      </c>
      <c r="CV94">
        <v>-4.9069373942798702</v>
      </c>
      <c r="CW94">
        <v>-5.1184433162323</v>
      </c>
    </row>
    <row r="95" spans="1:101" hidden="1" x14ac:dyDescent="0.2">
      <c r="A95">
        <v>1617001798.325</v>
      </c>
      <c r="B95">
        <v>5734.4</v>
      </c>
      <c r="C95">
        <v>4096</v>
      </c>
      <c r="D95">
        <v>8465.0666666666602</v>
      </c>
      <c r="E95">
        <v>4642.1333333333296</v>
      </c>
      <c r="F95">
        <v>0</v>
      </c>
      <c r="G95">
        <v>0</v>
      </c>
      <c r="H95">
        <v>0</v>
      </c>
      <c r="I95">
        <v>0</v>
      </c>
      <c r="J95">
        <v>5734.4</v>
      </c>
      <c r="K95">
        <v>4096</v>
      </c>
      <c r="L95">
        <v>8465.0666666666602</v>
      </c>
      <c r="M95">
        <v>4642.1333333333296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28.0808491054126</v>
      </c>
      <c r="AC95">
        <v>33.648893973053703</v>
      </c>
      <c r="AD95">
        <v>36.300970764805101</v>
      </c>
      <c r="AE95">
        <v>34.064221709497097</v>
      </c>
      <c r="AF95">
        <v>73.269031123410798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7686.8666666666604</v>
      </c>
      <c r="AX95">
        <v>10306.6</v>
      </c>
      <c r="AY95">
        <v>5270.8</v>
      </c>
      <c r="AZ95">
        <v>8136.0666666666602</v>
      </c>
      <c r="BA95">
        <v>110.547095318668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13277.4666666666</v>
      </c>
      <c r="BS95">
        <v>18045.266666666601</v>
      </c>
      <c r="BT95">
        <v>9195.9333333333307</v>
      </c>
      <c r="BU95">
        <v>14986.666666666601</v>
      </c>
      <c r="BV95">
        <v>990.34122955442695</v>
      </c>
      <c r="BW95">
        <v>0.18160603496813199</v>
      </c>
      <c r="BX95">
        <v>0.226692047377265</v>
      </c>
      <c r="BY95">
        <v>0</v>
      </c>
      <c r="BZ95">
        <v>7.1333333333798903</v>
      </c>
      <c r="CA95">
        <v>6.3333333334109296</v>
      </c>
      <c r="CB95">
        <v>4.2666666663717399</v>
      </c>
      <c r="CC95">
        <v>7.2000000001086502</v>
      </c>
      <c r="CD95">
        <v>-5.1889452903532298</v>
      </c>
      <c r="CE95">
        <v>6.0000000001552198</v>
      </c>
      <c r="CF95">
        <v>5.8666666666977099</v>
      </c>
      <c r="CG95">
        <v>2.4666666666356099</v>
      </c>
      <c r="CH95">
        <v>6.2666666666821804</v>
      </c>
      <c r="CI95">
        <v>-5.1184433166426802</v>
      </c>
      <c r="CJ95">
        <v>5.4666666667132304</v>
      </c>
      <c r="CK95">
        <v>5.7999999999689402</v>
      </c>
      <c r="CL95">
        <v>4.5333333332867696</v>
      </c>
      <c r="CM95">
        <v>5.9333333330384104</v>
      </c>
      <c r="CN95">
        <v>-5.1889452903532298</v>
      </c>
      <c r="CO95">
        <v>6.2000000003414897</v>
      </c>
      <c r="CP95">
        <v>4.8000000002017904</v>
      </c>
      <c r="CQ95">
        <v>3.8666666663872702</v>
      </c>
      <c r="CR95">
        <v>5.4666666667132304</v>
      </c>
      <c r="CS95">
        <v>-5.1184433162323</v>
      </c>
      <c r="CT95">
        <v>-5.1889452903532298</v>
      </c>
      <c r="CU95">
        <v>-5.2594472644741597</v>
      </c>
      <c r="CV95">
        <v>-4.9069373942798702</v>
      </c>
      <c r="CW95">
        <v>-5.1184433162323</v>
      </c>
    </row>
    <row r="96" spans="1:101" hidden="1" x14ac:dyDescent="0.2">
      <c r="A96">
        <v>1617001803.325</v>
      </c>
      <c r="B96">
        <v>4338.06396949798</v>
      </c>
      <c r="C96">
        <v>4096</v>
      </c>
      <c r="D96">
        <v>8465.0666666666602</v>
      </c>
      <c r="E96">
        <v>4096</v>
      </c>
      <c r="F96">
        <v>0</v>
      </c>
      <c r="G96">
        <v>0</v>
      </c>
      <c r="H96">
        <v>0</v>
      </c>
      <c r="I96">
        <v>0</v>
      </c>
      <c r="J96">
        <v>4338.06396949798</v>
      </c>
      <c r="K96">
        <v>4096</v>
      </c>
      <c r="L96">
        <v>8465.0666666666602</v>
      </c>
      <c r="M96">
        <v>4096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28.125239170609898</v>
      </c>
      <c r="AC96">
        <v>33.648893973053703</v>
      </c>
      <c r="AD96">
        <v>36.300970764805101</v>
      </c>
      <c r="AE96">
        <v>34.061568510197901</v>
      </c>
      <c r="AF96">
        <v>73.269031123410798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8428.4403021958606</v>
      </c>
      <c r="AX96">
        <v>10306.6</v>
      </c>
      <c r="AY96">
        <v>5270.8</v>
      </c>
      <c r="AZ96">
        <v>9862.7333333333299</v>
      </c>
      <c r="BA96">
        <v>110.547095318668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14778.5779848902</v>
      </c>
      <c r="BS96">
        <v>18045.266666666601</v>
      </c>
      <c r="BT96">
        <v>9195.9333333333307</v>
      </c>
      <c r="BU96">
        <v>16782.933333333302</v>
      </c>
      <c r="BV96">
        <v>990.34122955442695</v>
      </c>
      <c r="BW96">
        <v>0.18160603496813199</v>
      </c>
      <c r="BX96">
        <v>0.226692047377265</v>
      </c>
      <c r="BY96">
        <v>0</v>
      </c>
      <c r="BZ96">
        <v>0.23300148270382601</v>
      </c>
      <c r="CA96">
        <v>6.3333333334109296</v>
      </c>
      <c r="CB96">
        <v>4.2666666663717399</v>
      </c>
      <c r="CC96">
        <v>6.1333333332246802</v>
      </c>
      <c r="CD96">
        <v>-5.1889452903532298</v>
      </c>
      <c r="CE96">
        <v>-1.32034173534361</v>
      </c>
      <c r="CF96">
        <v>5.8666666666977099</v>
      </c>
      <c r="CG96">
        <v>2.4666666666356099</v>
      </c>
      <c r="CH96">
        <v>5.0666666667287599</v>
      </c>
      <c r="CI96">
        <v>-5.1184433166426802</v>
      </c>
      <c r="CJ96">
        <v>-0.82609616626379501</v>
      </c>
      <c r="CK96">
        <v>5.7999999999689402</v>
      </c>
      <c r="CL96">
        <v>4.5333333332867696</v>
      </c>
      <c r="CM96">
        <v>3.2666666666045701</v>
      </c>
      <c r="CN96">
        <v>-5.1889452903532298</v>
      </c>
      <c r="CO96">
        <v>-1.3203417357545899</v>
      </c>
      <c r="CP96">
        <v>4.8000000002017904</v>
      </c>
      <c r="CQ96">
        <v>3.8666666663872702</v>
      </c>
      <c r="CR96">
        <v>5.2000000001862601</v>
      </c>
      <c r="CS96">
        <v>-5.1184433162323</v>
      </c>
      <c r="CT96">
        <v>-5.1889452903532298</v>
      </c>
      <c r="CU96">
        <v>-5.2594472644741597</v>
      </c>
      <c r="CV96">
        <v>-4.9069373942798702</v>
      </c>
      <c r="CW96">
        <v>-5.1184433162323</v>
      </c>
    </row>
    <row r="97" spans="1:101" hidden="1" x14ac:dyDescent="0.2">
      <c r="A97">
        <v>1617001808.325</v>
      </c>
      <c r="B97">
        <v>4338.06396949798</v>
      </c>
      <c r="C97">
        <v>4369.0666666666602</v>
      </c>
      <c r="D97">
        <v>8465.0666666666602</v>
      </c>
      <c r="E97">
        <v>4096</v>
      </c>
      <c r="F97">
        <v>0</v>
      </c>
      <c r="G97">
        <v>0</v>
      </c>
      <c r="H97">
        <v>0</v>
      </c>
      <c r="I97">
        <v>0</v>
      </c>
      <c r="J97">
        <v>4338.06396949798</v>
      </c>
      <c r="K97">
        <v>4369.0666666666602</v>
      </c>
      <c r="L97">
        <v>8465.0666666666602</v>
      </c>
      <c r="M97">
        <v>4096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28.125239170609898</v>
      </c>
      <c r="AC97">
        <v>33.904009290279298</v>
      </c>
      <c r="AD97">
        <v>36.300970764805101</v>
      </c>
      <c r="AE97">
        <v>34.061568510197901</v>
      </c>
      <c r="AF97">
        <v>73.269031123410798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8428.4403021958606</v>
      </c>
      <c r="AX97">
        <v>10541.0666666666</v>
      </c>
      <c r="AY97">
        <v>5270.8</v>
      </c>
      <c r="AZ97">
        <v>9862.7333333333299</v>
      </c>
      <c r="BA97">
        <v>106.348002023267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14778.5779848902</v>
      </c>
      <c r="BS97">
        <v>17981.866666666599</v>
      </c>
      <c r="BT97">
        <v>9195.9333333333307</v>
      </c>
      <c r="BU97">
        <v>16782.933333333302</v>
      </c>
      <c r="BV97">
        <v>891.75518462316597</v>
      </c>
      <c r="BW97">
        <v>0.129963328275534</v>
      </c>
      <c r="BX97">
        <v>0.118563480019913</v>
      </c>
      <c r="BY97">
        <v>0</v>
      </c>
      <c r="BZ97">
        <v>0.23300148270382601</v>
      </c>
      <c r="CA97">
        <v>6.9999999999223901</v>
      </c>
      <c r="CB97">
        <v>4.2666666663717399</v>
      </c>
      <c r="CC97">
        <v>6.1333333332246802</v>
      </c>
      <c r="CD97">
        <v>5.22255943354397</v>
      </c>
      <c r="CE97">
        <v>-1.32034173534361</v>
      </c>
      <c r="CF97">
        <v>6.8000000001241698</v>
      </c>
      <c r="CG97">
        <v>2.4666666666356099</v>
      </c>
      <c r="CH97">
        <v>5.0666666667287599</v>
      </c>
      <c r="CI97">
        <v>5.1593323216995497</v>
      </c>
      <c r="CJ97">
        <v>-0.82609616626379501</v>
      </c>
      <c r="CK97">
        <v>5.3333333332557196</v>
      </c>
      <c r="CL97">
        <v>4.5333333332867696</v>
      </c>
      <c r="CM97">
        <v>3.2666666666045701</v>
      </c>
      <c r="CN97">
        <v>5.4122407687091902</v>
      </c>
      <c r="CO97">
        <v>-1.3203417357545899</v>
      </c>
      <c r="CP97">
        <v>8.1999999998758195</v>
      </c>
      <c r="CQ97">
        <v>3.8666666663872702</v>
      </c>
      <c r="CR97">
        <v>5.2000000001862601</v>
      </c>
      <c r="CS97">
        <v>5.1593323216995497</v>
      </c>
      <c r="CT97">
        <v>5.03287809801071</v>
      </c>
      <c r="CU97">
        <v>5.03287809801071</v>
      </c>
      <c r="CV97">
        <v>4.9696509865343099</v>
      </c>
      <c r="CW97">
        <v>5.0961052098551196</v>
      </c>
    </row>
    <row r="98" spans="1:101" hidden="1" x14ac:dyDescent="0.2">
      <c r="A98">
        <v>1617001813.325</v>
      </c>
      <c r="B98">
        <v>4338.06396949798</v>
      </c>
      <c r="C98">
        <v>4369.0666666666602</v>
      </c>
      <c r="D98">
        <v>7372.8</v>
      </c>
      <c r="E98">
        <v>4096</v>
      </c>
      <c r="F98">
        <v>0</v>
      </c>
      <c r="G98">
        <v>0</v>
      </c>
      <c r="H98">
        <v>0</v>
      </c>
      <c r="I98">
        <v>0</v>
      </c>
      <c r="J98">
        <v>4338.06396949798</v>
      </c>
      <c r="K98">
        <v>4369.0666666666602</v>
      </c>
      <c r="L98">
        <v>7372.8</v>
      </c>
      <c r="M98">
        <v>4096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28.125239170609898</v>
      </c>
      <c r="AC98">
        <v>33.904009290279298</v>
      </c>
      <c r="AD98">
        <v>36.300970764805101</v>
      </c>
      <c r="AE98">
        <v>34.061568510197901</v>
      </c>
      <c r="AF98">
        <v>73.269031123410798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8428.4403021958606</v>
      </c>
      <c r="AX98">
        <v>10541.0666666666</v>
      </c>
      <c r="AY98">
        <v>5756.5333333333301</v>
      </c>
      <c r="AZ98">
        <v>9862.7333333333299</v>
      </c>
      <c r="BA98">
        <v>106.348002023267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14778.5779848902</v>
      </c>
      <c r="BS98">
        <v>17981.866666666599</v>
      </c>
      <c r="BT98">
        <v>10444.266666666599</v>
      </c>
      <c r="BU98">
        <v>16782.933333333302</v>
      </c>
      <c r="BV98">
        <v>891.75518462316597</v>
      </c>
      <c r="BW98">
        <v>0.129963328275534</v>
      </c>
      <c r="BX98">
        <v>0.118563480019913</v>
      </c>
      <c r="BY98">
        <v>0</v>
      </c>
      <c r="BZ98">
        <v>0.23300148270382601</v>
      </c>
      <c r="CA98">
        <v>6.9999999999223901</v>
      </c>
      <c r="CB98">
        <v>6.2000000003414897</v>
      </c>
      <c r="CC98">
        <v>6.1333333332246802</v>
      </c>
      <c r="CD98">
        <v>5.22255943354397</v>
      </c>
      <c r="CE98">
        <v>-1.32034173534361</v>
      </c>
      <c r="CF98">
        <v>6.8000000001241698</v>
      </c>
      <c r="CG98">
        <v>4.3333333334885502</v>
      </c>
      <c r="CH98">
        <v>5.0666666667287599</v>
      </c>
      <c r="CI98">
        <v>5.1593323216995497</v>
      </c>
      <c r="CJ98">
        <v>-0.82609616626379501</v>
      </c>
      <c r="CK98">
        <v>5.3333333332557196</v>
      </c>
      <c r="CL98">
        <v>5.66666666651144</v>
      </c>
      <c r="CM98">
        <v>3.2666666666045701</v>
      </c>
      <c r="CN98">
        <v>5.4122407687091902</v>
      </c>
      <c r="CO98">
        <v>-1.3203417357545899</v>
      </c>
      <c r="CP98">
        <v>8.1999999998758195</v>
      </c>
      <c r="CQ98">
        <v>3.0000000000776001</v>
      </c>
      <c r="CR98">
        <v>5.2000000001862601</v>
      </c>
      <c r="CS98">
        <v>5.1593323216995497</v>
      </c>
      <c r="CT98">
        <v>5.03287809801071</v>
      </c>
      <c r="CU98">
        <v>5.03287809801071</v>
      </c>
      <c r="CV98">
        <v>4.9696509865343099</v>
      </c>
      <c r="CW98">
        <v>5.0961052098551196</v>
      </c>
    </row>
    <row r="99" spans="1:101" hidden="1" x14ac:dyDescent="0.2">
      <c r="A99">
        <v>1617001818.325</v>
      </c>
      <c r="B99">
        <v>6826.6666666666597</v>
      </c>
      <c r="C99">
        <v>4369.0666666666602</v>
      </c>
      <c r="D99">
        <v>7372.8</v>
      </c>
      <c r="E99">
        <v>6826.6666666666597</v>
      </c>
      <c r="F99">
        <v>0</v>
      </c>
      <c r="G99">
        <v>0</v>
      </c>
      <c r="H99">
        <v>0</v>
      </c>
      <c r="I99">
        <v>0</v>
      </c>
      <c r="J99">
        <v>6826.6666666666597</v>
      </c>
      <c r="K99">
        <v>4369.0666666666602</v>
      </c>
      <c r="L99">
        <v>7372.8</v>
      </c>
      <c r="M99">
        <v>6826.6666666666597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28.125035078356099</v>
      </c>
      <c r="AC99">
        <v>33.904009290279298</v>
      </c>
      <c r="AD99">
        <v>36.300970764805101</v>
      </c>
      <c r="AE99">
        <v>34.061772602451697</v>
      </c>
      <c r="AF99">
        <v>73.269031123410798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7786</v>
      </c>
      <c r="AX99">
        <v>10541.0666666666</v>
      </c>
      <c r="AY99">
        <v>5756.5333333333301</v>
      </c>
      <c r="AZ99">
        <v>10656.4666666666</v>
      </c>
      <c r="BA99">
        <v>106.348002023267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14607.866666666599</v>
      </c>
      <c r="BS99">
        <v>17981.866666666599</v>
      </c>
      <c r="BT99">
        <v>10444.266666666599</v>
      </c>
      <c r="BU99">
        <v>19456.733333333301</v>
      </c>
      <c r="BV99">
        <v>891.75518462316597</v>
      </c>
      <c r="BW99">
        <v>0.129963328275534</v>
      </c>
      <c r="BX99">
        <v>0.118563480019913</v>
      </c>
      <c r="BY99">
        <v>0</v>
      </c>
      <c r="BZ99">
        <v>6.4000000001396904</v>
      </c>
      <c r="CA99">
        <v>6.9999999999223901</v>
      </c>
      <c r="CB99">
        <v>6.2000000003414897</v>
      </c>
      <c r="CC99">
        <v>8.2666666666045696</v>
      </c>
      <c r="CD99">
        <v>5.22255943354397</v>
      </c>
      <c r="CE99">
        <v>4.9333333332712499</v>
      </c>
      <c r="CF99">
        <v>6.8000000001241698</v>
      </c>
      <c r="CG99">
        <v>4.3333333334885502</v>
      </c>
      <c r="CH99">
        <v>5.9333333330384104</v>
      </c>
      <c r="CI99">
        <v>5.1593323216995497</v>
      </c>
      <c r="CJ99">
        <v>4.6000000000155197</v>
      </c>
      <c r="CK99">
        <v>5.3333333332557196</v>
      </c>
      <c r="CL99">
        <v>5.66666666651144</v>
      </c>
      <c r="CM99">
        <v>6.6666666666666696</v>
      </c>
      <c r="CN99">
        <v>5.4122407687091902</v>
      </c>
      <c r="CO99">
        <v>3.9333333335040801</v>
      </c>
      <c r="CP99">
        <v>8.1999999998758195</v>
      </c>
      <c r="CQ99">
        <v>3.0000000000776001</v>
      </c>
      <c r="CR99">
        <v>6.8666666664648801</v>
      </c>
      <c r="CS99">
        <v>5.1593323216995497</v>
      </c>
      <c r="CT99">
        <v>5.03287809801071</v>
      </c>
      <c r="CU99">
        <v>5.03287809801071</v>
      </c>
      <c r="CV99">
        <v>4.9696509865343099</v>
      </c>
      <c r="CW99">
        <v>5.0961052098551196</v>
      </c>
    </row>
    <row r="100" spans="1:101" hidden="1" x14ac:dyDescent="0.2">
      <c r="A100">
        <v>1617001823.325</v>
      </c>
      <c r="B100">
        <v>6826.6666666666597</v>
      </c>
      <c r="C100">
        <v>4627.9217569380698</v>
      </c>
      <c r="D100">
        <v>7372.8</v>
      </c>
      <c r="E100">
        <v>6826.6666666666597</v>
      </c>
      <c r="F100">
        <v>0</v>
      </c>
      <c r="G100">
        <v>0</v>
      </c>
      <c r="H100">
        <v>0</v>
      </c>
      <c r="I100">
        <v>0</v>
      </c>
      <c r="J100">
        <v>6826.6666666666597</v>
      </c>
      <c r="K100">
        <v>4627.9217569380698</v>
      </c>
      <c r="L100">
        <v>7372.8</v>
      </c>
      <c r="M100">
        <v>6826.6666666666597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28.125035078356099</v>
      </c>
      <c r="AC100">
        <v>33.905029751548199</v>
      </c>
      <c r="AD100">
        <v>36.300970764805101</v>
      </c>
      <c r="AE100">
        <v>34.061772602451697</v>
      </c>
      <c r="AF100">
        <v>73.269031123410798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7786</v>
      </c>
      <c r="AX100">
        <v>8797.0482310571297</v>
      </c>
      <c r="AY100">
        <v>5756.5333333333301</v>
      </c>
      <c r="AZ100">
        <v>10656.4666666666</v>
      </c>
      <c r="BA100">
        <v>105.333333333333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14607.866666666599</v>
      </c>
      <c r="BS100">
        <v>15326.5306122448</v>
      </c>
      <c r="BT100">
        <v>10444.266666666599</v>
      </c>
      <c r="BU100">
        <v>19456.733333333301</v>
      </c>
      <c r="BV100">
        <v>936</v>
      </c>
      <c r="BW100">
        <v>0.24229333333323599</v>
      </c>
      <c r="BX100">
        <v>0.12870000000020801</v>
      </c>
      <c r="BY100">
        <v>0</v>
      </c>
      <c r="BZ100">
        <v>6.4000000001396904</v>
      </c>
      <c r="CA100">
        <v>0.92507591293177405</v>
      </c>
      <c r="CB100">
        <v>6.2000000003414897</v>
      </c>
      <c r="CC100">
        <v>8.2666666666045696</v>
      </c>
      <c r="CD100">
        <v>1.13333333322468</v>
      </c>
      <c r="CE100">
        <v>4.9333333332712499</v>
      </c>
      <c r="CF100">
        <v>-1.4052679894500999</v>
      </c>
      <c r="CG100">
        <v>4.3333333334885502</v>
      </c>
      <c r="CH100">
        <v>5.9333333330384104</v>
      </c>
      <c r="CI100">
        <v>1.1999999999534301</v>
      </c>
      <c r="CJ100">
        <v>4.6000000000155197</v>
      </c>
      <c r="CK100">
        <v>-0.13417131553572401</v>
      </c>
      <c r="CL100">
        <v>5.66666666651144</v>
      </c>
      <c r="CM100">
        <v>6.6666666666666696</v>
      </c>
      <c r="CN100">
        <v>1.0000000001552201</v>
      </c>
      <c r="CO100">
        <v>3.9333333335040801</v>
      </c>
      <c r="CP100">
        <v>-0.91095261619267298</v>
      </c>
      <c r="CQ100">
        <v>3.0000000000776001</v>
      </c>
      <c r="CR100">
        <v>6.8666666664648801</v>
      </c>
      <c r="CS100">
        <v>1.26666666668219</v>
      </c>
      <c r="CT100">
        <v>1.3333333334109401</v>
      </c>
      <c r="CU100">
        <v>0.86666666669770998</v>
      </c>
      <c r="CV100">
        <v>0.86666666669770998</v>
      </c>
      <c r="CW100">
        <v>1.0000000001552201</v>
      </c>
    </row>
    <row r="101" spans="1:101" hidden="1" x14ac:dyDescent="0.2">
      <c r="A101">
        <v>1617001828.325</v>
      </c>
      <c r="B101">
        <v>6826.6666666666597</v>
      </c>
      <c r="C101">
        <v>4627.9217569380698</v>
      </c>
      <c r="D101">
        <v>7099.7333333333299</v>
      </c>
      <c r="E101">
        <v>6826.6666666666597</v>
      </c>
      <c r="F101">
        <v>0</v>
      </c>
      <c r="G101">
        <v>0</v>
      </c>
      <c r="H101">
        <v>0</v>
      </c>
      <c r="I101">
        <v>0</v>
      </c>
      <c r="J101">
        <v>6826.6666666666597</v>
      </c>
      <c r="K101">
        <v>4627.9217569380698</v>
      </c>
      <c r="L101">
        <v>7099.7333333333299</v>
      </c>
      <c r="M101">
        <v>6826.6666666666597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28.125035078356099</v>
      </c>
      <c r="AC101">
        <v>33.905029751548199</v>
      </c>
      <c r="AD101">
        <v>36.296276642968103</v>
      </c>
      <c r="AE101">
        <v>34.061772602451697</v>
      </c>
      <c r="AF101">
        <v>73.269031123410798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7786</v>
      </c>
      <c r="AX101">
        <v>8797.0482310571297</v>
      </c>
      <c r="AY101">
        <v>8876.0666666666602</v>
      </c>
      <c r="AZ101">
        <v>10656.4666666666</v>
      </c>
      <c r="BA101">
        <v>105.333333333333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14607.866666666599</v>
      </c>
      <c r="BS101">
        <v>15326.5306122448</v>
      </c>
      <c r="BT101">
        <v>14854.4666666666</v>
      </c>
      <c r="BU101">
        <v>19456.733333333301</v>
      </c>
      <c r="BV101">
        <v>936</v>
      </c>
      <c r="BW101">
        <v>0.24229333333323599</v>
      </c>
      <c r="BX101">
        <v>0.12870000000020801</v>
      </c>
      <c r="BY101">
        <v>0</v>
      </c>
      <c r="BZ101">
        <v>6.4000000001396904</v>
      </c>
      <c r="CA101">
        <v>0.92507591293177405</v>
      </c>
      <c r="CB101">
        <v>5.66666666651144</v>
      </c>
      <c r="CC101">
        <v>8.2666666666045696</v>
      </c>
      <c r="CD101">
        <v>1.13333333322468</v>
      </c>
      <c r="CE101">
        <v>4.9333333332712499</v>
      </c>
      <c r="CF101">
        <v>-1.4052679894500999</v>
      </c>
      <c r="CG101">
        <v>4.2666666663717399</v>
      </c>
      <c r="CH101">
        <v>5.9333333330384104</v>
      </c>
      <c r="CI101">
        <v>1.1999999999534301</v>
      </c>
      <c r="CJ101">
        <v>4.6000000000155197</v>
      </c>
      <c r="CK101">
        <v>-0.13417131553572401</v>
      </c>
      <c r="CL101">
        <v>4.4666666669460602</v>
      </c>
      <c r="CM101">
        <v>6.6666666666666696</v>
      </c>
      <c r="CN101">
        <v>1.0000000001552201</v>
      </c>
      <c r="CO101">
        <v>3.9333333335040801</v>
      </c>
      <c r="CP101">
        <v>-0.91095261619267298</v>
      </c>
      <c r="CQ101">
        <v>6.0000000001552198</v>
      </c>
      <c r="CR101">
        <v>6.8666666664648801</v>
      </c>
      <c r="CS101">
        <v>1.26666666668219</v>
      </c>
      <c r="CT101">
        <v>1.3333333334109401</v>
      </c>
      <c r="CU101">
        <v>0.86666666669770998</v>
      </c>
      <c r="CV101">
        <v>0.86666666669770998</v>
      </c>
      <c r="CW101">
        <v>1.0000000001552201</v>
      </c>
    </row>
    <row r="102" spans="1:101" hidden="1" x14ac:dyDescent="0.2">
      <c r="A102">
        <v>1617001833.325</v>
      </c>
      <c r="B102">
        <v>2327.7135821178199</v>
      </c>
      <c r="C102">
        <v>4627.9217569380698</v>
      </c>
      <c r="D102">
        <v>7099.7333333333299</v>
      </c>
      <c r="E102">
        <v>3003.7333333333299</v>
      </c>
      <c r="F102">
        <v>0</v>
      </c>
      <c r="G102">
        <v>0</v>
      </c>
      <c r="H102">
        <v>0</v>
      </c>
      <c r="I102">
        <v>0</v>
      </c>
      <c r="J102">
        <v>2327.7135821178199</v>
      </c>
      <c r="K102">
        <v>4627.9217569380698</v>
      </c>
      <c r="L102">
        <v>7099.7333333333299</v>
      </c>
      <c r="M102">
        <v>3003.7333333333299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28.122585971310698</v>
      </c>
      <c r="AC102">
        <v>33.905029751548199</v>
      </c>
      <c r="AD102">
        <v>36.296276642968103</v>
      </c>
      <c r="AE102">
        <v>34.060548048929</v>
      </c>
      <c r="AF102">
        <v>73.269031123410798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4230.34665656374</v>
      </c>
      <c r="AX102">
        <v>8797.0482310571297</v>
      </c>
      <c r="AY102">
        <v>8876.0666666666602</v>
      </c>
      <c r="AZ102">
        <v>5642.8666666666604</v>
      </c>
      <c r="BA102">
        <v>105.333333333333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9199.3433099703198</v>
      </c>
      <c r="BS102">
        <v>15326.5306122448</v>
      </c>
      <c r="BT102">
        <v>14854.4666666666</v>
      </c>
      <c r="BU102">
        <v>10760.4666666666</v>
      </c>
      <c r="BV102">
        <v>936</v>
      </c>
      <c r="BW102">
        <v>0.24229333333323599</v>
      </c>
      <c r="BX102">
        <v>0.12870000000020801</v>
      </c>
      <c r="BY102">
        <v>0</v>
      </c>
      <c r="BZ102">
        <v>9.0736881983754305</v>
      </c>
      <c r="CA102">
        <v>0.92507591293177405</v>
      </c>
      <c r="CB102">
        <v>5.66666666651144</v>
      </c>
      <c r="CC102">
        <v>5.4666666667132304</v>
      </c>
      <c r="CD102">
        <v>1.13333333322468</v>
      </c>
      <c r="CE102">
        <v>8.3159689333925098</v>
      </c>
      <c r="CF102">
        <v>-1.4052679894500999</v>
      </c>
      <c r="CG102">
        <v>4.2666666663717399</v>
      </c>
      <c r="CH102">
        <v>3.86666666677531</v>
      </c>
      <c r="CI102">
        <v>1.1999999999534301</v>
      </c>
      <c r="CJ102">
        <v>8.1265391173305606</v>
      </c>
      <c r="CK102">
        <v>-0.13417131553572401</v>
      </c>
      <c r="CL102">
        <v>4.4666666669460602</v>
      </c>
      <c r="CM102">
        <v>3.4000000000620898</v>
      </c>
      <c r="CN102">
        <v>1.0000000001552201</v>
      </c>
      <c r="CO102">
        <v>8.8842583823134706</v>
      </c>
      <c r="CP102">
        <v>-0.91095261619267298</v>
      </c>
      <c r="CQ102">
        <v>6.0000000001552198</v>
      </c>
      <c r="CR102">
        <v>3.53333333351959</v>
      </c>
      <c r="CS102">
        <v>1.26666666668219</v>
      </c>
      <c r="CT102">
        <v>1.3333333334109401</v>
      </c>
      <c r="CU102">
        <v>0.86666666669770998</v>
      </c>
      <c r="CV102">
        <v>0.86666666669770998</v>
      </c>
      <c r="CW102">
        <v>1.0000000001552201</v>
      </c>
    </row>
    <row r="103" spans="1:101" hidden="1" x14ac:dyDescent="0.2">
      <c r="A103">
        <v>1617001838.325</v>
      </c>
      <c r="B103">
        <v>2327.7135821178199</v>
      </c>
      <c r="C103">
        <v>5742.8228067832797</v>
      </c>
      <c r="D103">
        <v>7099.7333333333299</v>
      </c>
      <c r="E103">
        <v>3003.7333333333299</v>
      </c>
      <c r="F103">
        <v>0</v>
      </c>
      <c r="G103">
        <v>0</v>
      </c>
      <c r="H103">
        <v>0</v>
      </c>
      <c r="I103">
        <v>0</v>
      </c>
      <c r="J103">
        <v>2327.7135821178199</v>
      </c>
      <c r="K103">
        <v>5742.8228067832797</v>
      </c>
      <c r="L103">
        <v>7099.7333333333299</v>
      </c>
      <c r="M103">
        <v>3003.7333333333299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28.122585971310698</v>
      </c>
      <c r="AC103">
        <v>33.906254305070902</v>
      </c>
      <c r="AD103">
        <v>36.296276642968103</v>
      </c>
      <c r="AE103">
        <v>34.060548048929</v>
      </c>
      <c r="AF103">
        <v>73.267486026065995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4230.34665656374</v>
      </c>
      <c r="AX103">
        <v>9975.9647482974997</v>
      </c>
      <c r="AY103">
        <v>8876.0666666666602</v>
      </c>
      <c r="AZ103">
        <v>5642.8666666666604</v>
      </c>
      <c r="BA103">
        <v>108.933333333333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9199.3433099703198</v>
      </c>
      <c r="BS103">
        <v>18915.409266924798</v>
      </c>
      <c r="BT103">
        <v>14854.4666666666</v>
      </c>
      <c r="BU103">
        <v>10760.4666666666</v>
      </c>
      <c r="BV103">
        <v>935.8</v>
      </c>
      <c r="BW103">
        <v>0.148106666666384</v>
      </c>
      <c r="BX103">
        <v>0.184379999999843</v>
      </c>
      <c r="BY103">
        <v>0</v>
      </c>
      <c r="BZ103">
        <v>9.0736881983754305</v>
      </c>
      <c r="CA103">
        <v>7.3975163573551503</v>
      </c>
      <c r="CB103">
        <v>5.66666666651144</v>
      </c>
      <c r="CC103">
        <v>5.4666666667132304</v>
      </c>
      <c r="CD103">
        <v>0.199999999798222</v>
      </c>
      <c r="CE103">
        <v>8.3159689333925098</v>
      </c>
      <c r="CF103">
        <v>6.19575377227694</v>
      </c>
      <c r="CG103">
        <v>4.2666666663717399</v>
      </c>
      <c r="CH103">
        <v>3.86666666677531</v>
      </c>
      <c r="CI103">
        <v>0.26666666691501401</v>
      </c>
      <c r="CJ103">
        <v>8.1265391173305606</v>
      </c>
      <c r="CK103">
        <v>1.72252637181019</v>
      </c>
      <c r="CL103">
        <v>4.4666666669460602</v>
      </c>
      <c r="CM103">
        <v>3.4000000000620898</v>
      </c>
      <c r="CN103">
        <v>0.53333333305393105</v>
      </c>
      <c r="CO103">
        <v>8.8842583823134706</v>
      </c>
      <c r="CP103">
        <v>5.66163706766819</v>
      </c>
      <c r="CQ103">
        <v>6.0000000001552198</v>
      </c>
      <c r="CR103">
        <v>3.53333333351959</v>
      </c>
      <c r="CS103">
        <v>0.133333333457514</v>
      </c>
      <c r="CT103">
        <v>0.26666666652697302</v>
      </c>
      <c r="CU103">
        <v>0.20000000018626399</v>
      </c>
      <c r="CV103">
        <v>0.133333333457514</v>
      </c>
      <c r="CW103">
        <v>0</v>
      </c>
    </row>
    <row r="104" spans="1:101" hidden="1" x14ac:dyDescent="0.2">
      <c r="A104">
        <v>1617001843.325</v>
      </c>
      <c r="B104">
        <v>2327.7135821178199</v>
      </c>
      <c r="C104">
        <v>5742.8228067832797</v>
      </c>
      <c r="D104">
        <v>4642.1333333333296</v>
      </c>
      <c r="E104">
        <v>3003.7333333333299</v>
      </c>
      <c r="F104">
        <v>0</v>
      </c>
      <c r="G104">
        <v>0</v>
      </c>
      <c r="H104">
        <v>0</v>
      </c>
      <c r="I104">
        <v>0</v>
      </c>
      <c r="J104">
        <v>2327.7135821178199</v>
      </c>
      <c r="K104">
        <v>5742.8228067832797</v>
      </c>
      <c r="L104">
        <v>4642.1333333333296</v>
      </c>
      <c r="M104">
        <v>3003.7333333333299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28.122585971310698</v>
      </c>
      <c r="AC104">
        <v>33.906254305070902</v>
      </c>
      <c r="AD104">
        <v>36.300052349662998</v>
      </c>
      <c r="AE104">
        <v>34.060548048929</v>
      </c>
      <c r="AF104">
        <v>73.267486026065995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4230.34665656374</v>
      </c>
      <c r="AX104">
        <v>9975.9647482974997</v>
      </c>
      <c r="AY104">
        <v>10669.733333333301</v>
      </c>
      <c r="AZ104">
        <v>5642.8666666666604</v>
      </c>
      <c r="BA104">
        <v>108.933333333333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9199.3433099703198</v>
      </c>
      <c r="BS104">
        <v>18915.409266924798</v>
      </c>
      <c r="BT104">
        <v>18261.133333333299</v>
      </c>
      <c r="BU104">
        <v>10760.4666666666</v>
      </c>
      <c r="BV104">
        <v>935.8</v>
      </c>
      <c r="BW104">
        <v>0.148106666666384</v>
      </c>
      <c r="BX104">
        <v>0.184379999999843</v>
      </c>
      <c r="BY104">
        <v>0</v>
      </c>
      <c r="BZ104">
        <v>9.0736881983754305</v>
      </c>
      <c r="CA104">
        <v>7.3975163573551503</v>
      </c>
      <c r="CB104">
        <v>7.3999999999068597</v>
      </c>
      <c r="CC104">
        <v>5.4666666667132304</v>
      </c>
      <c r="CD104">
        <v>0.199999999798222</v>
      </c>
      <c r="CE104">
        <v>8.3159689333925098</v>
      </c>
      <c r="CF104">
        <v>6.19575377227694</v>
      </c>
      <c r="CG104">
        <v>5.7999999999689402</v>
      </c>
      <c r="CH104">
        <v>3.86666666677531</v>
      </c>
      <c r="CI104">
        <v>0.26666666691501401</v>
      </c>
      <c r="CJ104">
        <v>8.1265391173305606</v>
      </c>
      <c r="CK104">
        <v>1.72252637181019</v>
      </c>
      <c r="CL104">
        <v>5.4666666667132304</v>
      </c>
      <c r="CM104">
        <v>3.4000000000620898</v>
      </c>
      <c r="CN104">
        <v>0.53333333305393105</v>
      </c>
      <c r="CO104">
        <v>8.8842583823134706</v>
      </c>
      <c r="CP104">
        <v>5.66163706766819</v>
      </c>
      <c r="CQ104">
        <v>5.9999999997671596</v>
      </c>
      <c r="CR104">
        <v>3.53333333351959</v>
      </c>
      <c r="CS104">
        <v>0.133333333457514</v>
      </c>
      <c r="CT104">
        <v>0.26666666652697302</v>
      </c>
      <c r="CU104">
        <v>0.20000000018626399</v>
      </c>
      <c r="CV104">
        <v>0.133333333457514</v>
      </c>
      <c r="CW104">
        <v>0</v>
      </c>
    </row>
    <row r="105" spans="1:101" hidden="1" x14ac:dyDescent="0.2">
      <c r="A105">
        <v>1617001848.325</v>
      </c>
      <c r="B105">
        <v>3003.7333333333299</v>
      </c>
      <c r="C105">
        <v>5742.8228067832797</v>
      </c>
      <c r="D105">
        <v>4642.1333333333296</v>
      </c>
      <c r="E105">
        <v>11195.733333333301</v>
      </c>
      <c r="F105">
        <v>0</v>
      </c>
      <c r="G105">
        <v>0</v>
      </c>
      <c r="H105">
        <v>0</v>
      </c>
      <c r="I105">
        <v>0</v>
      </c>
      <c r="J105">
        <v>3003.7333333333299</v>
      </c>
      <c r="K105">
        <v>5742.8228067832797</v>
      </c>
      <c r="L105">
        <v>4642.1333333333296</v>
      </c>
      <c r="M105">
        <v>11195.733333333301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28.122585971310698</v>
      </c>
      <c r="AC105">
        <v>33.906254305070902</v>
      </c>
      <c r="AD105">
        <v>36.300052349662998</v>
      </c>
      <c r="AE105">
        <v>34.058507126391198</v>
      </c>
      <c r="AF105">
        <v>73.267486026065995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10521.866666666599</v>
      </c>
      <c r="AX105">
        <v>9975.9647482974997</v>
      </c>
      <c r="AY105">
        <v>10669.733333333301</v>
      </c>
      <c r="AZ105">
        <v>11661.666666666601</v>
      </c>
      <c r="BA105">
        <v>108.933333333333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17944.8</v>
      </c>
      <c r="BS105">
        <v>18915.409266924798</v>
      </c>
      <c r="BT105">
        <v>18261.133333333299</v>
      </c>
      <c r="BU105">
        <v>21048.666666666599</v>
      </c>
      <c r="BV105">
        <v>935.8</v>
      </c>
      <c r="BW105">
        <v>0.148106666666384</v>
      </c>
      <c r="BX105">
        <v>0.184379999999843</v>
      </c>
      <c r="BY105">
        <v>0</v>
      </c>
      <c r="BZ105">
        <v>6.8666666668529199</v>
      </c>
      <c r="CA105">
        <v>7.3975163573551503</v>
      </c>
      <c r="CB105">
        <v>7.3999999999068597</v>
      </c>
      <c r="CC105">
        <v>8.3333333333333393</v>
      </c>
      <c r="CD105">
        <v>0.199999999798222</v>
      </c>
      <c r="CE105">
        <v>5</v>
      </c>
      <c r="CF105">
        <v>6.19575377227694</v>
      </c>
      <c r="CG105">
        <v>5.7999999999689402</v>
      </c>
      <c r="CH105">
        <v>7.0666666666511402</v>
      </c>
      <c r="CI105">
        <v>0.26666666691501401</v>
      </c>
      <c r="CJ105">
        <v>6.9999999999223901</v>
      </c>
      <c r="CK105">
        <v>1.72252637181019</v>
      </c>
      <c r="CL105">
        <v>5.4666666667132304</v>
      </c>
      <c r="CM105">
        <v>6.6666666666666696</v>
      </c>
      <c r="CN105">
        <v>0.53333333305393105</v>
      </c>
      <c r="CO105">
        <v>5.4666666667132304</v>
      </c>
      <c r="CP105">
        <v>5.66163706766819</v>
      </c>
      <c r="CQ105">
        <v>5.9999999997671596</v>
      </c>
      <c r="CR105">
        <v>5.3999999999844697</v>
      </c>
      <c r="CS105">
        <v>0.133333333457514</v>
      </c>
      <c r="CT105">
        <v>0.26666666652697302</v>
      </c>
      <c r="CU105">
        <v>0.20000000018626399</v>
      </c>
      <c r="CV105">
        <v>0.133333333457514</v>
      </c>
      <c r="CW105">
        <v>0</v>
      </c>
    </row>
    <row r="106" spans="1:101" hidden="1" x14ac:dyDescent="0.2">
      <c r="A106">
        <v>1617001853.325</v>
      </c>
      <c r="B106">
        <v>3003.7333333333299</v>
      </c>
      <c r="C106">
        <v>5681.3567870878196</v>
      </c>
      <c r="D106">
        <v>4642.1333333333296</v>
      </c>
      <c r="E106">
        <v>11195.733333333301</v>
      </c>
      <c r="F106">
        <v>0</v>
      </c>
      <c r="G106">
        <v>0</v>
      </c>
      <c r="H106">
        <v>0</v>
      </c>
      <c r="I106">
        <v>0</v>
      </c>
      <c r="J106">
        <v>3003.7333333333299</v>
      </c>
      <c r="K106">
        <v>5681.3567870878196</v>
      </c>
      <c r="L106">
        <v>4642.1333333333296</v>
      </c>
      <c r="M106">
        <v>11195.733333333301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28.122585971310698</v>
      </c>
      <c r="AC106">
        <v>33.905233843802002</v>
      </c>
      <c r="AD106">
        <v>36.300052349662998</v>
      </c>
      <c r="AE106">
        <v>34.058507126391198</v>
      </c>
      <c r="AF106">
        <v>73.267486026065995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10521.866666666599</v>
      </c>
      <c r="AX106">
        <v>6122.3756383582304</v>
      </c>
      <c r="AY106">
        <v>10669.733333333301</v>
      </c>
      <c r="AZ106">
        <v>11661.666666666601</v>
      </c>
      <c r="BA106">
        <v>115.566871773109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17944.8</v>
      </c>
      <c r="BS106">
        <v>11899.438875228499</v>
      </c>
      <c r="BT106">
        <v>18261.133333333299</v>
      </c>
      <c r="BU106">
        <v>21048.666666666599</v>
      </c>
      <c r="BV106">
        <v>992.71518494942995</v>
      </c>
      <c r="BW106">
        <v>0.206726076809536</v>
      </c>
      <c r="BX106">
        <v>0.20154183464190001</v>
      </c>
      <c r="BY106">
        <v>0</v>
      </c>
      <c r="BZ106">
        <v>6.8666666668529199</v>
      </c>
      <c r="CA106">
        <v>10.1569888405523</v>
      </c>
      <c r="CB106">
        <v>7.3999999999068597</v>
      </c>
      <c r="CC106">
        <v>8.3333333333333393</v>
      </c>
      <c r="CD106">
        <v>-6.2309922905468502</v>
      </c>
      <c r="CE106">
        <v>5</v>
      </c>
      <c r="CF106">
        <v>8.8329865707019994</v>
      </c>
      <c r="CG106">
        <v>5.7999999999689402</v>
      </c>
      <c r="CH106">
        <v>7.0666666666511402</v>
      </c>
      <c r="CI106">
        <v>-6.0895395713982596</v>
      </c>
      <c r="CJ106">
        <v>6.9999999999223901</v>
      </c>
      <c r="CK106">
        <v>9.0851774794546198</v>
      </c>
      <c r="CL106">
        <v>5.4666666667132304</v>
      </c>
      <c r="CM106">
        <v>6.6666666666666696</v>
      </c>
      <c r="CN106">
        <v>-6.0895395713982596</v>
      </c>
      <c r="CO106">
        <v>5.4666666667132304</v>
      </c>
      <c r="CP106">
        <v>8.6438433895045392</v>
      </c>
      <c r="CQ106">
        <v>5.9999999997671596</v>
      </c>
      <c r="CR106">
        <v>5.3999999999844697</v>
      </c>
      <c r="CS106">
        <v>-6.2309922909585396</v>
      </c>
      <c r="CT106">
        <v>-5.8773604920578704</v>
      </c>
      <c r="CU106">
        <v>-6.3017186507386702</v>
      </c>
      <c r="CV106">
        <v>-6.3017186507386702</v>
      </c>
      <c r="CW106">
        <v>-6.3017186507386702</v>
      </c>
    </row>
    <row r="107" spans="1:101" hidden="1" x14ac:dyDescent="0.2">
      <c r="A107">
        <v>1617001858.325</v>
      </c>
      <c r="B107">
        <v>3003.7333333333299</v>
      </c>
      <c r="C107">
        <v>5681.3567870878196</v>
      </c>
      <c r="D107">
        <v>3822.9333333333302</v>
      </c>
      <c r="E107">
        <v>11195.733333333301</v>
      </c>
      <c r="F107">
        <v>0</v>
      </c>
      <c r="G107">
        <v>0</v>
      </c>
      <c r="H107">
        <v>0</v>
      </c>
      <c r="I107">
        <v>0</v>
      </c>
      <c r="J107">
        <v>3003.7333333333299</v>
      </c>
      <c r="K107">
        <v>5681.3567870878196</v>
      </c>
      <c r="L107">
        <v>3822.9333333333302</v>
      </c>
      <c r="M107">
        <v>11195.733333333301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28.122585971310698</v>
      </c>
      <c r="AC107">
        <v>33.905233843802002</v>
      </c>
      <c r="AD107">
        <v>36.300256441916801</v>
      </c>
      <c r="AE107">
        <v>34.058507126391198</v>
      </c>
      <c r="AF107">
        <v>73.267486026065995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10521.866666666599</v>
      </c>
      <c r="AX107">
        <v>6122.3756383582304</v>
      </c>
      <c r="AY107">
        <v>10842.9333333333</v>
      </c>
      <c r="AZ107">
        <v>11661.666666666601</v>
      </c>
      <c r="BA107">
        <v>115.566871773109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17944.8</v>
      </c>
      <c r="BS107">
        <v>11899.438875228499</v>
      </c>
      <c r="BT107">
        <v>17179.8</v>
      </c>
      <c r="BU107">
        <v>21048.666666666599</v>
      </c>
      <c r="BV107">
        <v>992.71518494942995</v>
      </c>
      <c r="BW107">
        <v>0.206726076809536</v>
      </c>
      <c r="BX107">
        <v>0.20154183464190001</v>
      </c>
      <c r="BY107">
        <v>0</v>
      </c>
      <c r="BZ107">
        <v>6.8666666668529199</v>
      </c>
      <c r="CA107">
        <v>10.1569888405523</v>
      </c>
      <c r="CB107">
        <v>7.0666666666511402</v>
      </c>
      <c r="CC107">
        <v>8.3333333333333393</v>
      </c>
      <c r="CD107">
        <v>-6.2309922905468502</v>
      </c>
      <c r="CE107">
        <v>5</v>
      </c>
      <c r="CF107">
        <v>8.8329865707019994</v>
      </c>
      <c r="CG107">
        <v>3.6666666669771</v>
      </c>
      <c r="CH107">
        <v>7.0666666666511402</v>
      </c>
      <c r="CI107">
        <v>-6.0895395713982596</v>
      </c>
      <c r="CJ107">
        <v>6.9999999999223901</v>
      </c>
      <c r="CK107">
        <v>9.0851774794546198</v>
      </c>
      <c r="CL107">
        <v>6.7333333330073799</v>
      </c>
      <c r="CM107">
        <v>6.6666666666666696</v>
      </c>
      <c r="CN107">
        <v>-6.0895395713982596</v>
      </c>
      <c r="CO107">
        <v>5.4666666667132304</v>
      </c>
      <c r="CP107">
        <v>8.6438433895045392</v>
      </c>
      <c r="CQ107">
        <v>5.6000000001707502</v>
      </c>
      <c r="CR107">
        <v>5.3999999999844697</v>
      </c>
      <c r="CS107">
        <v>-6.2309922909585396</v>
      </c>
      <c r="CT107">
        <v>-5.8773604920578704</v>
      </c>
      <c r="CU107">
        <v>-6.3017186507386702</v>
      </c>
      <c r="CV107">
        <v>-6.3017186507386702</v>
      </c>
      <c r="CW107">
        <v>-6.3017186507386702</v>
      </c>
    </row>
    <row r="108" spans="1:101" hidden="1" x14ac:dyDescent="0.2">
      <c r="A108">
        <v>1617001863.325</v>
      </c>
      <c r="B108">
        <v>5734.4</v>
      </c>
      <c r="C108">
        <v>5681.3567870878196</v>
      </c>
      <c r="D108">
        <v>3822.9333333333302</v>
      </c>
      <c r="E108">
        <v>4915.2</v>
      </c>
      <c r="F108">
        <v>0</v>
      </c>
      <c r="G108">
        <v>0</v>
      </c>
      <c r="H108">
        <v>0</v>
      </c>
      <c r="I108">
        <v>0</v>
      </c>
      <c r="J108">
        <v>5734.4</v>
      </c>
      <c r="K108">
        <v>5681.3567870878196</v>
      </c>
      <c r="L108">
        <v>3822.9333333333302</v>
      </c>
      <c r="M108">
        <v>4915.2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28.125647355117401</v>
      </c>
      <c r="AC108">
        <v>33.905233843802002</v>
      </c>
      <c r="AD108">
        <v>36.300256441916801</v>
      </c>
      <c r="AE108">
        <v>34.060548048929</v>
      </c>
      <c r="AF108">
        <v>73.267486026065995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3300.3333333333298</v>
      </c>
      <c r="AX108">
        <v>6122.3756383582304</v>
      </c>
      <c r="AY108">
        <v>10842.9333333333</v>
      </c>
      <c r="AZ108">
        <v>8980.5333333333292</v>
      </c>
      <c r="BA108">
        <v>115.566871773109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7224.4666666666599</v>
      </c>
      <c r="BS108">
        <v>11899.438875228499</v>
      </c>
      <c r="BT108">
        <v>17179.8</v>
      </c>
      <c r="BU108">
        <v>15916.5333333333</v>
      </c>
      <c r="BV108">
        <v>992.71518494942995</v>
      </c>
      <c r="BW108">
        <v>0.206726076809536</v>
      </c>
      <c r="BX108">
        <v>0.20154183464190001</v>
      </c>
      <c r="BY108">
        <v>0</v>
      </c>
      <c r="BZ108">
        <v>2.7999999998913401</v>
      </c>
      <c r="CA108">
        <v>10.1569888405523</v>
      </c>
      <c r="CB108">
        <v>7.0666666666511402</v>
      </c>
      <c r="CC108">
        <v>6.5999999999379</v>
      </c>
      <c r="CD108">
        <v>-6.2309922905468502</v>
      </c>
      <c r="CE108">
        <v>2.4666666666356099</v>
      </c>
      <c r="CF108">
        <v>8.8329865707019994</v>
      </c>
      <c r="CG108">
        <v>3.6666666669771</v>
      </c>
      <c r="CH108">
        <v>5.13333333345751</v>
      </c>
      <c r="CI108">
        <v>-6.0895395713982596</v>
      </c>
      <c r="CJ108">
        <v>3.0666666668063498</v>
      </c>
      <c r="CK108">
        <v>9.0851774794546198</v>
      </c>
      <c r="CL108">
        <v>6.7333333330073799</v>
      </c>
      <c r="CM108">
        <v>5.2000000001862601</v>
      </c>
      <c r="CN108">
        <v>-6.0895395713982596</v>
      </c>
      <c r="CO108">
        <v>2.73333333316259</v>
      </c>
      <c r="CP108">
        <v>8.6438433895045392</v>
      </c>
      <c r="CQ108">
        <v>5.6000000001707502</v>
      </c>
      <c r="CR108">
        <v>4.1333333333022804</v>
      </c>
      <c r="CS108">
        <v>-6.2309922909585396</v>
      </c>
      <c r="CT108">
        <v>-5.8773604920578704</v>
      </c>
      <c r="CU108">
        <v>-6.3017186507386702</v>
      </c>
      <c r="CV108">
        <v>-6.3017186507386702</v>
      </c>
      <c r="CW108">
        <v>-6.3017186507386702</v>
      </c>
    </row>
    <row r="109" spans="1:101" hidden="1" x14ac:dyDescent="0.2">
      <c r="A109">
        <v>1617001868.325</v>
      </c>
      <c r="B109">
        <v>5734.4</v>
      </c>
      <c r="C109">
        <v>3549.86666666666</v>
      </c>
      <c r="D109">
        <v>3822.9333333333302</v>
      </c>
      <c r="E109">
        <v>4915.2</v>
      </c>
      <c r="F109">
        <v>0</v>
      </c>
      <c r="G109">
        <v>0</v>
      </c>
      <c r="H109">
        <v>0</v>
      </c>
      <c r="I109">
        <v>0</v>
      </c>
      <c r="J109">
        <v>5734.4</v>
      </c>
      <c r="K109">
        <v>3549.86666666666</v>
      </c>
      <c r="L109">
        <v>3822.9333333333302</v>
      </c>
      <c r="M109">
        <v>4915.2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28.125647355117401</v>
      </c>
      <c r="AC109">
        <v>33.9056420283096</v>
      </c>
      <c r="AD109">
        <v>36.300256441916801</v>
      </c>
      <c r="AE109">
        <v>34.060548048929</v>
      </c>
      <c r="AF109">
        <v>73.267486026065995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3300.3333333333298</v>
      </c>
      <c r="AX109">
        <v>5184.9333333333298</v>
      </c>
      <c r="AY109">
        <v>10842.9333333333</v>
      </c>
      <c r="AZ109">
        <v>8980.5333333333292</v>
      </c>
      <c r="BA109">
        <v>104.679885172574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7224.4666666666599</v>
      </c>
      <c r="BS109">
        <v>9060.2000000000007</v>
      </c>
      <c r="BT109">
        <v>17179.8</v>
      </c>
      <c r="BU109">
        <v>15916.5333333333</v>
      </c>
      <c r="BV109">
        <v>936.04379464583701</v>
      </c>
      <c r="BW109">
        <v>0.145570465317925</v>
      </c>
      <c r="BX109">
        <v>0.15574470925956099</v>
      </c>
      <c r="BY109">
        <v>0</v>
      </c>
      <c r="BZ109">
        <v>2.7999999998913401</v>
      </c>
      <c r="CA109">
        <v>5.4666666667132304</v>
      </c>
      <c r="CB109">
        <v>7.0666666666511402</v>
      </c>
      <c r="CC109">
        <v>6.5999999999379</v>
      </c>
      <c r="CD109">
        <v>0.72768542629452704</v>
      </c>
      <c r="CE109">
        <v>2.4666666666356099</v>
      </c>
      <c r="CF109">
        <v>2.60000000009313</v>
      </c>
      <c r="CG109">
        <v>3.6666666669771</v>
      </c>
      <c r="CH109">
        <v>5.13333333345751</v>
      </c>
      <c r="CI109">
        <v>0.72768542629452704</v>
      </c>
      <c r="CJ109">
        <v>3.0666666668063498</v>
      </c>
      <c r="CK109">
        <v>2.3333333335661699</v>
      </c>
      <c r="CL109">
        <v>6.7333333330073799</v>
      </c>
      <c r="CM109">
        <v>5.2000000001862601</v>
      </c>
      <c r="CN109">
        <v>0.72768542629452704</v>
      </c>
      <c r="CO109">
        <v>2.73333333316259</v>
      </c>
      <c r="CP109">
        <v>4.5333333332867696</v>
      </c>
      <c r="CQ109">
        <v>5.6000000001707502</v>
      </c>
      <c r="CR109">
        <v>4.1333333333022804</v>
      </c>
      <c r="CS109">
        <v>0.92796581864202199</v>
      </c>
      <c r="CT109">
        <v>0.72768542629452704</v>
      </c>
      <c r="CU109">
        <v>0.99472594955405202</v>
      </c>
      <c r="CV109">
        <v>0.66092529538248301</v>
      </c>
      <c r="CW109">
        <v>0.861205688118587</v>
      </c>
    </row>
    <row r="110" spans="1:101" hidden="1" x14ac:dyDescent="0.2">
      <c r="A110">
        <v>1617001873.325</v>
      </c>
      <c r="B110">
        <v>5734.4</v>
      </c>
      <c r="C110">
        <v>3549.86666666666</v>
      </c>
      <c r="D110">
        <v>10922.666666666601</v>
      </c>
      <c r="E110">
        <v>4915.2</v>
      </c>
      <c r="F110">
        <v>0</v>
      </c>
      <c r="G110">
        <v>0</v>
      </c>
      <c r="H110">
        <v>0</v>
      </c>
      <c r="I110">
        <v>0</v>
      </c>
      <c r="J110">
        <v>5734.4</v>
      </c>
      <c r="K110">
        <v>3549.86666666666</v>
      </c>
      <c r="L110">
        <v>10922.666666666601</v>
      </c>
      <c r="M110">
        <v>4915.2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28.125647355117401</v>
      </c>
      <c r="AC110">
        <v>33.9056420283096</v>
      </c>
      <c r="AD110">
        <v>36.300256441916801</v>
      </c>
      <c r="AE110">
        <v>34.060548048929</v>
      </c>
      <c r="AF110">
        <v>73.267486026065995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3300.3333333333298</v>
      </c>
      <c r="AX110">
        <v>5184.9333333333298</v>
      </c>
      <c r="AY110">
        <v>4697.0666666666602</v>
      </c>
      <c r="AZ110">
        <v>8980.5333333333292</v>
      </c>
      <c r="BA110">
        <v>104.679885172574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7224.4666666666599</v>
      </c>
      <c r="BS110">
        <v>9060.2000000000007</v>
      </c>
      <c r="BT110">
        <v>8973.1333333333296</v>
      </c>
      <c r="BU110">
        <v>15916.5333333333</v>
      </c>
      <c r="BV110">
        <v>936.04379464583701</v>
      </c>
      <c r="BW110">
        <v>0.145570465317925</v>
      </c>
      <c r="BX110">
        <v>0.15574470925956099</v>
      </c>
      <c r="BY110">
        <v>0</v>
      </c>
      <c r="BZ110">
        <v>2.7999999998913401</v>
      </c>
      <c r="CA110">
        <v>5.4666666667132304</v>
      </c>
      <c r="CB110">
        <v>4.7333333334730199</v>
      </c>
      <c r="CC110">
        <v>6.5999999999379</v>
      </c>
      <c r="CD110">
        <v>0.72768542629452704</v>
      </c>
      <c r="CE110">
        <v>2.4666666666356099</v>
      </c>
      <c r="CF110">
        <v>2.60000000009313</v>
      </c>
      <c r="CG110">
        <v>3.3333333333333202</v>
      </c>
      <c r="CH110">
        <v>5.13333333345751</v>
      </c>
      <c r="CI110">
        <v>0.72768542629452704</v>
      </c>
      <c r="CJ110">
        <v>3.0666666668063498</v>
      </c>
      <c r="CK110">
        <v>2.3333333335661699</v>
      </c>
      <c r="CL110">
        <v>3.1333333335351199</v>
      </c>
      <c r="CM110">
        <v>5.2000000001862601</v>
      </c>
      <c r="CN110">
        <v>0.72768542629452704</v>
      </c>
      <c r="CO110">
        <v>2.73333333316259</v>
      </c>
      <c r="CP110">
        <v>4.5333333332867696</v>
      </c>
      <c r="CQ110">
        <v>2.8666666666200999</v>
      </c>
      <c r="CR110">
        <v>4.1333333333022804</v>
      </c>
      <c r="CS110">
        <v>0.92796581864202199</v>
      </c>
      <c r="CT110">
        <v>0.72768542629452704</v>
      </c>
      <c r="CU110">
        <v>0.99472594955405202</v>
      </c>
      <c r="CV110">
        <v>0.66092529538248301</v>
      </c>
      <c r="CW110">
        <v>0.861205688118587</v>
      </c>
    </row>
    <row r="111" spans="1:101" hidden="1" x14ac:dyDescent="0.2">
      <c r="A111">
        <v>1617001878.325</v>
      </c>
      <c r="B111">
        <v>3276.8</v>
      </c>
      <c r="C111">
        <v>3549.86666666666</v>
      </c>
      <c r="D111">
        <v>10922.666666666601</v>
      </c>
      <c r="E111">
        <v>2184.5333333333301</v>
      </c>
      <c r="F111">
        <v>0</v>
      </c>
      <c r="G111">
        <v>0</v>
      </c>
      <c r="H111">
        <v>0</v>
      </c>
      <c r="I111">
        <v>0</v>
      </c>
      <c r="J111">
        <v>3276.8</v>
      </c>
      <c r="K111">
        <v>3549.86666666666</v>
      </c>
      <c r="L111">
        <v>10922.666666666601</v>
      </c>
      <c r="M111">
        <v>2184.5333333333301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28.060950110669001</v>
      </c>
      <c r="AC111">
        <v>33.9056420283096</v>
      </c>
      <c r="AD111">
        <v>36.300256441916801</v>
      </c>
      <c r="AE111">
        <v>34.052690497158501</v>
      </c>
      <c r="AF111">
        <v>73.267486026065995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19060.133333333299</v>
      </c>
      <c r="AX111">
        <v>5184.9333333333298</v>
      </c>
      <c r="AY111">
        <v>4697.0666666666602</v>
      </c>
      <c r="AZ111">
        <v>7510.3333333333303</v>
      </c>
      <c r="BA111">
        <v>104.679885172574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12378.5333333333</v>
      </c>
      <c r="BS111">
        <v>9060.2000000000007</v>
      </c>
      <c r="BT111">
        <v>8973.1333333333296</v>
      </c>
      <c r="BU111">
        <v>13863.333333333299</v>
      </c>
      <c r="BV111">
        <v>936.04379464583701</v>
      </c>
      <c r="BW111">
        <v>0.145570465317925</v>
      </c>
      <c r="BX111">
        <v>0.15574470925956099</v>
      </c>
      <c r="BY111">
        <v>0</v>
      </c>
      <c r="BZ111">
        <v>7.7999999998913498</v>
      </c>
      <c r="CA111">
        <v>5.4666666667132304</v>
      </c>
      <c r="CB111">
        <v>4.7333333334730199</v>
      </c>
      <c r="CC111">
        <v>6.4000000001396904</v>
      </c>
      <c r="CD111">
        <v>0.72768542629452704</v>
      </c>
      <c r="CE111">
        <v>5.13333333345751</v>
      </c>
      <c r="CF111">
        <v>2.60000000009313</v>
      </c>
      <c r="CG111">
        <v>3.3333333333333202</v>
      </c>
      <c r="CH111">
        <v>5.3999999999844697</v>
      </c>
      <c r="CI111">
        <v>0.72768542629452704</v>
      </c>
      <c r="CJ111">
        <v>7.73333333316259</v>
      </c>
      <c r="CK111">
        <v>2.3333333335661699</v>
      </c>
      <c r="CL111">
        <v>3.1333333335351199</v>
      </c>
      <c r="CM111">
        <v>3.0000000000776001</v>
      </c>
      <c r="CN111">
        <v>0.72768542629452704</v>
      </c>
      <c r="CO111">
        <v>4.8666666665424803</v>
      </c>
      <c r="CP111">
        <v>4.5333333332867696</v>
      </c>
      <c r="CQ111">
        <v>2.8666666666200999</v>
      </c>
      <c r="CR111">
        <v>4.33333333310049</v>
      </c>
      <c r="CS111">
        <v>0.92796581864202199</v>
      </c>
      <c r="CT111">
        <v>0.72768542629452704</v>
      </c>
      <c r="CU111">
        <v>0.99472594955405202</v>
      </c>
      <c r="CV111">
        <v>0.66092529538248301</v>
      </c>
      <c r="CW111">
        <v>0.861205688118587</v>
      </c>
    </row>
    <row r="112" spans="1:101" hidden="1" x14ac:dyDescent="0.2">
      <c r="A112">
        <v>1617001883.325</v>
      </c>
      <c r="B112">
        <v>3276.8</v>
      </c>
      <c r="C112">
        <v>77004.800000000003</v>
      </c>
      <c r="D112">
        <v>10922.666666666601</v>
      </c>
      <c r="E112">
        <v>2184.5333333333301</v>
      </c>
      <c r="F112">
        <v>0</v>
      </c>
      <c r="G112">
        <v>0</v>
      </c>
      <c r="H112">
        <v>0</v>
      </c>
      <c r="I112">
        <v>0</v>
      </c>
      <c r="J112">
        <v>3276.8</v>
      </c>
      <c r="K112">
        <v>77004.800000000003</v>
      </c>
      <c r="L112">
        <v>10922.666666666601</v>
      </c>
      <c r="M112">
        <v>2184.5333333333301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28.060950110669001</v>
      </c>
      <c r="AC112">
        <v>38.497003415483803</v>
      </c>
      <c r="AD112">
        <v>36.300256441916801</v>
      </c>
      <c r="AE112">
        <v>34.052690497158501</v>
      </c>
      <c r="AF112">
        <v>73.267387924647295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19060.133333333299</v>
      </c>
      <c r="AX112">
        <v>34196</v>
      </c>
      <c r="AY112">
        <v>4697.0666666666602</v>
      </c>
      <c r="AZ112">
        <v>7510.3333333333303</v>
      </c>
      <c r="BA112">
        <v>94.950258153884903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12378.5333333333</v>
      </c>
      <c r="BS112">
        <v>16638.0666666666</v>
      </c>
      <c r="BT112">
        <v>8973.1333333333296</v>
      </c>
      <c r="BU112">
        <v>13863.333333333299</v>
      </c>
      <c r="BV112">
        <v>877.97506611257995</v>
      </c>
      <c r="BW112">
        <v>0.19423246442508299</v>
      </c>
      <c r="BX112">
        <v>0.166654073794374</v>
      </c>
      <c r="BY112">
        <v>0</v>
      </c>
      <c r="BZ112">
        <v>7.7999999998913498</v>
      </c>
      <c r="CA112">
        <v>10.3999999999844</v>
      </c>
      <c r="CB112">
        <v>4.7333333334730199</v>
      </c>
      <c r="CC112">
        <v>6.4000000001396904</v>
      </c>
      <c r="CD112">
        <v>5.8682785542649301</v>
      </c>
      <c r="CE112">
        <v>5.13333333345751</v>
      </c>
      <c r="CF112">
        <v>12.7333333331625</v>
      </c>
      <c r="CG112">
        <v>3.3333333333333202</v>
      </c>
      <c r="CH112">
        <v>5.3999999999844697</v>
      </c>
      <c r="CI112">
        <v>5.80531419203529</v>
      </c>
      <c r="CJ112">
        <v>7.73333333316259</v>
      </c>
      <c r="CK112">
        <v>7.5999999997050702</v>
      </c>
      <c r="CL112">
        <v>3.1333333335351199</v>
      </c>
      <c r="CM112">
        <v>3.0000000000776001</v>
      </c>
      <c r="CN112">
        <v>5.8053141924017897</v>
      </c>
      <c r="CO112">
        <v>4.8666666665424803</v>
      </c>
      <c r="CP112">
        <v>11.2666666666821</v>
      </c>
      <c r="CQ112">
        <v>2.8666666666200999</v>
      </c>
      <c r="CR112">
        <v>4.33333333310049</v>
      </c>
      <c r="CS112">
        <v>5.9942072787242404</v>
      </c>
      <c r="CT112">
        <v>5.8682785542649301</v>
      </c>
      <c r="CU112">
        <v>5.7423498301721398</v>
      </c>
      <c r="CV112">
        <v>6.1201360031835401</v>
      </c>
      <c r="CW112">
        <v>5.80531419203529</v>
      </c>
    </row>
    <row r="113" spans="1:101" hidden="1" x14ac:dyDescent="0.2">
      <c r="A113">
        <v>1617001888.325</v>
      </c>
      <c r="B113">
        <v>3276.8</v>
      </c>
      <c r="C113">
        <v>77004.800000000003</v>
      </c>
      <c r="D113">
        <v>92569.600000000006</v>
      </c>
      <c r="E113">
        <v>2184.5333333333301</v>
      </c>
      <c r="F113">
        <v>0</v>
      </c>
      <c r="G113">
        <v>0</v>
      </c>
      <c r="H113">
        <v>0</v>
      </c>
      <c r="I113">
        <v>0</v>
      </c>
      <c r="J113">
        <v>3276.8</v>
      </c>
      <c r="K113">
        <v>77004.800000000003</v>
      </c>
      <c r="L113">
        <v>92569.600000000006</v>
      </c>
      <c r="M113">
        <v>2184.5333333333301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28.060950110669001</v>
      </c>
      <c r="AC113">
        <v>38.497003415483803</v>
      </c>
      <c r="AD113">
        <v>38.684258058327501</v>
      </c>
      <c r="AE113">
        <v>34.052690497158501</v>
      </c>
      <c r="AF113">
        <v>73.267387924647295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19060.133333333299</v>
      </c>
      <c r="AX113">
        <v>34196</v>
      </c>
      <c r="AY113">
        <v>72631.199999999997</v>
      </c>
      <c r="AZ113">
        <v>7510.3333333333303</v>
      </c>
      <c r="BA113">
        <v>94.950258153884903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12378.5333333333</v>
      </c>
      <c r="BS113">
        <v>16638.0666666666</v>
      </c>
      <c r="BT113">
        <v>18891.333333333299</v>
      </c>
      <c r="BU113">
        <v>13863.333333333299</v>
      </c>
      <c r="BV113">
        <v>877.97506611257995</v>
      </c>
      <c r="BW113">
        <v>0.19423246442508299</v>
      </c>
      <c r="BX113">
        <v>0.166654073794374</v>
      </c>
      <c r="BY113">
        <v>0</v>
      </c>
      <c r="BZ113">
        <v>7.7999999998913498</v>
      </c>
      <c r="CA113">
        <v>10.3999999999844</v>
      </c>
      <c r="CB113">
        <v>18.533333333131502</v>
      </c>
      <c r="CC113">
        <v>6.4000000001396904</v>
      </c>
      <c r="CD113">
        <v>5.8682785542649301</v>
      </c>
      <c r="CE113">
        <v>5.13333333345751</v>
      </c>
      <c r="CF113">
        <v>12.7333333331625</v>
      </c>
      <c r="CG113">
        <v>19.1333333333022</v>
      </c>
      <c r="CH113">
        <v>5.3999999999844697</v>
      </c>
      <c r="CI113">
        <v>5.80531419203529</v>
      </c>
      <c r="CJ113">
        <v>7.73333333316259</v>
      </c>
      <c r="CK113">
        <v>7.5999999997050702</v>
      </c>
      <c r="CL113">
        <v>11.7333333333954</v>
      </c>
      <c r="CM113">
        <v>3.0000000000776001</v>
      </c>
      <c r="CN113">
        <v>5.8053141924017897</v>
      </c>
      <c r="CO113">
        <v>4.8666666665424803</v>
      </c>
      <c r="CP113">
        <v>11.2666666666821</v>
      </c>
      <c r="CQ113">
        <v>14.466666666558</v>
      </c>
      <c r="CR113">
        <v>4.33333333310049</v>
      </c>
      <c r="CS113">
        <v>5.9942072787242404</v>
      </c>
      <c r="CT113">
        <v>5.8682785542649301</v>
      </c>
      <c r="CU113">
        <v>5.7423498301721398</v>
      </c>
      <c r="CV113">
        <v>6.1201360031835401</v>
      </c>
      <c r="CW113">
        <v>5.80531419203529</v>
      </c>
    </row>
    <row r="114" spans="1:101" hidden="1" x14ac:dyDescent="0.2">
      <c r="A114">
        <v>1617001893.325</v>
      </c>
      <c r="B114">
        <v>286446.933333333</v>
      </c>
      <c r="C114">
        <v>77004.800000000003</v>
      </c>
      <c r="D114">
        <v>92569.600000000006</v>
      </c>
      <c r="E114">
        <v>121514.666666666</v>
      </c>
      <c r="F114">
        <v>0</v>
      </c>
      <c r="G114">
        <v>0</v>
      </c>
      <c r="H114">
        <v>0</v>
      </c>
      <c r="I114">
        <v>0</v>
      </c>
      <c r="J114">
        <v>286446.933333333</v>
      </c>
      <c r="K114">
        <v>77004.800000000003</v>
      </c>
      <c r="L114">
        <v>92569.600000000006</v>
      </c>
      <c r="M114">
        <v>121514.666666666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33.8425775218914</v>
      </c>
      <c r="AC114">
        <v>38.497003415483803</v>
      </c>
      <c r="AD114">
        <v>38.684258058327501</v>
      </c>
      <c r="AE114">
        <v>38.598335219485897</v>
      </c>
      <c r="AF114">
        <v>73.267387924647295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60207.133333333302</v>
      </c>
      <c r="AX114">
        <v>34196</v>
      </c>
      <c r="AY114">
        <v>72631.199999999997</v>
      </c>
      <c r="AZ114">
        <v>73705.866666666596</v>
      </c>
      <c r="BA114">
        <v>94.950258153884903</v>
      </c>
      <c r="BB114">
        <v>17.3333333333333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11769.2</v>
      </c>
      <c r="BS114">
        <v>16638.0666666666</v>
      </c>
      <c r="BT114">
        <v>18891.333333333299</v>
      </c>
      <c r="BU114">
        <v>12107.5333333333</v>
      </c>
      <c r="BV114">
        <v>877.97506611257995</v>
      </c>
      <c r="BW114">
        <v>0.19423246442508299</v>
      </c>
      <c r="BX114">
        <v>0.166654073794374</v>
      </c>
      <c r="BY114">
        <v>0</v>
      </c>
      <c r="BZ114">
        <v>13.1999999998758</v>
      </c>
      <c r="CA114">
        <v>10.3999999999844</v>
      </c>
      <c r="CB114">
        <v>18.533333333131502</v>
      </c>
      <c r="CC114">
        <v>12.5333333333643</v>
      </c>
      <c r="CD114">
        <v>5.8682785542649301</v>
      </c>
      <c r="CE114">
        <v>12.4666666666356</v>
      </c>
      <c r="CF114">
        <v>12.7333333331625</v>
      </c>
      <c r="CG114">
        <v>19.1333333333022</v>
      </c>
      <c r="CH114">
        <v>9.3333333331004908</v>
      </c>
      <c r="CI114">
        <v>5.80531419203529</v>
      </c>
      <c r="CJ114">
        <v>22.4666666666356</v>
      </c>
      <c r="CK114">
        <v>7.5999999997050702</v>
      </c>
      <c r="CL114">
        <v>11.7333333333954</v>
      </c>
      <c r="CM114">
        <v>18.666666666588998</v>
      </c>
      <c r="CN114">
        <v>5.8053141924017897</v>
      </c>
      <c r="CO114">
        <v>10.1333333334575</v>
      </c>
      <c r="CP114">
        <v>11.2666666666821</v>
      </c>
      <c r="CQ114">
        <v>14.466666666558</v>
      </c>
      <c r="CR114">
        <v>13.3333333333333</v>
      </c>
      <c r="CS114">
        <v>5.9942072787242404</v>
      </c>
      <c r="CT114">
        <v>5.8682785542649301</v>
      </c>
      <c r="CU114">
        <v>5.7423498301721398</v>
      </c>
      <c r="CV114">
        <v>6.1201360031835401</v>
      </c>
      <c r="CW114">
        <v>5.80531419203529</v>
      </c>
    </row>
    <row r="115" spans="1:101" hidden="1" x14ac:dyDescent="0.2">
      <c r="A115">
        <v>1617001898.325</v>
      </c>
      <c r="B115">
        <v>286446.933333333</v>
      </c>
      <c r="C115">
        <v>224460.79999999999</v>
      </c>
      <c r="D115">
        <v>92569.600000000006</v>
      </c>
      <c r="E115">
        <v>121514.666666666</v>
      </c>
      <c r="F115">
        <v>0</v>
      </c>
      <c r="G115">
        <v>0</v>
      </c>
      <c r="H115">
        <v>0</v>
      </c>
      <c r="I115">
        <v>0</v>
      </c>
      <c r="J115">
        <v>286446.933333333</v>
      </c>
      <c r="K115">
        <v>224460.79999999999</v>
      </c>
      <c r="L115">
        <v>92569.600000000006</v>
      </c>
      <c r="M115">
        <v>121514.666666666</v>
      </c>
      <c r="N115">
        <v>1638.4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33.8425775218914</v>
      </c>
      <c r="AC115">
        <v>38.468430499954501</v>
      </c>
      <c r="AD115">
        <v>38.684258058327501</v>
      </c>
      <c r="AE115">
        <v>38.598335219485897</v>
      </c>
      <c r="AF115">
        <v>73.267387924647295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60207.133333333302</v>
      </c>
      <c r="AX115">
        <v>62180.800000000003</v>
      </c>
      <c r="AY115">
        <v>72631.199999999997</v>
      </c>
      <c r="AZ115">
        <v>73705.866666666596</v>
      </c>
      <c r="BA115">
        <v>145.13333333333301</v>
      </c>
      <c r="BB115">
        <v>17.3333333333333</v>
      </c>
      <c r="BC115">
        <v>17.3333333333333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11769.2</v>
      </c>
      <c r="BS115">
        <v>11282.733333333301</v>
      </c>
      <c r="BT115">
        <v>18891.333333333299</v>
      </c>
      <c r="BU115">
        <v>12107.5333333333</v>
      </c>
      <c r="BV115">
        <v>973.8</v>
      </c>
      <c r="BW115">
        <v>0.22354000000026</v>
      </c>
      <c r="BX115">
        <v>0.29778666666667603</v>
      </c>
      <c r="BY115">
        <v>0</v>
      </c>
      <c r="BZ115">
        <v>13.1999999998758</v>
      </c>
      <c r="CA115">
        <v>22.666666666433802</v>
      </c>
      <c r="CB115">
        <v>18.533333333131502</v>
      </c>
      <c r="CC115">
        <v>12.5333333333643</v>
      </c>
      <c r="CD115">
        <v>0.53333333305393105</v>
      </c>
      <c r="CE115">
        <v>12.4666666666356</v>
      </c>
      <c r="CF115">
        <v>17.333333333566099</v>
      </c>
      <c r="CG115">
        <v>19.1333333333022</v>
      </c>
      <c r="CH115">
        <v>9.3333333331004908</v>
      </c>
      <c r="CI115">
        <v>-0.19999999979820801</v>
      </c>
      <c r="CJ115">
        <v>22.4666666666356</v>
      </c>
      <c r="CK115">
        <v>18.800000000046499</v>
      </c>
      <c r="CL115">
        <v>11.7333333333954</v>
      </c>
      <c r="CM115">
        <v>18.666666666588998</v>
      </c>
      <c r="CN115">
        <v>6.6666666340708503E-2</v>
      </c>
      <c r="CO115">
        <v>10.1333333334575</v>
      </c>
      <c r="CP115">
        <v>13.4666666664027</v>
      </c>
      <c r="CQ115">
        <v>14.466666666558</v>
      </c>
      <c r="CR115">
        <v>13.3333333333333</v>
      </c>
      <c r="CS115">
        <v>0</v>
      </c>
      <c r="CT115">
        <v>-6.6666666728764298E-2</v>
      </c>
      <c r="CU115">
        <v>-0.133333333457514</v>
      </c>
      <c r="CV115">
        <v>0</v>
      </c>
      <c r="CW115">
        <v>0.133333333457514</v>
      </c>
    </row>
    <row r="116" spans="1:101" hidden="1" x14ac:dyDescent="0.2">
      <c r="A116">
        <v>1617001903.325</v>
      </c>
      <c r="B116">
        <v>286446.933333333</v>
      </c>
      <c r="C116">
        <v>224460.79999999999</v>
      </c>
      <c r="D116">
        <v>240298.66666666599</v>
      </c>
      <c r="E116">
        <v>121514.666666666</v>
      </c>
      <c r="F116">
        <v>0</v>
      </c>
      <c r="G116">
        <v>0</v>
      </c>
      <c r="H116">
        <v>0</v>
      </c>
      <c r="I116">
        <v>0</v>
      </c>
      <c r="J116">
        <v>286446.933333333</v>
      </c>
      <c r="K116">
        <v>224460.79999999999</v>
      </c>
      <c r="L116">
        <v>240298.66666666599</v>
      </c>
      <c r="M116">
        <v>121514.666666666</v>
      </c>
      <c r="N116">
        <v>1638.4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33.8425775218914</v>
      </c>
      <c r="AC116">
        <v>38.468430499954501</v>
      </c>
      <c r="AD116">
        <v>38.675584137541797</v>
      </c>
      <c r="AE116">
        <v>38.598335219485897</v>
      </c>
      <c r="AF116">
        <v>73.267387924647295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60207.133333333302</v>
      </c>
      <c r="AX116">
        <v>62180.800000000003</v>
      </c>
      <c r="AY116">
        <v>52554.0666666666</v>
      </c>
      <c r="AZ116">
        <v>73705.866666666596</v>
      </c>
      <c r="BA116">
        <v>145.13333333333301</v>
      </c>
      <c r="BB116">
        <v>17.3333333333333</v>
      </c>
      <c r="BC116">
        <v>17.3333333333333</v>
      </c>
      <c r="BD116">
        <v>17.3333333333333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11769.2</v>
      </c>
      <c r="BS116">
        <v>11282.733333333301</v>
      </c>
      <c r="BT116">
        <v>9570.6</v>
      </c>
      <c r="BU116">
        <v>12107.5333333333</v>
      </c>
      <c r="BV116">
        <v>973.8</v>
      </c>
      <c r="BW116">
        <v>0.22354000000026</v>
      </c>
      <c r="BX116">
        <v>0.29778666666667603</v>
      </c>
      <c r="BY116">
        <v>0</v>
      </c>
      <c r="BZ116">
        <v>13.1999999998758</v>
      </c>
      <c r="CA116">
        <v>22.666666666433802</v>
      </c>
      <c r="CB116">
        <v>9.4000000002173092</v>
      </c>
      <c r="CC116">
        <v>12.5333333333643</v>
      </c>
      <c r="CD116">
        <v>0.53333333305393105</v>
      </c>
      <c r="CE116">
        <v>12.4666666666356</v>
      </c>
      <c r="CF116">
        <v>17.333333333566099</v>
      </c>
      <c r="CG116">
        <v>9.7999999998137302</v>
      </c>
      <c r="CH116">
        <v>9.3333333331004908</v>
      </c>
      <c r="CI116">
        <v>-0.19999999979820801</v>
      </c>
      <c r="CJ116">
        <v>22.4666666666356</v>
      </c>
      <c r="CK116">
        <v>18.800000000046499</v>
      </c>
      <c r="CL116">
        <v>16.199999999953398</v>
      </c>
      <c r="CM116">
        <v>18.666666666588998</v>
      </c>
      <c r="CN116">
        <v>6.6666666340708503E-2</v>
      </c>
      <c r="CO116">
        <v>10.1333333334575</v>
      </c>
      <c r="CP116">
        <v>13.4666666664027</v>
      </c>
      <c r="CQ116">
        <v>19.600000000015498</v>
      </c>
      <c r="CR116">
        <v>13.3333333333333</v>
      </c>
      <c r="CS116">
        <v>0</v>
      </c>
      <c r="CT116">
        <v>-6.6666666728764298E-2</v>
      </c>
      <c r="CU116">
        <v>-0.133333333457514</v>
      </c>
      <c r="CV116">
        <v>0</v>
      </c>
      <c r="CW116">
        <v>0.133333333457514</v>
      </c>
    </row>
    <row r="117" spans="1:101" hidden="1" x14ac:dyDescent="0.2">
      <c r="A117">
        <v>1617001908.325</v>
      </c>
      <c r="B117">
        <v>363178.66666666599</v>
      </c>
      <c r="C117">
        <v>224460.79999999999</v>
      </c>
      <c r="D117">
        <v>240298.66666666599</v>
      </c>
      <c r="E117">
        <v>241937.06666666601</v>
      </c>
      <c r="F117">
        <v>0</v>
      </c>
      <c r="G117">
        <v>0</v>
      </c>
      <c r="H117">
        <v>0</v>
      </c>
      <c r="I117">
        <v>0</v>
      </c>
      <c r="J117">
        <v>363178.66666666599</v>
      </c>
      <c r="K117">
        <v>224460.79999999999</v>
      </c>
      <c r="L117">
        <v>240298.66666666599</v>
      </c>
      <c r="M117">
        <v>241937.06666666601</v>
      </c>
      <c r="N117">
        <v>1638.4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33.844516398302297</v>
      </c>
      <c r="AC117">
        <v>38.468430499954501</v>
      </c>
      <c r="AD117">
        <v>38.675584137541797</v>
      </c>
      <c r="AE117">
        <v>38.553230831400398</v>
      </c>
      <c r="AF117">
        <v>73.267387924647295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72838</v>
      </c>
      <c r="AX117">
        <v>62180.800000000003</v>
      </c>
      <c r="AY117">
        <v>52554.0666666666</v>
      </c>
      <c r="AZ117">
        <v>46157.533333333296</v>
      </c>
      <c r="BA117">
        <v>145.13333333333301</v>
      </c>
      <c r="BB117">
        <v>26</v>
      </c>
      <c r="BC117">
        <v>17.3333333333333</v>
      </c>
      <c r="BD117">
        <v>17.3333333333333</v>
      </c>
      <c r="BE117">
        <v>17.3333333333333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13140.333333333299</v>
      </c>
      <c r="BS117">
        <v>11282.733333333301</v>
      </c>
      <c r="BT117">
        <v>9570.6</v>
      </c>
      <c r="BU117">
        <v>8564.8666666666595</v>
      </c>
      <c r="BV117">
        <v>973.8</v>
      </c>
      <c r="BW117">
        <v>0.22354000000026</v>
      </c>
      <c r="BX117">
        <v>0.29778666666667603</v>
      </c>
      <c r="BY117">
        <v>0</v>
      </c>
      <c r="BZ117">
        <v>18.200000000263799</v>
      </c>
      <c r="CA117">
        <v>22.666666666433802</v>
      </c>
      <c r="CB117">
        <v>9.4000000002173092</v>
      </c>
      <c r="CC117">
        <v>7.0666666666511402</v>
      </c>
      <c r="CD117">
        <v>0.53333333305393105</v>
      </c>
      <c r="CE117">
        <v>14.6000000000155</v>
      </c>
      <c r="CF117">
        <v>17.333333333566099</v>
      </c>
      <c r="CG117">
        <v>9.7999999998137302</v>
      </c>
      <c r="CH117">
        <v>16.0000000001552</v>
      </c>
      <c r="CI117">
        <v>-0.19999999979820801</v>
      </c>
      <c r="CJ117">
        <v>13.600000000248301</v>
      </c>
      <c r="CK117">
        <v>18.800000000046499</v>
      </c>
      <c r="CL117">
        <v>16.199999999953398</v>
      </c>
      <c r="CM117">
        <v>23.533333333131502</v>
      </c>
      <c r="CN117">
        <v>6.6666666340708503E-2</v>
      </c>
      <c r="CO117">
        <v>23.9999999998447</v>
      </c>
      <c r="CP117">
        <v>13.4666666664027</v>
      </c>
      <c r="CQ117">
        <v>19.600000000015498</v>
      </c>
      <c r="CR117">
        <v>10.9333333334264</v>
      </c>
      <c r="CS117">
        <v>0</v>
      </c>
      <c r="CT117">
        <v>-6.6666666728764298E-2</v>
      </c>
      <c r="CU117">
        <v>-0.133333333457514</v>
      </c>
      <c r="CV117">
        <v>0</v>
      </c>
      <c r="CW117">
        <v>0.133333333457514</v>
      </c>
    </row>
    <row r="118" spans="1:101" hidden="1" x14ac:dyDescent="0.2">
      <c r="A118">
        <v>1617001913.325</v>
      </c>
      <c r="B118">
        <v>363178.66666666599</v>
      </c>
      <c r="C118">
        <v>42598.400000000001</v>
      </c>
      <c r="D118">
        <v>240298.66666666599</v>
      </c>
      <c r="E118">
        <v>241937.06666666601</v>
      </c>
      <c r="F118">
        <v>0</v>
      </c>
      <c r="G118">
        <v>0</v>
      </c>
      <c r="H118">
        <v>0</v>
      </c>
      <c r="I118">
        <v>0</v>
      </c>
      <c r="J118">
        <v>363178.66666666599</v>
      </c>
      <c r="K118">
        <v>42598.400000000001</v>
      </c>
      <c r="L118">
        <v>240298.66666666599</v>
      </c>
      <c r="M118">
        <v>241937.06666666601</v>
      </c>
      <c r="N118">
        <v>2184.5333333333301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33.844516398302297</v>
      </c>
      <c r="AC118">
        <v>38.3029116821385</v>
      </c>
      <c r="AD118">
        <v>38.675584137541797</v>
      </c>
      <c r="AE118">
        <v>38.553230831400398</v>
      </c>
      <c r="AF118">
        <v>73.2657937765931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72838</v>
      </c>
      <c r="AX118">
        <v>44857</v>
      </c>
      <c r="AY118">
        <v>52554.0666666666</v>
      </c>
      <c r="AZ118">
        <v>46157.533333333296</v>
      </c>
      <c r="BA118">
        <v>99.733333333333306</v>
      </c>
      <c r="BB118">
        <v>26</v>
      </c>
      <c r="BC118">
        <v>0</v>
      </c>
      <c r="BD118">
        <v>17.3333333333333</v>
      </c>
      <c r="BE118">
        <v>17.3333333333333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13140.333333333299</v>
      </c>
      <c r="BS118">
        <v>7809.1333333333296</v>
      </c>
      <c r="BT118">
        <v>9570.6</v>
      </c>
      <c r="BU118">
        <v>8564.8666666666595</v>
      </c>
      <c r="BV118">
        <v>929.86666666666599</v>
      </c>
      <c r="BW118">
        <v>0.19489333333316</v>
      </c>
      <c r="BX118">
        <v>0.65118666666649005</v>
      </c>
      <c r="BY118">
        <v>0</v>
      </c>
      <c r="BZ118">
        <v>18.200000000263799</v>
      </c>
      <c r="CA118">
        <v>5.6666666668995003</v>
      </c>
      <c r="CB118">
        <v>9.4000000002173092</v>
      </c>
      <c r="CC118">
        <v>7.0666666666511402</v>
      </c>
      <c r="CD118">
        <v>0.53333333344198697</v>
      </c>
      <c r="CE118">
        <v>14.6000000000155</v>
      </c>
      <c r="CF118">
        <v>8.5999999998602998</v>
      </c>
      <c r="CG118">
        <v>9.7999999998137302</v>
      </c>
      <c r="CH118">
        <v>16.0000000001552</v>
      </c>
      <c r="CI118">
        <v>1.13333333322468</v>
      </c>
      <c r="CJ118">
        <v>13.600000000248301</v>
      </c>
      <c r="CK118">
        <v>8.0000000000776001</v>
      </c>
      <c r="CL118">
        <v>16.199999999953398</v>
      </c>
      <c r="CM118">
        <v>23.533333333131502</v>
      </c>
      <c r="CN118">
        <v>1.0666666668839699</v>
      </c>
      <c r="CO118">
        <v>23.9999999998447</v>
      </c>
      <c r="CP118">
        <v>3.0000000000776001</v>
      </c>
      <c r="CQ118">
        <v>19.600000000015498</v>
      </c>
      <c r="CR118">
        <v>10.9333333334264</v>
      </c>
      <c r="CS118">
        <v>0.46666666671323698</v>
      </c>
      <c r="CT118">
        <v>0.53333333344198697</v>
      </c>
      <c r="CU118">
        <v>0.66666666689950205</v>
      </c>
      <c r="CV118">
        <v>0.46666666671323698</v>
      </c>
      <c r="CW118">
        <v>0.46666666671323698</v>
      </c>
    </row>
    <row r="119" spans="1:101" hidden="1" x14ac:dyDescent="0.2"/>
    <row r="120" spans="1:101" hidden="1" x14ac:dyDescent="0.2"/>
    <row r="121" spans="1:101" hidden="1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  <c r="Q121" t="s">
        <v>16</v>
      </c>
      <c r="R121" t="s">
        <v>17</v>
      </c>
      <c r="S121" t="s">
        <v>18</v>
      </c>
      <c r="T121" t="s">
        <v>19</v>
      </c>
      <c r="U121" t="s">
        <v>20</v>
      </c>
      <c r="V121" t="s">
        <v>21</v>
      </c>
      <c r="W121" t="s">
        <v>22</v>
      </c>
      <c r="X121" t="s">
        <v>23</v>
      </c>
      <c r="Y121" t="s">
        <v>24</v>
      </c>
      <c r="Z121" t="s">
        <v>25</v>
      </c>
      <c r="AA121" t="s">
        <v>26</v>
      </c>
      <c r="AB121" t="s">
        <v>27</v>
      </c>
      <c r="AC121" t="s">
        <v>28</v>
      </c>
      <c r="AD121" t="s">
        <v>29</v>
      </c>
      <c r="AE121" t="s">
        <v>30</v>
      </c>
      <c r="AF121" t="s">
        <v>31</v>
      </c>
      <c r="AG121" t="s">
        <v>32</v>
      </c>
      <c r="AH121" t="s">
        <v>33</v>
      </c>
      <c r="AI121" t="s">
        <v>34</v>
      </c>
      <c r="AJ121" t="s">
        <v>35</v>
      </c>
      <c r="AK121" t="s">
        <v>36</v>
      </c>
      <c r="AL121" t="s">
        <v>37</v>
      </c>
      <c r="AM121" t="s">
        <v>38</v>
      </c>
      <c r="AN121" s="1" t="s">
        <v>39</v>
      </c>
      <c r="AO121" s="1" t="s">
        <v>40</v>
      </c>
      <c r="AP121" s="1" t="s">
        <v>41</v>
      </c>
      <c r="AQ121" s="1" t="s">
        <v>42</v>
      </c>
      <c r="AR121" s="1" t="s">
        <v>43</v>
      </c>
      <c r="AS121" s="1" t="s">
        <v>44</v>
      </c>
      <c r="AT121" s="1" t="s">
        <v>45</v>
      </c>
      <c r="AU121" s="1" t="s">
        <v>46</v>
      </c>
      <c r="AV121" s="1" t="s">
        <v>47</v>
      </c>
      <c r="AW121" s="1" t="s">
        <v>48</v>
      </c>
      <c r="AX121" t="s">
        <v>49</v>
      </c>
      <c r="AY121" t="s">
        <v>50</v>
      </c>
      <c r="AZ121" t="s">
        <v>51</v>
      </c>
      <c r="BA121" t="s">
        <v>52</v>
      </c>
      <c r="BB121" t="s">
        <v>53</v>
      </c>
      <c r="BC121" t="s">
        <v>54</v>
      </c>
      <c r="BD121" t="s">
        <v>55</v>
      </c>
      <c r="BE121" t="s">
        <v>56</v>
      </c>
      <c r="BF121" t="s">
        <v>57</v>
      </c>
      <c r="BG121" t="s">
        <v>58</v>
      </c>
      <c r="BH121" t="s">
        <v>59</v>
      </c>
      <c r="BI121" t="s">
        <v>60</v>
      </c>
      <c r="BJ121" t="s">
        <v>61</v>
      </c>
      <c r="BK121" t="s">
        <v>62</v>
      </c>
      <c r="BL121" t="s">
        <v>63</v>
      </c>
      <c r="BM121" t="s">
        <v>64</v>
      </c>
      <c r="BN121" t="s">
        <v>65</v>
      </c>
      <c r="BO121" t="s">
        <v>66</v>
      </c>
      <c r="BP121" t="s">
        <v>67</v>
      </c>
      <c r="BQ121" t="s">
        <v>68</v>
      </c>
      <c r="BR121" t="s">
        <v>69</v>
      </c>
      <c r="BS121" t="s">
        <v>70</v>
      </c>
      <c r="BT121" t="s">
        <v>71</v>
      </c>
      <c r="BU121" t="s">
        <v>72</v>
      </c>
      <c r="BV121" t="s">
        <v>73</v>
      </c>
      <c r="BW121" t="s">
        <v>74</v>
      </c>
      <c r="BX121" t="s">
        <v>75</v>
      </c>
      <c r="BY121" t="s">
        <v>76</v>
      </c>
      <c r="BZ121" t="s">
        <v>77</v>
      </c>
      <c r="CA121" t="s">
        <v>78</v>
      </c>
      <c r="CB121" t="s">
        <v>79</v>
      </c>
      <c r="CC121" t="s">
        <v>80</v>
      </c>
      <c r="CD121" t="s">
        <v>81</v>
      </c>
      <c r="CE121" t="s">
        <v>82</v>
      </c>
      <c r="CF121" t="s">
        <v>83</v>
      </c>
      <c r="CG121" t="s">
        <v>84</v>
      </c>
      <c r="CH121" t="s">
        <v>85</v>
      </c>
      <c r="CI121" t="s">
        <v>86</v>
      </c>
      <c r="CJ121" t="s">
        <v>87</v>
      </c>
      <c r="CK121" t="s">
        <v>88</v>
      </c>
      <c r="CL121" t="s">
        <v>89</v>
      </c>
      <c r="CM121" t="s">
        <v>90</v>
      </c>
      <c r="CN121" t="s">
        <v>91</v>
      </c>
      <c r="CO121" t="s">
        <v>92</v>
      </c>
      <c r="CP121" t="s">
        <v>93</v>
      </c>
      <c r="CQ121" t="s">
        <v>94</v>
      </c>
      <c r="CR121" t="s">
        <v>95</v>
      </c>
      <c r="CS121" t="s">
        <v>96</v>
      </c>
      <c r="CT121" t="s">
        <v>97</v>
      </c>
      <c r="CU121" t="s">
        <v>98</v>
      </c>
      <c r="CV121" t="s">
        <v>99</v>
      </c>
      <c r="CW121" t="s">
        <v>100</v>
      </c>
    </row>
    <row r="122" spans="1:101" hidden="1" x14ac:dyDescent="0.2">
      <c r="A122">
        <v>1617062540.8989999</v>
      </c>
      <c r="B122">
        <v>11067.685225339401</v>
      </c>
      <c r="C122">
        <v>6011.9756484029604</v>
      </c>
      <c r="D122">
        <v>0</v>
      </c>
      <c r="E122">
        <v>7036.6268596971104</v>
      </c>
      <c r="F122">
        <v>0</v>
      </c>
      <c r="G122">
        <v>0</v>
      </c>
      <c r="H122">
        <v>0</v>
      </c>
      <c r="I122">
        <v>0</v>
      </c>
      <c r="J122">
        <v>11067.685225339401</v>
      </c>
      <c r="K122">
        <v>6011.9756484029604</v>
      </c>
      <c r="L122">
        <v>0</v>
      </c>
      <c r="M122">
        <v>7036.6268596971104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28.183609555191101</v>
      </c>
      <c r="AC122">
        <v>35.181116568311197</v>
      </c>
      <c r="AD122">
        <v>35.786964423658702</v>
      </c>
      <c r="AE122">
        <v>33.177032682312998</v>
      </c>
      <c r="AF122">
        <v>72.171030994407403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10757.3472995963</v>
      </c>
      <c r="AX122">
        <v>7215.3448419648003</v>
      </c>
      <c r="AY122">
        <v>75.170083151762995</v>
      </c>
      <c r="AZ122">
        <v>9704.2497831743203</v>
      </c>
      <c r="BA122">
        <v>104.52636490900601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18089.768822764101</v>
      </c>
      <c r="BS122">
        <v>13142.957217913399</v>
      </c>
      <c r="BT122">
        <v>829.16092311796797</v>
      </c>
      <c r="BU122">
        <v>16959.637067182601</v>
      </c>
      <c r="BV122">
        <v>934.93767082194495</v>
      </c>
      <c r="BW122">
        <v>0.161582561163119</v>
      </c>
      <c r="BX122">
        <v>0.119998666755726</v>
      </c>
      <c r="BY122">
        <v>0</v>
      </c>
      <c r="BZ122">
        <v>8.1295660004761796</v>
      </c>
      <c r="CA122">
        <v>5.61254274044299</v>
      </c>
      <c r="CB122">
        <v>0.61807995017198802</v>
      </c>
      <c r="CC122">
        <v>6.0310894655654002</v>
      </c>
      <c r="CD122">
        <v>0.40663955734731799</v>
      </c>
      <c r="CE122">
        <v>3.42595990255316</v>
      </c>
      <c r="CF122">
        <v>4.4616795930785802</v>
      </c>
      <c r="CG122">
        <v>0.68477922543533498</v>
      </c>
      <c r="CH122">
        <v>4.8302088198050601</v>
      </c>
      <c r="CI122">
        <v>-0.126658222909313</v>
      </c>
      <c r="CJ122">
        <v>5.9945958566526896</v>
      </c>
      <c r="CK122">
        <v>3.3274956217784202</v>
      </c>
      <c r="CL122">
        <v>0.15118502371693399</v>
      </c>
      <c r="CM122">
        <v>4.3965574754703702</v>
      </c>
      <c r="CN122">
        <v>6.6662222518516501E-3</v>
      </c>
      <c r="CO122">
        <v>5.8611602227365402</v>
      </c>
      <c r="CP122">
        <v>4.8786589942961696</v>
      </c>
      <c r="CQ122">
        <v>0.39574903288639901</v>
      </c>
      <c r="CR122">
        <v>5.4806858363071296</v>
      </c>
      <c r="CS122">
        <v>-0.126658222909313</v>
      </c>
      <c r="CT122">
        <v>-0.25998266768244999</v>
      </c>
      <c r="CU122">
        <v>-5.9996000328737802E-2</v>
      </c>
      <c r="CV122">
        <v>-0.126658222521285</v>
      </c>
      <c r="CW122">
        <v>-0.126658222909313</v>
      </c>
    </row>
    <row r="123" spans="1:101" hidden="1" x14ac:dyDescent="0.2">
      <c r="A123">
        <v>1617062545.8989999</v>
      </c>
      <c r="B123">
        <v>11067.685225339401</v>
      </c>
      <c r="C123">
        <v>6011.9756484029604</v>
      </c>
      <c r="D123">
        <v>0</v>
      </c>
      <c r="E123">
        <v>7036.6268596971104</v>
      </c>
      <c r="F123">
        <v>0</v>
      </c>
      <c r="G123">
        <v>0</v>
      </c>
      <c r="H123">
        <v>0</v>
      </c>
      <c r="I123">
        <v>0</v>
      </c>
      <c r="J123">
        <v>11067.685225339401</v>
      </c>
      <c r="K123">
        <v>6011.9756484029604</v>
      </c>
      <c r="L123">
        <v>0</v>
      </c>
      <c r="M123">
        <v>7036.6268596971104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28.183609555191101</v>
      </c>
      <c r="AC123">
        <v>35.181116568311197</v>
      </c>
      <c r="AD123">
        <v>35.787168515912498</v>
      </c>
      <c r="AE123">
        <v>33.177032682312998</v>
      </c>
      <c r="AF123">
        <v>72.171030994407403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10757.3472995963</v>
      </c>
      <c r="AX123">
        <v>7215.3448419648003</v>
      </c>
      <c r="AY123">
        <v>1506.4507518462401</v>
      </c>
      <c r="AZ123">
        <v>9704.2497831743203</v>
      </c>
      <c r="BA123">
        <v>104.52636490900601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18089.768822764101</v>
      </c>
      <c r="BS123">
        <v>13142.957217913399</v>
      </c>
      <c r="BT123">
        <v>2096.87249755316</v>
      </c>
      <c r="BU123">
        <v>16959.637067182601</v>
      </c>
      <c r="BV123">
        <v>934.93767082194495</v>
      </c>
      <c r="BW123">
        <v>0.161582561163119</v>
      </c>
      <c r="BX123">
        <v>0.119998666755726</v>
      </c>
      <c r="BY123">
        <v>0</v>
      </c>
      <c r="BZ123">
        <v>8.1295660004761796</v>
      </c>
      <c r="CA123">
        <v>5.61254274044299</v>
      </c>
      <c r="CB123">
        <v>1.1477889491896001</v>
      </c>
      <c r="CC123">
        <v>6.0310894655654002</v>
      </c>
      <c r="CD123">
        <v>0.40663955734731799</v>
      </c>
      <c r="CE123">
        <v>3.42595990255316</v>
      </c>
      <c r="CF123">
        <v>4.4616795930785802</v>
      </c>
      <c r="CG123">
        <v>1.1922768929982599</v>
      </c>
      <c r="CH123">
        <v>4.8302088198050601</v>
      </c>
      <c r="CI123">
        <v>-0.126658222909313</v>
      </c>
      <c r="CJ123">
        <v>5.9945958566526896</v>
      </c>
      <c r="CK123">
        <v>3.3274956217784202</v>
      </c>
      <c r="CL123">
        <v>0.50271376461124295</v>
      </c>
      <c r="CM123">
        <v>4.3965574754703702</v>
      </c>
      <c r="CN123">
        <v>6.6662222518516501E-3</v>
      </c>
      <c r="CO123">
        <v>5.8611602227365402</v>
      </c>
      <c r="CP123">
        <v>4.8786589942961696</v>
      </c>
      <c r="CQ123">
        <v>0.68066553958698195</v>
      </c>
      <c r="CR123">
        <v>5.4806858363071296</v>
      </c>
      <c r="CS123">
        <v>-0.126658222909313</v>
      </c>
      <c r="CT123">
        <v>-0.25998266768244999</v>
      </c>
      <c r="CU123">
        <v>-5.9996000328737802E-2</v>
      </c>
      <c r="CV123">
        <v>-0.126658222521285</v>
      </c>
      <c r="CW123">
        <v>-0.126658222909313</v>
      </c>
    </row>
    <row r="124" spans="1:101" hidden="1" x14ac:dyDescent="0.2">
      <c r="A124">
        <v>1617062550.8989999</v>
      </c>
      <c r="B124">
        <v>11067.685225339401</v>
      </c>
      <c r="C124">
        <v>6011.9756484029604</v>
      </c>
      <c r="D124">
        <v>0</v>
      </c>
      <c r="E124">
        <v>4920.4484783769303</v>
      </c>
      <c r="F124">
        <v>0</v>
      </c>
      <c r="G124">
        <v>0</v>
      </c>
      <c r="H124">
        <v>0</v>
      </c>
      <c r="I124">
        <v>0</v>
      </c>
      <c r="J124">
        <v>11067.685225339401</v>
      </c>
      <c r="K124">
        <v>6011.9756484029604</v>
      </c>
      <c r="L124">
        <v>0</v>
      </c>
      <c r="M124">
        <v>4920.4484783769303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28.183609555191101</v>
      </c>
      <c r="AC124">
        <v>35.181116568311197</v>
      </c>
      <c r="AD124">
        <v>35.787168515912498</v>
      </c>
      <c r="AE124">
        <v>33.175399944282802</v>
      </c>
      <c r="AF124">
        <v>72.171030994407403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10757.3472995963</v>
      </c>
      <c r="AX124">
        <v>7215.3448419648003</v>
      </c>
      <c r="AY124">
        <v>1506.4507518462401</v>
      </c>
      <c r="AZ124">
        <v>6258.6091831286703</v>
      </c>
      <c r="BA124">
        <v>104.52636490900601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18089.768822764101</v>
      </c>
      <c r="BS124">
        <v>13142.957217913399</v>
      </c>
      <c r="BT124">
        <v>2096.87249755316</v>
      </c>
      <c r="BU124">
        <v>11644.5541911372</v>
      </c>
      <c r="BV124">
        <v>934.93767082194495</v>
      </c>
      <c r="BW124">
        <v>0.161582561163119</v>
      </c>
      <c r="BX124">
        <v>0.119998666755726</v>
      </c>
      <c r="BY124">
        <v>0</v>
      </c>
      <c r="BZ124">
        <v>8.1295660004761796</v>
      </c>
      <c r="CA124">
        <v>5.61254274044299</v>
      </c>
      <c r="CB124">
        <v>1.1477889491896001</v>
      </c>
      <c r="CC124">
        <v>4.0309663640906397</v>
      </c>
      <c r="CD124">
        <v>0.40663955734731799</v>
      </c>
      <c r="CE124">
        <v>3.42595990255316</v>
      </c>
      <c r="CF124">
        <v>4.4616795930785802</v>
      </c>
      <c r="CG124">
        <v>1.1922768929982599</v>
      </c>
      <c r="CH124">
        <v>3.4748175832982602</v>
      </c>
      <c r="CI124">
        <v>-0.126658222909313</v>
      </c>
      <c r="CJ124">
        <v>5.9945958566526896</v>
      </c>
      <c r="CK124">
        <v>3.3274956217784202</v>
      </c>
      <c r="CL124">
        <v>0.50271376461124295</v>
      </c>
      <c r="CM124">
        <v>3.2078661683366301</v>
      </c>
      <c r="CN124">
        <v>6.6662222518516501E-3</v>
      </c>
      <c r="CO124">
        <v>5.8611602227365402</v>
      </c>
      <c r="CP124">
        <v>4.8786589942961696</v>
      </c>
      <c r="CQ124">
        <v>0.68066553958698195</v>
      </c>
      <c r="CR124">
        <v>3.9419825591897601</v>
      </c>
      <c r="CS124">
        <v>-0.126658222909313</v>
      </c>
      <c r="CT124">
        <v>-0.25998266768244999</v>
      </c>
      <c r="CU124">
        <v>-5.9996000328737802E-2</v>
      </c>
      <c r="CV124">
        <v>-0.126658222521285</v>
      </c>
      <c r="CW124">
        <v>-0.126658222909313</v>
      </c>
    </row>
    <row r="125" spans="1:101" hidden="1" x14ac:dyDescent="0.2">
      <c r="A125">
        <v>1617062555.8989999</v>
      </c>
      <c r="B125">
        <v>11067.685225339401</v>
      </c>
      <c r="C125">
        <v>6011.9756484029604</v>
      </c>
      <c r="D125">
        <v>0</v>
      </c>
      <c r="E125">
        <v>4920.4484783769303</v>
      </c>
      <c r="F125">
        <v>0</v>
      </c>
      <c r="G125">
        <v>0</v>
      </c>
      <c r="H125">
        <v>0</v>
      </c>
      <c r="I125">
        <v>0</v>
      </c>
      <c r="J125">
        <v>11067.685225339401</v>
      </c>
      <c r="K125">
        <v>6011.9756484029604</v>
      </c>
      <c r="L125">
        <v>0</v>
      </c>
      <c r="M125">
        <v>4920.4484783769303</v>
      </c>
      <c r="N125">
        <v>1094.09015025041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28.183609555191101</v>
      </c>
      <c r="AC125">
        <v>35.181116568311197</v>
      </c>
      <c r="AD125">
        <v>35.787168515912498</v>
      </c>
      <c r="AE125">
        <v>33.175399944282802</v>
      </c>
      <c r="AF125">
        <v>72.171030994407403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10757.3472995963</v>
      </c>
      <c r="AX125">
        <v>7215.3448419648003</v>
      </c>
      <c r="AY125">
        <v>1506.4507518462401</v>
      </c>
      <c r="AZ125">
        <v>6258.6091831286703</v>
      </c>
      <c r="BA125">
        <v>104.707846410684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18089.768822764101</v>
      </c>
      <c r="BS125">
        <v>13142.957217913399</v>
      </c>
      <c r="BT125">
        <v>2096.87249755316</v>
      </c>
      <c r="BU125">
        <v>11644.5541911372</v>
      </c>
      <c r="BV125">
        <v>938.43071786310497</v>
      </c>
      <c r="BW125">
        <v>0.15668781302163501</v>
      </c>
      <c r="BX125">
        <v>0.17074457429060799</v>
      </c>
      <c r="BY125">
        <v>0</v>
      </c>
      <c r="BZ125">
        <v>8.1295660004761796</v>
      </c>
      <c r="CA125">
        <v>5.61254274044299</v>
      </c>
      <c r="CB125">
        <v>1.1477889491896001</v>
      </c>
      <c r="CC125">
        <v>4.0309663640906397</v>
      </c>
      <c r="CD125">
        <v>0.63439065105403303</v>
      </c>
      <c r="CE125">
        <v>3.42595990255316</v>
      </c>
      <c r="CF125">
        <v>4.4616795930785802</v>
      </c>
      <c r="CG125">
        <v>1.1922768929982599</v>
      </c>
      <c r="CH125">
        <v>3.4748175832982602</v>
      </c>
      <c r="CI125">
        <v>0.50083472477410795</v>
      </c>
      <c r="CJ125">
        <v>5.9945958566526896</v>
      </c>
      <c r="CK125">
        <v>3.3274956217784202</v>
      </c>
      <c r="CL125">
        <v>0.50271376461124295</v>
      </c>
      <c r="CM125">
        <v>3.2078661683366301</v>
      </c>
      <c r="CN125">
        <v>0.300500834771185</v>
      </c>
      <c r="CO125">
        <v>5.8611602227365402</v>
      </c>
      <c r="CP125">
        <v>4.8786589942961696</v>
      </c>
      <c r="CQ125">
        <v>0.68066553958698195</v>
      </c>
      <c r="CR125">
        <v>3.9419825591897601</v>
      </c>
      <c r="CS125">
        <v>0.23372287143686701</v>
      </c>
      <c r="CT125">
        <v>0.43405676105111002</v>
      </c>
      <c r="CU125">
        <v>0.43405676143980498</v>
      </c>
      <c r="CV125">
        <v>0.23372287143686701</v>
      </c>
      <c r="CW125">
        <v>0.76794657772266794</v>
      </c>
    </row>
    <row r="126" spans="1:101" hidden="1" x14ac:dyDescent="0.2">
      <c r="A126">
        <v>1617062560.8989999</v>
      </c>
      <c r="B126">
        <v>11067.685225339401</v>
      </c>
      <c r="C126">
        <v>6011.9756484029604</v>
      </c>
      <c r="D126">
        <v>24031.468764584301</v>
      </c>
      <c r="E126">
        <v>4920.4484783769303</v>
      </c>
      <c r="F126">
        <v>0</v>
      </c>
      <c r="G126">
        <v>0</v>
      </c>
      <c r="H126">
        <v>0</v>
      </c>
      <c r="I126">
        <v>0</v>
      </c>
      <c r="J126">
        <v>11067.685225339401</v>
      </c>
      <c r="K126">
        <v>6011.9756484029604</v>
      </c>
      <c r="L126">
        <v>24031.468764584301</v>
      </c>
      <c r="M126">
        <v>4920.4484783769303</v>
      </c>
      <c r="N126">
        <v>1094.09015025041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28.183609555191101</v>
      </c>
      <c r="AC126">
        <v>35.181116568311197</v>
      </c>
      <c r="AD126">
        <v>35.785535777882302</v>
      </c>
      <c r="AE126">
        <v>33.175399944282802</v>
      </c>
      <c r="AF126">
        <v>72.171030994407403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10757.3472995963</v>
      </c>
      <c r="AX126">
        <v>7215.3448419648003</v>
      </c>
      <c r="AY126">
        <v>12843.789585972299</v>
      </c>
      <c r="AZ126">
        <v>6258.6091831286703</v>
      </c>
      <c r="BA126">
        <v>104.707846410684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18089.768822764101</v>
      </c>
      <c r="BS126">
        <v>13142.957217913399</v>
      </c>
      <c r="BT126">
        <v>20601.5067671178</v>
      </c>
      <c r="BU126">
        <v>11644.5541911372</v>
      </c>
      <c r="BV126">
        <v>938.43071786310497</v>
      </c>
      <c r="BW126">
        <v>0.15668781302163501</v>
      </c>
      <c r="BX126">
        <v>0.17074457429060799</v>
      </c>
      <c r="BY126">
        <v>0</v>
      </c>
      <c r="BZ126">
        <v>8.1295660004761796</v>
      </c>
      <c r="CA126">
        <v>5.61254274044299</v>
      </c>
      <c r="CB126">
        <v>9.0606040405642805</v>
      </c>
      <c r="CC126">
        <v>4.0309663640906397</v>
      </c>
      <c r="CD126">
        <v>0.63439065105403303</v>
      </c>
      <c r="CE126">
        <v>3.42595990255316</v>
      </c>
      <c r="CF126">
        <v>4.4616795930785802</v>
      </c>
      <c r="CG126">
        <v>5.8603906927439002</v>
      </c>
      <c r="CH126">
        <v>3.4748175832982602</v>
      </c>
      <c r="CI126">
        <v>0.50083472477410795</v>
      </c>
      <c r="CJ126">
        <v>5.9945958566526896</v>
      </c>
      <c r="CK126">
        <v>3.3274956217784202</v>
      </c>
      <c r="CL126">
        <v>5.7270484698048501</v>
      </c>
      <c r="CM126">
        <v>3.2078661683366301</v>
      </c>
      <c r="CN126">
        <v>0.300500834771185</v>
      </c>
      <c r="CO126">
        <v>5.8611602227365402</v>
      </c>
      <c r="CP126">
        <v>4.8786589942961696</v>
      </c>
      <c r="CQ126">
        <v>5.3936929128453297</v>
      </c>
      <c r="CR126">
        <v>3.9419825591897601</v>
      </c>
      <c r="CS126">
        <v>0.23372287143686701</v>
      </c>
      <c r="CT126">
        <v>0.43405676105111002</v>
      </c>
      <c r="CU126">
        <v>0.43405676143980498</v>
      </c>
      <c r="CV126">
        <v>0.23372287143686701</v>
      </c>
      <c r="CW126">
        <v>0.76794657772266794</v>
      </c>
    </row>
    <row r="127" spans="1:101" hidden="1" x14ac:dyDescent="0.2">
      <c r="A127">
        <v>1617062565.8989999</v>
      </c>
      <c r="B127">
        <v>11067.685225339401</v>
      </c>
      <c r="C127">
        <v>6011.9756484029604</v>
      </c>
      <c r="D127">
        <v>24031.468764584301</v>
      </c>
      <c r="E127">
        <v>4920.4484783769303</v>
      </c>
      <c r="F127">
        <v>0</v>
      </c>
      <c r="G127">
        <v>0</v>
      </c>
      <c r="H127">
        <v>0</v>
      </c>
      <c r="I127">
        <v>0</v>
      </c>
      <c r="J127">
        <v>11067.685225339401</v>
      </c>
      <c r="K127">
        <v>6011.9756484029604</v>
      </c>
      <c r="L127">
        <v>24031.468764584301</v>
      </c>
      <c r="M127">
        <v>4920.4484783769303</v>
      </c>
      <c r="N127">
        <v>1094.09015025041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28.183609555191101</v>
      </c>
      <c r="AC127">
        <v>35.181116568311197</v>
      </c>
      <c r="AD127">
        <v>35.785535777882302</v>
      </c>
      <c r="AE127">
        <v>33.175399944282802</v>
      </c>
      <c r="AF127">
        <v>72.171030994407403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10757.3472995963</v>
      </c>
      <c r="AX127">
        <v>7215.3448419648003</v>
      </c>
      <c r="AY127">
        <v>12843.789585972299</v>
      </c>
      <c r="AZ127">
        <v>6258.6091831286703</v>
      </c>
      <c r="BA127">
        <v>104.707846410684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18089.768822764101</v>
      </c>
      <c r="BS127">
        <v>13142.957217913399</v>
      </c>
      <c r="BT127">
        <v>20601.5067671178</v>
      </c>
      <c r="BU127">
        <v>11644.5541911372</v>
      </c>
      <c r="BV127">
        <v>938.43071786310497</v>
      </c>
      <c r="BW127">
        <v>0.15668781302163501</v>
      </c>
      <c r="BX127">
        <v>0.17074457429060799</v>
      </c>
      <c r="BY127">
        <v>0</v>
      </c>
      <c r="BZ127">
        <v>8.1295660004761796</v>
      </c>
      <c r="CA127">
        <v>5.61254274044299</v>
      </c>
      <c r="CB127">
        <v>9.0606040405642805</v>
      </c>
      <c r="CC127">
        <v>4.0309663640906397</v>
      </c>
      <c r="CD127">
        <v>0.63439065105403303</v>
      </c>
      <c r="CE127">
        <v>3.42595990255316</v>
      </c>
      <c r="CF127">
        <v>4.4616795930785802</v>
      </c>
      <c r="CG127">
        <v>5.8603906927439002</v>
      </c>
      <c r="CH127">
        <v>3.4748175832982602</v>
      </c>
      <c r="CI127">
        <v>0.50083472477410795</v>
      </c>
      <c r="CJ127">
        <v>5.9945958566526896</v>
      </c>
      <c r="CK127">
        <v>3.3274956217784202</v>
      </c>
      <c r="CL127">
        <v>5.7270484698048501</v>
      </c>
      <c r="CM127">
        <v>3.2078661683366301</v>
      </c>
      <c r="CN127">
        <v>0.300500834771185</v>
      </c>
      <c r="CO127">
        <v>5.8611602227365402</v>
      </c>
      <c r="CP127">
        <v>4.8786589942961696</v>
      </c>
      <c r="CQ127">
        <v>5.3936929128453297</v>
      </c>
      <c r="CR127">
        <v>3.9419825591897601</v>
      </c>
      <c r="CS127">
        <v>0.23372287143686701</v>
      </c>
      <c r="CT127">
        <v>0.43405676105111002</v>
      </c>
      <c r="CU127">
        <v>0.43405676143980498</v>
      </c>
      <c r="CV127">
        <v>0.23372287143686701</v>
      </c>
      <c r="CW127">
        <v>0.76794657772266794</v>
      </c>
    </row>
    <row r="128" spans="1:101" hidden="1" x14ac:dyDescent="0.2">
      <c r="A128">
        <v>1617062570.8989999</v>
      </c>
      <c r="B128">
        <v>11067.685225339401</v>
      </c>
      <c r="C128">
        <v>6011.9756484029604</v>
      </c>
      <c r="D128">
        <v>24031.468764584301</v>
      </c>
      <c r="E128">
        <v>4920.4484783769303</v>
      </c>
      <c r="F128">
        <v>0</v>
      </c>
      <c r="G128">
        <v>0</v>
      </c>
      <c r="H128">
        <v>0</v>
      </c>
      <c r="I128">
        <v>0</v>
      </c>
      <c r="J128">
        <v>11067.685225339401</v>
      </c>
      <c r="K128">
        <v>6011.9756484029604</v>
      </c>
      <c r="L128">
        <v>24031.468764584301</v>
      </c>
      <c r="M128">
        <v>4920.4484783769303</v>
      </c>
      <c r="N128">
        <v>1094.09015025041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28.183609555191101</v>
      </c>
      <c r="AC128">
        <v>35.181116568311197</v>
      </c>
      <c r="AD128">
        <v>35.785535777882302</v>
      </c>
      <c r="AE128">
        <v>33.175399944282802</v>
      </c>
      <c r="AF128">
        <v>72.171030994407403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10757.3472995963</v>
      </c>
      <c r="AX128">
        <v>7215.3448419648003</v>
      </c>
      <c r="AY128">
        <v>12843.789585972299</v>
      </c>
      <c r="AZ128">
        <v>6258.6091831286703</v>
      </c>
      <c r="BA128">
        <v>104.707846410684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18089.768822764101</v>
      </c>
      <c r="BS128">
        <v>13142.957217913399</v>
      </c>
      <c r="BT128">
        <v>20601.5067671178</v>
      </c>
      <c r="BU128">
        <v>11644.5541911372</v>
      </c>
      <c r="BV128">
        <v>938.43071786310497</v>
      </c>
      <c r="BW128">
        <v>0.15668781302163501</v>
      </c>
      <c r="BX128">
        <v>0.17074457429060799</v>
      </c>
      <c r="BY128">
        <v>0</v>
      </c>
      <c r="BZ128">
        <v>8.1295660004761796</v>
      </c>
      <c r="CA128">
        <v>5.61254274044299</v>
      </c>
      <c r="CB128">
        <v>9.0606040405642805</v>
      </c>
      <c r="CC128">
        <v>4.0309663640906397</v>
      </c>
      <c r="CD128">
        <v>0.63439065105403303</v>
      </c>
      <c r="CE128">
        <v>3.42595990255316</v>
      </c>
      <c r="CF128">
        <v>4.4616795930785802</v>
      </c>
      <c r="CG128">
        <v>5.8603906927439002</v>
      </c>
      <c r="CH128">
        <v>3.4748175832982602</v>
      </c>
      <c r="CI128">
        <v>0.50083472477410795</v>
      </c>
      <c r="CJ128">
        <v>5.9945958566526896</v>
      </c>
      <c r="CK128">
        <v>3.3274956217784202</v>
      </c>
      <c r="CL128">
        <v>5.7270484698048501</v>
      </c>
      <c r="CM128">
        <v>3.2078661683366301</v>
      </c>
      <c r="CN128">
        <v>0.300500834771185</v>
      </c>
      <c r="CO128">
        <v>5.8611602227365402</v>
      </c>
      <c r="CP128">
        <v>4.8786589942961696</v>
      </c>
      <c r="CQ128">
        <v>5.3936929128453297</v>
      </c>
      <c r="CR128">
        <v>3.9419825591897601</v>
      </c>
      <c r="CS128">
        <v>0.23372287143686701</v>
      </c>
      <c r="CT128">
        <v>0.43405676105111002</v>
      </c>
      <c r="CU128">
        <v>0.43405676143980498</v>
      </c>
      <c r="CV128">
        <v>0.23372287143686701</v>
      </c>
      <c r="CW128">
        <v>0.76794657772266794</v>
      </c>
    </row>
    <row r="129" spans="1:101" hidden="1" x14ac:dyDescent="0.2">
      <c r="A129">
        <v>1617062575.8989999</v>
      </c>
      <c r="B129">
        <v>11067.685225339401</v>
      </c>
      <c r="C129">
        <v>6011.9756484029604</v>
      </c>
      <c r="D129">
        <v>3008.14527974362</v>
      </c>
      <c r="E129">
        <v>4920.4484783769303</v>
      </c>
      <c r="F129">
        <v>0</v>
      </c>
      <c r="G129">
        <v>0</v>
      </c>
      <c r="H129">
        <v>0</v>
      </c>
      <c r="I129">
        <v>0</v>
      </c>
      <c r="J129">
        <v>11067.685225339401</v>
      </c>
      <c r="K129">
        <v>6011.9756484029604</v>
      </c>
      <c r="L129">
        <v>3008.14527974362</v>
      </c>
      <c r="M129">
        <v>4920.4484783769303</v>
      </c>
      <c r="N129">
        <v>1094.09015025041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28.183609555191101</v>
      </c>
      <c r="AC129">
        <v>35.181116568311197</v>
      </c>
      <c r="AD129">
        <v>35.784515316613401</v>
      </c>
      <c r="AE129">
        <v>33.175399944282802</v>
      </c>
      <c r="AF129">
        <v>72.171030994407403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10757.3472995963</v>
      </c>
      <c r="AX129">
        <v>7215.3448419648003</v>
      </c>
      <c r="AY129">
        <v>10245.092802777401</v>
      </c>
      <c r="AZ129">
        <v>6258.6091831286703</v>
      </c>
      <c r="BA129">
        <v>104.707846410684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18089.768822764101</v>
      </c>
      <c r="BS129">
        <v>13142.957217913399</v>
      </c>
      <c r="BT129">
        <v>17059.6207771398</v>
      </c>
      <c r="BU129">
        <v>11644.5541911372</v>
      </c>
      <c r="BV129">
        <v>938.43071786310497</v>
      </c>
      <c r="BW129">
        <v>0.15668781302163501</v>
      </c>
      <c r="BX129">
        <v>0.17074457429060799</v>
      </c>
      <c r="BY129">
        <v>0</v>
      </c>
      <c r="BZ129">
        <v>8.1295660004761796</v>
      </c>
      <c r="CA129">
        <v>5.61254274044299</v>
      </c>
      <c r="CB129">
        <v>7.3975163573551503</v>
      </c>
      <c r="CC129">
        <v>4.0309663640906397</v>
      </c>
      <c r="CD129">
        <v>0.63439065105403303</v>
      </c>
      <c r="CE129">
        <v>3.42595990255316</v>
      </c>
      <c r="CF129">
        <v>4.4616795930785802</v>
      </c>
      <c r="CG129">
        <v>5.2610495393088001</v>
      </c>
      <c r="CH129">
        <v>3.4748175832982602</v>
      </c>
      <c r="CI129">
        <v>0.50083472477410795</v>
      </c>
      <c r="CJ129">
        <v>5.9945958566526896</v>
      </c>
      <c r="CK129">
        <v>3.3274956217784202</v>
      </c>
      <c r="CL129">
        <v>4.9272265990740598</v>
      </c>
      <c r="CM129">
        <v>3.2078661683366301</v>
      </c>
      <c r="CN129">
        <v>0.300500834771185</v>
      </c>
      <c r="CO129">
        <v>5.8611602227365402</v>
      </c>
      <c r="CP129">
        <v>4.8786589942961696</v>
      </c>
      <c r="CQ129">
        <v>5.5948724795435396</v>
      </c>
      <c r="CR129">
        <v>3.9419825591897601</v>
      </c>
      <c r="CS129">
        <v>0.23372287143686701</v>
      </c>
      <c r="CT129">
        <v>0.43405676105111002</v>
      </c>
      <c r="CU129">
        <v>0.43405676143980498</v>
      </c>
      <c r="CV129">
        <v>0.23372287143686701</v>
      </c>
      <c r="CW129">
        <v>0.76794657772266794</v>
      </c>
    </row>
    <row r="130" spans="1:101" hidden="1" x14ac:dyDescent="0.2">
      <c r="A130">
        <v>1617062580.8989999</v>
      </c>
      <c r="B130">
        <v>11067.685225339401</v>
      </c>
      <c r="C130">
        <v>6011.9756484029604</v>
      </c>
      <c r="D130">
        <v>3008.14527974362</v>
      </c>
      <c r="E130">
        <v>4920.4484783769303</v>
      </c>
      <c r="F130">
        <v>0</v>
      </c>
      <c r="G130">
        <v>0</v>
      </c>
      <c r="H130">
        <v>0</v>
      </c>
      <c r="I130">
        <v>0</v>
      </c>
      <c r="J130">
        <v>11067.685225339401</v>
      </c>
      <c r="K130">
        <v>6011.9756484029604</v>
      </c>
      <c r="L130">
        <v>3008.14527974362</v>
      </c>
      <c r="M130">
        <v>4920.4484783769303</v>
      </c>
      <c r="N130">
        <v>1094.09015025041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28.183609555191101</v>
      </c>
      <c r="AC130">
        <v>35.181116568311197</v>
      </c>
      <c r="AD130">
        <v>35.784515316613401</v>
      </c>
      <c r="AE130">
        <v>33.175399944282802</v>
      </c>
      <c r="AF130">
        <v>72.171030994407403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10757.3472995963</v>
      </c>
      <c r="AX130">
        <v>7215.3448419648003</v>
      </c>
      <c r="AY130">
        <v>10245.092802777401</v>
      </c>
      <c r="AZ130">
        <v>6258.6091831286703</v>
      </c>
      <c r="BA130">
        <v>104.707846410684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18089.768822764101</v>
      </c>
      <c r="BS130">
        <v>13142.957217913399</v>
      </c>
      <c r="BT130">
        <v>17059.6207771398</v>
      </c>
      <c r="BU130">
        <v>11644.5541911372</v>
      </c>
      <c r="BV130">
        <v>938.43071786310497</v>
      </c>
      <c r="BW130">
        <v>0.15668781302163501</v>
      </c>
      <c r="BX130">
        <v>0.17074457429060799</v>
      </c>
      <c r="BY130">
        <v>0</v>
      </c>
      <c r="BZ130">
        <v>8.1295660004761796</v>
      </c>
      <c r="CA130">
        <v>5.61254274044299</v>
      </c>
      <c r="CB130">
        <v>7.3975163573551503</v>
      </c>
      <c r="CC130">
        <v>4.0309663640906397</v>
      </c>
      <c r="CD130">
        <v>0.63439065105403303</v>
      </c>
      <c r="CE130">
        <v>3.42595990255316</v>
      </c>
      <c r="CF130">
        <v>4.4616795930785802</v>
      </c>
      <c r="CG130">
        <v>5.2610495393088001</v>
      </c>
      <c r="CH130">
        <v>3.4748175832982602</v>
      </c>
      <c r="CI130">
        <v>0.50083472477410795</v>
      </c>
      <c r="CJ130">
        <v>5.9945958566526896</v>
      </c>
      <c r="CK130">
        <v>3.3274956217784202</v>
      </c>
      <c r="CL130">
        <v>4.9272265990740598</v>
      </c>
      <c r="CM130">
        <v>3.2078661683366301</v>
      </c>
      <c r="CN130">
        <v>0.300500834771185</v>
      </c>
      <c r="CO130">
        <v>5.8611602227365402</v>
      </c>
      <c r="CP130">
        <v>4.8786589942961696</v>
      </c>
      <c r="CQ130">
        <v>5.5948724795435396</v>
      </c>
      <c r="CR130">
        <v>3.9419825591897601</v>
      </c>
      <c r="CS130">
        <v>0.23372287143686701</v>
      </c>
      <c r="CT130">
        <v>0.43405676105111002</v>
      </c>
      <c r="CU130">
        <v>0.43405676143980498</v>
      </c>
      <c r="CV130">
        <v>0.23372287143686701</v>
      </c>
      <c r="CW130">
        <v>0.76794657772266794</v>
      </c>
    </row>
    <row r="131" spans="1:101" hidden="1" x14ac:dyDescent="0.2">
      <c r="A131">
        <v>1617062585.8989999</v>
      </c>
      <c r="B131">
        <v>11067.685225339401</v>
      </c>
      <c r="C131">
        <v>5739.6805060655797</v>
      </c>
      <c r="D131">
        <v>3008.14527974362</v>
      </c>
      <c r="E131">
        <v>4920.4484783769303</v>
      </c>
      <c r="F131">
        <v>0</v>
      </c>
      <c r="G131">
        <v>0</v>
      </c>
      <c r="H131">
        <v>0</v>
      </c>
      <c r="I131">
        <v>0</v>
      </c>
      <c r="J131">
        <v>11067.685225339401</v>
      </c>
      <c r="K131">
        <v>5739.6805060655797</v>
      </c>
      <c r="L131">
        <v>3008.14527974362</v>
      </c>
      <c r="M131">
        <v>4920.4484783769303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28.183609555191101</v>
      </c>
      <c r="AC131">
        <v>35.182341121833801</v>
      </c>
      <c r="AD131">
        <v>35.784515316613401</v>
      </c>
      <c r="AE131">
        <v>33.175399944282802</v>
      </c>
      <c r="AF131">
        <v>72.171030994407403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10757.3472995963</v>
      </c>
      <c r="AX131">
        <v>7466.6292989550302</v>
      </c>
      <c r="AY131">
        <v>10245.092802777401</v>
      </c>
      <c r="AZ131">
        <v>6258.6091831286703</v>
      </c>
      <c r="BA131">
        <v>108.420069388844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18089.768822764101</v>
      </c>
      <c r="BS131">
        <v>14104.656283781</v>
      </c>
      <c r="BT131">
        <v>17059.6207771398</v>
      </c>
      <c r="BU131">
        <v>11644.5541911372</v>
      </c>
      <c r="BV131">
        <v>940.78596210301498</v>
      </c>
      <c r="BW131">
        <v>0.143551507872725</v>
      </c>
      <c r="BX131">
        <v>0.17054977315171699</v>
      </c>
      <c r="BY131">
        <v>0</v>
      </c>
      <c r="BZ131">
        <v>8.1295660004761796</v>
      </c>
      <c r="CA131">
        <v>5.7532930295934301</v>
      </c>
      <c r="CB131">
        <v>7.3975163573551503</v>
      </c>
      <c r="CC131">
        <v>4.0309663640906397</v>
      </c>
      <c r="CD131">
        <v>0.15345609823521</v>
      </c>
      <c r="CE131">
        <v>3.42595990255316</v>
      </c>
      <c r="CF131">
        <v>4.1384740627826897</v>
      </c>
      <c r="CG131">
        <v>5.2610495393088001</v>
      </c>
      <c r="CH131">
        <v>3.4748175832982602</v>
      </c>
      <c r="CI131">
        <v>5.3376034090760499E-2</v>
      </c>
      <c r="CJ131">
        <v>5.9945958566526896</v>
      </c>
      <c r="CK131">
        <v>4.5121511790225997</v>
      </c>
      <c r="CL131">
        <v>4.9272265990740598</v>
      </c>
      <c r="CM131">
        <v>3.2078661683366301</v>
      </c>
      <c r="CN131">
        <v>0.15345609804101901</v>
      </c>
      <c r="CO131">
        <v>5.8611602227365402</v>
      </c>
      <c r="CP131">
        <v>4.2185477305539303</v>
      </c>
      <c r="CQ131">
        <v>5.5948724795435396</v>
      </c>
      <c r="CR131">
        <v>3.9419825591897601</v>
      </c>
      <c r="CS131">
        <v>0.18681611961667899</v>
      </c>
      <c r="CT131">
        <v>8.6736055666420897E-2</v>
      </c>
      <c r="CU131">
        <v>5.3376034090760499E-2</v>
      </c>
      <c r="CV131">
        <v>0.52041633304314405</v>
      </c>
      <c r="CW131">
        <v>8.6736055472229595E-2</v>
      </c>
    </row>
    <row r="132" spans="1:101" hidden="1" x14ac:dyDescent="0.2">
      <c r="A132">
        <v>1617062590.8989999</v>
      </c>
      <c r="B132">
        <v>11067.685225339401</v>
      </c>
      <c r="C132">
        <v>5739.6805060655797</v>
      </c>
      <c r="D132">
        <v>8192</v>
      </c>
      <c r="E132">
        <v>4920.4484783769303</v>
      </c>
      <c r="F132">
        <v>0</v>
      </c>
      <c r="G132">
        <v>0</v>
      </c>
      <c r="H132">
        <v>0</v>
      </c>
      <c r="I132">
        <v>0</v>
      </c>
      <c r="J132">
        <v>11067.685225339401</v>
      </c>
      <c r="K132">
        <v>5739.6805060655797</v>
      </c>
      <c r="L132">
        <v>8192</v>
      </c>
      <c r="M132">
        <v>4920.4484783769303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28.183609555191101</v>
      </c>
      <c r="AC132">
        <v>35.182341121833801</v>
      </c>
      <c r="AD132">
        <v>35.784311224359598</v>
      </c>
      <c r="AE132">
        <v>33.175399944282802</v>
      </c>
      <c r="AF132">
        <v>72.171030994407403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10757.3472995963</v>
      </c>
      <c r="AX132">
        <v>7466.6292989550302</v>
      </c>
      <c r="AY132">
        <v>5846.8666666666604</v>
      </c>
      <c r="AZ132">
        <v>6258.6091831286703</v>
      </c>
      <c r="BA132">
        <v>108.420069388844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18089.768822764101</v>
      </c>
      <c r="BS132">
        <v>14104.656283781</v>
      </c>
      <c r="BT132">
        <v>10557.2</v>
      </c>
      <c r="BU132">
        <v>11644.5541911372</v>
      </c>
      <c r="BV132">
        <v>940.78596210301498</v>
      </c>
      <c r="BW132">
        <v>0.143551507872725</v>
      </c>
      <c r="BX132">
        <v>0.17054977315171699</v>
      </c>
      <c r="BY132">
        <v>0</v>
      </c>
      <c r="BZ132">
        <v>8.1295660004761796</v>
      </c>
      <c r="CA132">
        <v>5.7532930295934301</v>
      </c>
      <c r="CB132">
        <v>6.79999999973613</v>
      </c>
      <c r="CC132">
        <v>4.0309663640906397</v>
      </c>
      <c r="CD132">
        <v>0.15345609823521</v>
      </c>
      <c r="CE132">
        <v>3.42595990255316</v>
      </c>
      <c r="CF132">
        <v>4.1384740627826897</v>
      </c>
      <c r="CG132">
        <v>3.5999999998602998</v>
      </c>
      <c r="CH132">
        <v>3.4748175832982602</v>
      </c>
      <c r="CI132">
        <v>5.3376034090760499E-2</v>
      </c>
      <c r="CJ132">
        <v>5.9945958566526896</v>
      </c>
      <c r="CK132">
        <v>4.5121511790225997</v>
      </c>
      <c r="CL132">
        <v>6.3333333334109296</v>
      </c>
      <c r="CM132">
        <v>3.2078661683366301</v>
      </c>
      <c r="CN132">
        <v>0.15345609804101901</v>
      </c>
      <c r="CO132">
        <v>5.8611602227365402</v>
      </c>
      <c r="CP132">
        <v>4.2185477305539303</v>
      </c>
      <c r="CQ132">
        <v>1.73333333339542</v>
      </c>
      <c r="CR132">
        <v>3.9419825591897601</v>
      </c>
      <c r="CS132">
        <v>0.18681611961667899</v>
      </c>
      <c r="CT132">
        <v>8.6736055666420897E-2</v>
      </c>
      <c r="CU132">
        <v>5.3376034090760499E-2</v>
      </c>
      <c r="CV132">
        <v>0.52041633304314405</v>
      </c>
      <c r="CW132">
        <v>8.6736055472229595E-2</v>
      </c>
    </row>
    <row r="133" spans="1:101" hidden="1" x14ac:dyDescent="0.2">
      <c r="A133">
        <v>1617062595.8989999</v>
      </c>
      <c r="B133">
        <v>11067.685225339401</v>
      </c>
      <c r="C133">
        <v>5739.6805060655797</v>
      </c>
      <c r="D133">
        <v>8192</v>
      </c>
      <c r="E133">
        <v>7831.3917296576201</v>
      </c>
      <c r="F133">
        <v>0</v>
      </c>
      <c r="G133">
        <v>0</v>
      </c>
      <c r="H133">
        <v>0</v>
      </c>
      <c r="I133">
        <v>0</v>
      </c>
      <c r="J133">
        <v>11067.685225339401</v>
      </c>
      <c r="K133">
        <v>5739.6805060655797</v>
      </c>
      <c r="L133">
        <v>8192</v>
      </c>
      <c r="M133">
        <v>7831.3917296576201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28.183609555191101</v>
      </c>
      <c r="AC133">
        <v>35.182341121833801</v>
      </c>
      <c r="AD133">
        <v>35.784311224359598</v>
      </c>
      <c r="AE133">
        <v>33.175399944282802</v>
      </c>
      <c r="AF133">
        <v>72.171030994407403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10757.3472995963</v>
      </c>
      <c r="AX133">
        <v>7466.6292989550302</v>
      </c>
      <c r="AY133">
        <v>5846.8666666666604</v>
      </c>
      <c r="AZ133">
        <v>7696.8430413517099</v>
      </c>
      <c r="BA133">
        <v>108.420069388844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18089.768822764101</v>
      </c>
      <c r="BS133">
        <v>14104.656283781</v>
      </c>
      <c r="BT133">
        <v>10557.2</v>
      </c>
      <c r="BU133">
        <v>14192.552245442401</v>
      </c>
      <c r="BV133">
        <v>940.78596210301498</v>
      </c>
      <c r="BW133">
        <v>0.143551507872725</v>
      </c>
      <c r="BX133">
        <v>0.17054977315171699</v>
      </c>
      <c r="BY133">
        <v>0</v>
      </c>
      <c r="BZ133">
        <v>8.1295660004761796</v>
      </c>
      <c r="CA133">
        <v>5.7532930295934301</v>
      </c>
      <c r="CB133">
        <v>6.79999999973613</v>
      </c>
      <c r="CC133">
        <v>5.6024899956363896</v>
      </c>
      <c r="CD133">
        <v>0.15345609823521</v>
      </c>
      <c r="CE133">
        <v>3.42595990255316</v>
      </c>
      <c r="CF133">
        <v>4.1384740627826897</v>
      </c>
      <c r="CG133">
        <v>3.5999999998602998</v>
      </c>
      <c r="CH133">
        <v>4.2685638061412297</v>
      </c>
      <c r="CI133">
        <v>5.3376034090760499E-2</v>
      </c>
      <c r="CJ133">
        <v>5.9945958566526896</v>
      </c>
      <c r="CK133">
        <v>4.5121511790225997</v>
      </c>
      <c r="CL133">
        <v>6.3333333334109296</v>
      </c>
      <c r="CM133">
        <v>4.2463317029635697</v>
      </c>
      <c r="CN133">
        <v>0.15345609804101901</v>
      </c>
      <c r="CO133">
        <v>5.8611602227365402</v>
      </c>
      <c r="CP133">
        <v>4.2185477305539303</v>
      </c>
      <c r="CQ133">
        <v>1.73333333339542</v>
      </c>
      <c r="CR133">
        <v>4.49088483765905</v>
      </c>
      <c r="CS133">
        <v>0.18681611961667899</v>
      </c>
      <c r="CT133">
        <v>8.6736055666420897E-2</v>
      </c>
      <c r="CU133">
        <v>5.3376034090760499E-2</v>
      </c>
      <c r="CV133">
        <v>0.52041633304314405</v>
      </c>
      <c r="CW133">
        <v>8.6736055472229595E-2</v>
      </c>
    </row>
    <row r="134" spans="1:101" hidden="1" x14ac:dyDescent="0.2">
      <c r="A134">
        <v>1617062600.8989999</v>
      </c>
      <c r="B134">
        <v>11067.685225339401</v>
      </c>
      <c r="C134">
        <v>5739.6805060655797</v>
      </c>
      <c r="D134">
        <v>8192</v>
      </c>
      <c r="E134">
        <v>7831.3917296576201</v>
      </c>
      <c r="F134">
        <v>0</v>
      </c>
      <c r="G134">
        <v>0</v>
      </c>
      <c r="H134">
        <v>0</v>
      </c>
      <c r="I134">
        <v>0</v>
      </c>
      <c r="J134">
        <v>11067.685225339401</v>
      </c>
      <c r="K134">
        <v>5739.6805060655797</v>
      </c>
      <c r="L134">
        <v>8192</v>
      </c>
      <c r="M134">
        <v>7831.3917296576201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28.183609555191101</v>
      </c>
      <c r="AC134">
        <v>35.182341121833801</v>
      </c>
      <c r="AD134">
        <v>35.784311224359598</v>
      </c>
      <c r="AE134">
        <v>33.175399944282802</v>
      </c>
      <c r="AF134">
        <v>72.171030994407403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10757.3472995963</v>
      </c>
      <c r="AX134">
        <v>7466.6292989550302</v>
      </c>
      <c r="AY134">
        <v>5846.8666666666604</v>
      </c>
      <c r="AZ134">
        <v>7696.8430413517099</v>
      </c>
      <c r="BA134">
        <v>108.420069388844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18089.768822764101</v>
      </c>
      <c r="BS134">
        <v>14104.656283781</v>
      </c>
      <c r="BT134">
        <v>10557.2</v>
      </c>
      <c r="BU134">
        <v>14192.552245442401</v>
      </c>
      <c r="BV134">
        <v>940.78596210301498</v>
      </c>
      <c r="BW134">
        <v>0.143551507872725</v>
      </c>
      <c r="BX134">
        <v>0.17054977315171699</v>
      </c>
      <c r="BY134">
        <v>0</v>
      </c>
      <c r="BZ134">
        <v>8.1295660004761796</v>
      </c>
      <c r="CA134">
        <v>5.7532930295934301</v>
      </c>
      <c r="CB134">
        <v>6.79999999973613</v>
      </c>
      <c r="CC134">
        <v>5.6024899956363896</v>
      </c>
      <c r="CD134">
        <v>0.15345609823521</v>
      </c>
      <c r="CE134">
        <v>3.42595990255316</v>
      </c>
      <c r="CF134">
        <v>4.1384740627826897</v>
      </c>
      <c r="CG134">
        <v>3.5999999998602998</v>
      </c>
      <c r="CH134">
        <v>4.2685638061412297</v>
      </c>
      <c r="CI134">
        <v>5.3376034090760499E-2</v>
      </c>
      <c r="CJ134">
        <v>5.9945958566526896</v>
      </c>
      <c r="CK134">
        <v>4.5121511790225997</v>
      </c>
      <c r="CL134">
        <v>6.3333333334109296</v>
      </c>
      <c r="CM134">
        <v>4.2463317029635697</v>
      </c>
      <c r="CN134">
        <v>0.15345609804101901</v>
      </c>
      <c r="CO134">
        <v>5.8611602227365402</v>
      </c>
      <c r="CP134">
        <v>4.2185477305539303</v>
      </c>
      <c r="CQ134">
        <v>1.73333333339542</v>
      </c>
      <c r="CR134">
        <v>4.49088483765905</v>
      </c>
      <c r="CS134">
        <v>0.18681611961667899</v>
      </c>
      <c r="CT134">
        <v>8.6736055666420897E-2</v>
      </c>
      <c r="CU134">
        <v>5.3376034090760499E-2</v>
      </c>
      <c r="CV134">
        <v>0.52041633304314405</v>
      </c>
      <c r="CW134">
        <v>8.6736055472229595E-2</v>
      </c>
    </row>
    <row r="135" spans="1:101" hidden="1" x14ac:dyDescent="0.2">
      <c r="A135">
        <v>1617062605.8989999</v>
      </c>
      <c r="B135">
        <v>11067.685225339401</v>
      </c>
      <c r="C135">
        <v>5739.6805060655797</v>
      </c>
      <c r="D135">
        <v>8192</v>
      </c>
      <c r="E135">
        <v>7831.3917296576201</v>
      </c>
      <c r="F135">
        <v>0</v>
      </c>
      <c r="G135">
        <v>0</v>
      </c>
      <c r="H135">
        <v>0</v>
      </c>
      <c r="I135">
        <v>0</v>
      </c>
      <c r="J135">
        <v>11067.685225339401</v>
      </c>
      <c r="K135">
        <v>5739.6805060655797</v>
      </c>
      <c r="L135">
        <v>8192</v>
      </c>
      <c r="M135">
        <v>7831.3917296576201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28.183609555191101</v>
      </c>
      <c r="AC135">
        <v>35.182341121833801</v>
      </c>
      <c r="AD135">
        <v>35.784311224359598</v>
      </c>
      <c r="AE135">
        <v>33.175399944282802</v>
      </c>
      <c r="AF135">
        <v>72.171030994407403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10757.3472995963</v>
      </c>
      <c r="AX135">
        <v>7466.6292989550302</v>
      </c>
      <c r="AY135">
        <v>5846.8666666666604</v>
      </c>
      <c r="AZ135">
        <v>7696.8430413517099</v>
      </c>
      <c r="BA135">
        <v>108.420069388844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18089.768822764101</v>
      </c>
      <c r="BS135">
        <v>14104.656283781</v>
      </c>
      <c r="BT135">
        <v>10557.2</v>
      </c>
      <c r="BU135">
        <v>14192.552245442401</v>
      </c>
      <c r="BV135">
        <v>940.78596210301498</v>
      </c>
      <c r="BW135">
        <v>0.143551507872725</v>
      </c>
      <c r="BX135">
        <v>0.17054977315171699</v>
      </c>
      <c r="BY135">
        <v>0</v>
      </c>
      <c r="BZ135">
        <v>8.1295660004761796</v>
      </c>
      <c r="CA135">
        <v>5.7532930295934301</v>
      </c>
      <c r="CB135">
        <v>6.79999999973613</v>
      </c>
      <c r="CC135">
        <v>5.6024899956363896</v>
      </c>
      <c r="CD135">
        <v>0.15345609823521</v>
      </c>
      <c r="CE135">
        <v>3.42595990255316</v>
      </c>
      <c r="CF135">
        <v>4.1384740627826897</v>
      </c>
      <c r="CG135">
        <v>3.5999999998602998</v>
      </c>
      <c r="CH135">
        <v>4.2685638061412297</v>
      </c>
      <c r="CI135">
        <v>5.3376034090760499E-2</v>
      </c>
      <c r="CJ135">
        <v>5.9945958566526896</v>
      </c>
      <c r="CK135">
        <v>4.5121511790225997</v>
      </c>
      <c r="CL135">
        <v>6.3333333334109296</v>
      </c>
      <c r="CM135">
        <v>4.2463317029635697</v>
      </c>
      <c r="CN135">
        <v>0.15345609804101901</v>
      </c>
      <c r="CO135">
        <v>5.8611602227365402</v>
      </c>
      <c r="CP135">
        <v>4.2185477305539303</v>
      </c>
      <c r="CQ135">
        <v>1.73333333339542</v>
      </c>
      <c r="CR135">
        <v>4.49088483765905</v>
      </c>
      <c r="CS135">
        <v>0.18681611961667899</v>
      </c>
      <c r="CT135">
        <v>8.6736055666420897E-2</v>
      </c>
      <c r="CU135">
        <v>5.3376034090760499E-2</v>
      </c>
      <c r="CV135">
        <v>0.52041633304314405</v>
      </c>
      <c r="CW135">
        <v>8.6736055472229595E-2</v>
      </c>
    </row>
    <row r="136" spans="1:101" hidden="1" x14ac:dyDescent="0.2">
      <c r="A136">
        <v>1617062610.8989999</v>
      </c>
      <c r="B136">
        <v>7434.2528459515997</v>
      </c>
      <c r="C136">
        <v>5739.6805060655797</v>
      </c>
      <c r="D136">
        <v>8192</v>
      </c>
      <c r="E136">
        <v>7831.3917296576201</v>
      </c>
      <c r="F136">
        <v>0</v>
      </c>
      <c r="G136">
        <v>0</v>
      </c>
      <c r="H136">
        <v>0</v>
      </c>
      <c r="I136">
        <v>0</v>
      </c>
      <c r="J136">
        <v>7434.2528459515997</v>
      </c>
      <c r="K136">
        <v>5739.6805060655797</v>
      </c>
      <c r="L136">
        <v>8192</v>
      </c>
      <c r="M136">
        <v>7831.3917296576201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28.1852422932213</v>
      </c>
      <c r="AC136">
        <v>35.182341121833801</v>
      </c>
      <c r="AD136">
        <v>35.784311224359598</v>
      </c>
      <c r="AE136">
        <v>33.175399944282802</v>
      </c>
      <c r="AF136">
        <v>72.171030994407403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9367.3646421374306</v>
      </c>
      <c r="AX136">
        <v>7466.6292989550302</v>
      </c>
      <c r="AY136">
        <v>5846.8666666666604</v>
      </c>
      <c r="AZ136">
        <v>7696.8430413517099</v>
      </c>
      <c r="BA136">
        <v>108.420069388844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16523.655096021601</v>
      </c>
      <c r="BS136">
        <v>14104.656283781</v>
      </c>
      <c r="BT136">
        <v>10557.2</v>
      </c>
      <c r="BU136">
        <v>14192.552245442401</v>
      </c>
      <c r="BV136">
        <v>940.78596210301498</v>
      </c>
      <c r="BW136">
        <v>0.143551507872725</v>
      </c>
      <c r="BX136">
        <v>0.17054977315171699</v>
      </c>
      <c r="BY136">
        <v>0</v>
      </c>
      <c r="BZ136">
        <v>6.8743243784685397</v>
      </c>
      <c r="CA136">
        <v>5.7532930295934301</v>
      </c>
      <c r="CB136">
        <v>6.79999999973613</v>
      </c>
      <c r="CC136">
        <v>5.6024899956363896</v>
      </c>
      <c r="CD136">
        <v>0.15345609823521</v>
      </c>
      <c r="CE136">
        <v>4.9659019631891397</v>
      </c>
      <c r="CF136">
        <v>4.1384740627826897</v>
      </c>
      <c r="CG136">
        <v>3.5999999998602998</v>
      </c>
      <c r="CH136">
        <v>4.2685638061412297</v>
      </c>
      <c r="CI136">
        <v>5.3376034090760499E-2</v>
      </c>
      <c r="CJ136">
        <v>5.57980008274279</v>
      </c>
      <c r="CK136">
        <v>4.5121511790225997</v>
      </c>
      <c r="CL136">
        <v>6.3333333334109296</v>
      </c>
      <c r="CM136">
        <v>4.2463317029635697</v>
      </c>
      <c r="CN136">
        <v>0.15345609804101901</v>
      </c>
      <c r="CO136">
        <v>5.2061229665028703</v>
      </c>
      <c r="CP136">
        <v>4.2185477305539303</v>
      </c>
      <c r="CQ136">
        <v>1.73333333339542</v>
      </c>
      <c r="CR136">
        <v>4.49088483765905</v>
      </c>
      <c r="CS136">
        <v>0.18681611961667899</v>
      </c>
      <c r="CT136">
        <v>8.6736055666420897E-2</v>
      </c>
      <c r="CU136">
        <v>5.3376034090760499E-2</v>
      </c>
      <c r="CV136">
        <v>0.52041633304314405</v>
      </c>
      <c r="CW136">
        <v>8.6736055472229595E-2</v>
      </c>
    </row>
    <row r="137" spans="1:101" hidden="1" x14ac:dyDescent="0.2">
      <c r="A137">
        <v>1617062615.8989999</v>
      </c>
      <c r="B137">
        <v>7434.2528459515997</v>
      </c>
      <c r="C137">
        <v>8334.3673905066807</v>
      </c>
      <c r="D137">
        <v>8192</v>
      </c>
      <c r="E137">
        <v>7831.3917296576201</v>
      </c>
      <c r="F137">
        <v>0</v>
      </c>
      <c r="G137">
        <v>0</v>
      </c>
      <c r="H137">
        <v>0</v>
      </c>
      <c r="I137">
        <v>0</v>
      </c>
      <c r="J137">
        <v>7434.2528459515997</v>
      </c>
      <c r="K137">
        <v>8334.3673905066807</v>
      </c>
      <c r="L137">
        <v>8192</v>
      </c>
      <c r="M137">
        <v>7831.3917296576201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28.1852422932213</v>
      </c>
      <c r="AC137">
        <v>35.180300199295999</v>
      </c>
      <c r="AD137">
        <v>35.784311224359598</v>
      </c>
      <c r="AE137">
        <v>33.175399944282802</v>
      </c>
      <c r="AF137">
        <v>72.171030994407403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9367.3646421374306</v>
      </c>
      <c r="AX137">
        <v>5989.1924347042896</v>
      </c>
      <c r="AY137">
        <v>5846.8666666666604</v>
      </c>
      <c r="AZ137">
        <v>7696.8430413517099</v>
      </c>
      <c r="BA137">
        <v>108.420069388844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16523.655096021601</v>
      </c>
      <c r="BS137">
        <v>12016.4448447246</v>
      </c>
      <c r="BT137">
        <v>10557.2</v>
      </c>
      <c r="BU137">
        <v>14192.552245442401</v>
      </c>
      <c r="BV137">
        <v>940.78596210301498</v>
      </c>
      <c r="BW137">
        <v>0.143551507872725</v>
      </c>
      <c r="BX137">
        <v>0.17054977315171699</v>
      </c>
      <c r="BY137">
        <v>0</v>
      </c>
      <c r="BZ137">
        <v>6.8743243784685397</v>
      </c>
      <c r="CA137">
        <v>4.8667400513071604</v>
      </c>
      <c r="CB137">
        <v>6.79999999973613</v>
      </c>
      <c r="CC137">
        <v>5.6024899956363896</v>
      </c>
      <c r="CD137">
        <v>0.15345609823521</v>
      </c>
      <c r="CE137">
        <v>4.9659019631891397</v>
      </c>
      <c r="CF137">
        <v>3.49911604792349</v>
      </c>
      <c r="CG137">
        <v>3.5999999998602998</v>
      </c>
      <c r="CH137">
        <v>4.2685638061412297</v>
      </c>
      <c r="CI137">
        <v>5.3376034090760499E-2</v>
      </c>
      <c r="CJ137">
        <v>5.57980008274279</v>
      </c>
      <c r="CK137">
        <v>4.2329630742761699</v>
      </c>
      <c r="CL137">
        <v>6.3333333334109296</v>
      </c>
      <c r="CM137">
        <v>4.2463317029635697</v>
      </c>
      <c r="CN137">
        <v>0.15345609804101901</v>
      </c>
      <c r="CO137">
        <v>5.2061229665028703</v>
      </c>
      <c r="CP137">
        <v>4.3663898062520303</v>
      </c>
      <c r="CQ137">
        <v>1.73333333339542</v>
      </c>
      <c r="CR137">
        <v>4.49088483765905</v>
      </c>
      <c r="CS137">
        <v>0.18681611961667899</v>
      </c>
      <c r="CT137">
        <v>8.6736055666420897E-2</v>
      </c>
      <c r="CU137">
        <v>5.3376034090760499E-2</v>
      </c>
      <c r="CV137">
        <v>0.52041633304314405</v>
      </c>
      <c r="CW137">
        <v>8.6736055472229595E-2</v>
      </c>
    </row>
    <row r="138" spans="1:101" hidden="1" x14ac:dyDescent="0.2">
      <c r="A138">
        <v>1617062620.8989999</v>
      </c>
      <c r="B138">
        <v>7434.2528459515997</v>
      </c>
      <c r="C138">
        <v>8334.3673905066807</v>
      </c>
      <c r="D138">
        <v>4645.8500133440002</v>
      </c>
      <c r="E138">
        <v>7831.3917296576201</v>
      </c>
      <c r="F138">
        <v>0</v>
      </c>
      <c r="G138">
        <v>0</v>
      </c>
      <c r="H138">
        <v>0</v>
      </c>
      <c r="I138">
        <v>0</v>
      </c>
      <c r="J138">
        <v>7434.2528459515997</v>
      </c>
      <c r="K138">
        <v>8334.3673905066807</v>
      </c>
      <c r="L138">
        <v>4645.8500133440002</v>
      </c>
      <c r="M138">
        <v>7831.3917296576201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28.1852422932213</v>
      </c>
      <c r="AC138">
        <v>35.180300199295999</v>
      </c>
      <c r="AD138">
        <v>35.782066209568001</v>
      </c>
      <c r="AE138">
        <v>33.175399944282802</v>
      </c>
      <c r="AF138">
        <v>72.171030994407403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9367.3646421374306</v>
      </c>
      <c r="AX138">
        <v>5989.1924347042896</v>
      </c>
      <c r="AY138">
        <v>7832.6661329063199</v>
      </c>
      <c r="AZ138">
        <v>7696.8430413517099</v>
      </c>
      <c r="BA138">
        <v>108.420069388844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16523.655096021601</v>
      </c>
      <c r="BS138">
        <v>12016.4448447246</v>
      </c>
      <c r="BT138">
        <v>14283.159861222301</v>
      </c>
      <c r="BU138">
        <v>14192.552245442401</v>
      </c>
      <c r="BV138">
        <v>940.78596210301498</v>
      </c>
      <c r="BW138">
        <v>0.143551507872725</v>
      </c>
      <c r="BX138">
        <v>0.17054977315171699</v>
      </c>
      <c r="BY138">
        <v>0</v>
      </c>
      <c r="BZ138">
        <v>6.8743243784685397</v>
      </c>
      <c r="CA138">
        <v>4.8667400513071604</v>
      </c>
      <c r="CB138">
        <v>5.2908993863231704</v>
      </c>
      <c r="CC138">
        <v>5.6024899956363896</v>
      </c>
      <c r="CD138">
        <v>0.15345609823521</v>
      </c>
      <c r="CE138">
        <v>4.9659019631891397</v>
      </c>
      <c r="CF138">
        <v>3.49911604792349</v>
      </c>
      <c r="CG138">
        <v>4.7571390446078103</v>
      </c>
      <c r="CH138">
        <v>4.2685638061412297</v>
      </c>
      <c r="CI138">
        <v>5.3376034090760499E-2</v>
      </c>
      <c r="CJ138">
        <v>5.57980008274279</v>
      </c>
      <c r="CK138">
        <v>4.2329630742761699</v>
      </c>
      <c r="CL138">
        <v>4.0899386175607102</v>
      </c>
      <c r="CM138">
        <v>4.2463317029635697</v>
      </c>
      <c r="CN138">
        <v>0.15345609804101901</v>
      </c>
      <c r="CO138">
        <v>5.2061229665028703</v>
      </c>
      <c r="CP138">
        <v>4.3663898062520303</v>
      </c>
      <c r="CQ138">
        <v>4.5569789165131098</v>
      </c>
      <c r="CR138">
        <v>4.49088483765905</v>
      </c>
      <c r="CS138">
        <v>0.18681611961667899</v>
      </c>
      <c r="CT138">
        <v>8.6736055666420897E-2</v>
      </c>
      <c r="CU138">
        <v>5.3376034090760499E-2</v>
      </c>
      <c r="CV138">
        <v>0.52041633304314405</v>
      </c>
      <c r="CW138">
        <v>8.6736055472229595E-2</v>
      </c>
    </row>
    <row r="139" spans="1:101" hidden="1" x14ac:dyDescent="0.2">
      <c r="A139">
        <v>1617062625.8989999</v>
      </c>
      <c r="B139">
        <v>7434.2528459515997</v>
      </c>
      <c r="C139">
        <v>8334.3673905066807</v>
      </c>
      <c r="D139">
        <v>4645.8500133440002</v>
      </c>
      <c r="E139">
        <v>7241.8187276912204</v>
      </c>
      <c r="F139">
        <v>0</v>
      </c>
      <c r="G139">
        <v>0</v>
      </c>
      <c r="H139">
        <v>0</v>
      </c>
      <c r="I139">
        <v>0</v>
      </c>
      <c r="J139">
        <v>7434.2528459515997</v>
      </c>
      <c r="K139">
        <v>8334.3673905066807</v>
      </c>
      <c r="L139">
        <v>4645.8500133440002</v>
      </c>
      <c r="M139">
        <v>7241.8187276912204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28.1852422932213</v>
      </c>
      <c r="AC139">
        <v>35.180300199295999</v>
      </c>
      <c r="AD139">
        <v>35.782066209568001</v>
      </c>
      <c r="AE139">
        <v>33.174175390760098</v>
      </c>
      <c r="AF139">
        <v>72.171030994407403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9367.3646421374306</v>
      </c>
      <c r="AX139">
        <v>5989.1924347042896</v>
      </c>
      <c r="AY139">
        <v>7832.6661329063199</v>
      </c>
      <c r="AZ139">
        <v>7487.4737298595501</v>
      </c>
      <c r="BA139">
        <v>108.420069388844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16523.655096021601</v>
      </c>
      <c r="BS139">
        <v>12016.4448447246</v>
      </c>
      <c r="BT139">
        <v>14283.159861222301</v>
      </c>
      <c r="BU139">
        <v>13720.8192947926</v>
      </c>
      <c r="BV139">
        <v>940.78596210301498</v>
      </c>
      <c r="BW139">
        <v>0.143551507872725</v>
      </c>
      <c r="BX139">
        <v>0.17054977315171699</v>
      </c>
      <c r="BY139">
        <v>0</v>
      </c>
      <c r="BZ139">
        <v>6.8743243784685397</v>
      </c>
      <c r="CA139">
        <v>4.8667400513071604</v>
      </c>
      <c r="CB139">
        <v>5.2908993863231704</v>
      </c>
      <c r="CC139">
        <v>5.3274176868777499</v>
      </c>
      <c r="CD139">
        <v>0.15345609823521</v>
      </c>
      <c r="CE139">
        <v>4.9659019631891397</v>
      </c>
      <c r="CF139">
        <v>3.49911604792349</v>
      </c>
      <c r="CG139">
        <v>4.7571390446078103</v>
      </c>
      <c r="CH139">
        <v>3.8262668044957802</v>
      </c>
      <c r="CI139">
        <v>5.3376034090760499E-2</v>
      </c>
      <c r="CJ139">
        <v>5.57980008274279</v>
      </c>
      <c r="CK139">
        <v>4.2329630742761699</v>
      </c>
      <c r="CL139">
        <v>4.0899386175607102</v>
      </c>
      <c r="CM139">
        <v>4.4600860661314901</v>
      </c>
      <c r="CN139">
        <v>0.15345609804101901</v>
      </c>
      <c r="CO139">
        <v>5.2061229665028703</v>
      </c>
      <c r="CP139">
        <v>4.3663898062520303</v>
      </c>
      <c r="CQ139">
        <v>4.5569789165131098</v>
      </c>
      <c r="CR139">
        <v>4.2932915234935702</v>
      </c>
      <c r="CS139">
        <v>0.18681611961667899</v>
      </c>
      <c r="CT139">
        <v>8.6736055666420897E-2</v>
      </c>
      <c r="CU139">
        <v>5.3376034090760499E-2</v>
      </c>
      <c r="CV139">
        <v>0.52041633304314405</v>
      </c>
      <c r="CW139">
        <v>8.6736055472229595E-2</v>
      </c>
    </row>
    <row r="140" spans="1:101" hidden="1" x14ac:dyDescent="0.2">
      <c r="A140">
        <v>1617062630.8989999</v>
      </c>
      <c r="B140">
        <v>7434.2528459515997</v>
      </c>
      <c r="C140">
        <v>8334.3673905066807</v>
      </c>
      <c r="D140">
        <v>4645.8500133440002</v>
      </c>
      <c r="E140">
        <v>7241.8187276912204</v>
      </c>
      <c r="F140">
        <v>0</v>
      </c>
      <c r="G140">
        <v>0</v>
      </c>
      <c r="H140">
        <v>0</v>
      </c>
      <c r="I140">
        <v>0</v>
      </c>
      <c r="J140">
        <v>7434.2528459515997</v>
      </c>
      <c r="K140">
        <v>8334.3673905066807</v>
      </c>
      <c r="L140">
        <v>4645.8500133440002</v>
      </c>
      <c r="M140">
        <v>7241.8187276912204</v>
      </c>
      <c r="N140">
        <v>3096.06278206353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28.1852422932213</v>
      </c>
      <c r="AC140">
        <v>35.180300199295999</v>
      </c>
      <c r="AD140">
        <v>35.782066209568001</v>
      </c>
      <c r="AE140">
        <v>33.174175390760098</v>
      </c>
      <c r="AF140">
        <v>72.170785740860694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9367.3646421374306</v>
      </c>
      <c r="AX140">
        <v>5989.1924347042896</v>
      </c>
      <c r="AY140">
        <v>7832.6661329063199</v>
      </c>
      <c r="AZ140">
        <v>7487.4737298595501</v>
      </c>
      <c r="BA140">
        <v>111.647139903514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16523.655096021601</v>
      </c>
      <c r="BS140">
        <v>12016.4448447246</v>
      </c>
      <c r="BT140">
        <v>14283.159861222301</v>
      </c>
      <c r="BU140">
        <v>13720.8192947926</v>
      </c>
      <c r="BV140">
        <v>936.97338876414403</v>
      </c>
      <c r="BW140">
        <v>0.15538338409571301</v>
      </c>
      <c r="BX140">
        <v>0.41318334407875101</v>
      </c>
      <c r="BY140">
        <v>0</v>
      </c>
      <c r="BZ140">
        <v>6.8743243784685397</v>
      </c>
      <c r="CA140">
        <v>4.8667400513071604</v>
      </c>
      <c r="CB140">
        <v>5.2908993863231704</v>
      </c>
      <c r="CC140">
        <v>5.3274176868777499</v>
      </c>
      <c r="CD140">
        <v>0.55801338346996898</v>
      </c>
      <c r="CE140">
        <v>4.9659019631891397</v>
      </c>
      <c r="CF140">
        <v>3.49911604792349</v>
      </c>
      <c r="CG140">
        <v>4.7571390446078103</v>
      </c>
      <c r="CH140">
        <v>3.8262668044957802</v>
      </c>
      <c r="CI140">
        <v>0.31346568545473003</v>
      </c>
      <c r="CJ140">
        <v>5.57980008274279</v>
      </c>
      <c r="CK140">
        <v>4.2329630742761699</v>
      </c>
      <c r="CL140">
        <v>4.0899386175607102</v>
      </c>
      <c r="CM140">
        <v>4.4600860661314901</v>
      </c>
      <c r="CN140">
        <v>0.357928903428614</v>
      </c>
      <c r="CO140">
        <v>5.2061229665028703</v>
      </c>
      <c r="CP140">
        <v>4.3663898062520303</v>
      </c>
      <c r="CQ140">
        <v>4.5569789165131098</v>
      </c>
      <c r="CR140">
        <v>4.2932915234935702</v>
      </c>
      <c r="CS140">
        <v>0.53578177454772902</v>
      </c>
      <c r="CT140">
        <v>0.20230764097291801</v>
      </c>
      <c r="CU140">
        <v>0.29123407666189299</v>
      </c>
      <c r="CV140">
        <v>0.402392121143691</v>
      </c>
      <c r="CW140">
        <v>0.46908694778100801</v>
      </c>
    </row>
    <row r="141" spans="1:101" hidden="1" x14ac:dyDescent="0.2">
      <c r="A141">
        <v>1617062635.8989999</v>
      </c>
      <c r="B141">
        <v>7434.2528459515997</v>
      </c>
      <c r="C141">
        <v>8334.3673905066807</v>
      </c>
      <c r="D141">
        <v>4645.8500133440002</v>
      </c>
      <c r="E141">
        <v>7241.8187276912204</v>
      </c>
      <c r="F141">
        <v>0</v>
      </c>
      <c r="G141">
        <v>0</v>
      </c>
      <c r="H141">
        <v>0</v>
      </c>
      <c r="I141">
        <v>0</v>
      </c>
      <c r="J141">
        <v>7434.2528459515997</v>
      </c>
      <c r="K141">
        <v>8334.3673905066807</v>
      </c>
      <c r="L141">
        <v>4645.8500133440002</v>
      </c>
      <c r="M141">
        <v>7241.8187276912204</v>
      </c>
      <c r="N141">
        <v>3096.06278206353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28.1852422932213</v>
      </c>
      <c r="AC141">
        <v>35.180300199295999</v>
      </c>
      <c r="AD141">
        <v>35.782066209568001</v>
      </c>
      <c r="AE141">
        <v>33.174175390760098</v>
      </c>
      <c r="AF141">
        <v>72.170785740860694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9367.3646421374306</v>
      </c>
      <c r="AX141">
        <v>5989.1924347042896</v>
      </c>
      <c r="AY141">
        <v>7832.6661329063199</v>
      </c>
      <c r="AZ141">
        <v>7487.4737298595501</v>
      </c>
      <c r="BA141">
        <v>111.647139903514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16523.655096021601</v>
      </c>
      <c r="BS141">
        <v>12016.4448447246</v>
      </c>
      <c r="BT141">
        <v>14283.159861222301</v>
      </c>
      <c r="BU141">
        <v>13720.8192947926</v>
      </c>
      <c r="BV141">
        <v>936.97338876414403</v>
      </c>
      <c r="BW141">
        <v>0.15538338409571301</v>
      </c>
      <c r="BX141">
        <v>0.41318334407875101</v>
      </c>
      <c r="BY141">
        <v>0</v>
      </c>
      <c r="BZ141">
        <v>6.8743243784685397</v>
      </c>
      <c r="CA141">
        <v>4.8667400513071604</v>
      </c>
      <c r="CB141">
        <v>5.2908993863231704</v>
      </c>
      <c r="CC141">
        <v>5.3274176868777499</v>
      </c>
      <c r="CD141">
        <v>0.55801338346996898</v>
      </c>
      <c r="CE141">
        <v>4.9659019631891397</v>
      </c>
      <c r="CF141">
        <v>3.49911604792349</v>
      </c>
      <c r="CG141">
        <v>4.7571390446078103</v>
      </c>
      <c r="CH141">
        <v>3.8262668044957802</v>
      </c>
      <c r="CI141">
        <v>0.31346568545473003</v>
      </c>
      <c r="CJ141">
        <v>5.57980008274279</v>
      </c>
      <c r="CK141">
        <v>4.2329630742761699</v>
      </c>
      <c r="CL141">
        <v>4.0899386175607102</v>
      </c>
      <c r="CM141">
        <v>4.4600860661314901</v>
      </c>
      <c r="CN141">
        <v>0.357928903428614</v>
      </c>
      <c r="CO141">
        <v>5.2061229665028703</v>
      </c>
      <c r="CP141">
        <v>4.3663898062520303</v>
      </c>
      <c r="CQ141">
        <v>4.5569789165131098</v>
      </c>
      <c r="CR141">
        <v>4.2932915234935702</v>
      </c>
      <c r="CS141">
        <v>0.53578177454772902</v>
      </c>
      <c r="CT141">
        <v>0.20230764097291801</v>
      </c>
      <c r="CU141">
        <v>0.29123407666189299</v>
      </c>
      <c r="CV141">
        <v>0.402392121143691</v>
      </c>
      <c r="CW141">
        <v>0.46908694778100801</v>
      </c>
    </row>
    <row r="142" spans="1:101" hidden="1" x14ac:dyDescent="0.2">
      <c r="A142">
        <v>1617062640.8989999</v>
      </c>
      <c r="B142">
        <v>8881.4757981118801</v>
      </c>
      <c r="C142">
        <v>8334.3673905066807</v>
      </c>
      <c r="D142">
        <v>4645.8500133440002</v>
      </c>
      <c r="E142">
        <v>7241.8187276912204</v>
      </c>
      <c r="F142">
        <v>0</v>
      </c>
      <c r="G142">
        <v>0</v>
      </c>
      <c r="H142">
        <v>0</v>
      </c>
      <c r="I142">
        <v>0</v>
      </c>
      <c r="J142">
        <v>8881.4757981118801</v>
      </c>
      <c r="K142">
        <v>8334.3673905066807</v>
      </c>
      <c r="L142">
        <v>4645.8500133440002</v>
      </c>
      <c r="M142">
        <v>7241.8187276912204</v>
      </c>
      <c r="N142">
        <v>3096.06278206353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28.181568632653299</v>
      </c>
      <c r="AC142">
        <v>35.180300199295999</v>
      </c>
      <c r="AD142">
        <v>35.782066209568001</v>
      </c>
      <c r="AE142">
        <v>33.174175390760098</v>
      </c>
      <c r="AF142">
        <v>72.170785740860694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8706.1080161457103</v>
      </c>
      <c r="AX142">
        <v>5989.1924347042896</v>
      </c>
      <c r="AY142">
        <v>7832.6661329063199</v>
      </c>
      <c r="AZ142">
        <v>7487.4737298595501</v>
      </c>
      <c r="BA142">
        <v>111.647139903514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15853.5877506088</v>
      </c>
      <c r="BS142">
        <v>12016.4448447246</v>
      </c>
      <c r="BT142">
        <v>14283.159861222301</v>
      </c>
      <c r="BU142">
        <v>13720.8192947926</v>
      </c>
      <c r="BV142">
        <v>936.97338876414403</v>
      </c>
      <c r="BW142">
        <v>0.15538338409571301</v>
      </c>
      <c r="BX142">
        <v>0.41318334407875101</v>
      </c>
      <c r="BY142">
        <v>0</v>
      </c>
      <c r="BZ142">
        <v>6.3615438502619197</v>
      </c>
      <c r="CA142">
        <v>4.8667400513071604</v>
      </c>
      <c r="CB142">
        <v>5.2908993863231704</v>
      </c>
      <c r="CC142">
        <v>5.3274176868777499</v>
      </c>
      <c r="CD142">
        <v>0.55801338346996898</v>
      </c>
      <c r="CE142">
        <v>4.6602395169086304</v>
      </c>
      <c r="CF142">
        <v>3.49911604792349</v>
      </c>
      <c r="CG142">
        <v>4.7571390446078103</v>
      </c>
      <c r="CH142">
        <v>3.8262668044957802</v>
      </c>
      <c r="CI142">
        <v>0.31346568545473003</v>
      </c>
      <c r="CJ142">
        <v>4.5268038829924802</v>
      </c>
      <c r="CK142">
        <v>4.2329630742761699</v>
      </c>
      <c r="CL142">
        <v>4.0899386175607102</v>
      </c>
      <c r="CM142">
        <v>4.4600860661314901</v>
      </c>
      <c r="CN142">
        <v>0.357928903428614</v>
      </c>
      <c r="CO142">
        <v>5.1939820527674199</v>
      </c>
      <c r="CP142">
        <v>4.3663898062520303</v>
      </c>
      <c r="CQ142">
        <v>4.5569789165131098</v>
      </c>
      <c r="CR142">
        <v>4.2932915234935702</v>
      </c>
      <c r="CS142">
        <v>0.53578177454772902</v>
      </c>
      <c r="CT142">
        <v>0.20230764097291801</v>
      </c>
      <c r="CU142">
        <v>0.29123407666189299</v>
      </c>
      <c r="CV142">
        <v>0.402392121143691</v>
      </c>
      <c r="CW142">
        <v>0.46908694778100801</v>
      </c>
    </row>
    <row r="143" spans="1:101" hidden="1" x14ac:dyDescent="0.2">
      <c r="A143">
        <v>1617062645.8989999</v>
      </c>
      <c r="B143">
        <v>8881.4757981118801</v>
      </c>
      <c r="C143">
        <v>8334.3673905066807</v>
      </c>
      <c r="D143">
        <v>4645.8500133440002</v>
      </c>
      <c r="E143">
        <v>7241.8187276912204</v>
      </c>
      <c r="F143">
        <v>0</v>
      </c>
      <c r="G143">
        <v>0</v>
      </c>
      <c r="H143">
        <v>0</v>
      </c>
      <c r="I143">
        <v>0</v>
      </c>
      <c r="J143">
        <v>8881.4757981118801</v>
      </c>
      <c r="K143">
        <v>8334.3673905066807</v>
      </c>
      <c r="L143">
        <v>4645.8500133440002</v>
      </c>
      <c r="M143">
        <v>7241.8187276912204</v>
      </c>
      <c r="N143">
        <v>4375.7761901582398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28.181568632653299</v>
      </c>
      <c r="AC143">
        <v>35.180300199295999</v>
      </c>
      <c r="AD143">
        <v>35.782066209568001</v>
      </c>
      <c r="AE143">
        <v>33.174175390760098</v>
      </c>
      <c r="AF143">
        <v>72.172330838205497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8706.1080161457103</v>
      </c>
      <c r="AX143">
        <v>5989.1924347042896</v>
      </c>
      <c r="AY143">
        <v>7832.6661329063199</v>
      </c>
      <c r="AZ143">
        <v>7487.4737298595501</v>
      </c>
      <c r="BA143">
        <v>109.10062095212599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15853.5877506088</v>
      </c>
      <c r="BS143">
        <v>12016.4448447246</v>
      </c>
      <c r="BT143">
        <v>14283.159861222301</v>
      </c>
      <c r="BU143">
        <v>13720.8192947926</v>
      </c>
      <c r="BV143">
        <v>938.37217066168103</v>
      </c>
      <c r="BW143">
        <v>0.18927021432823399</v>
      </c>
      <c r="BX143">
        <v>0.135207317886886</v>
      </c>
      <c r="BY143">
        <v>0</v>
      </c>
      <c r="BZ143">
        <v>6.3615438502619197</v>
      </c>
      <c r="CA143">
        <v>4.8667400513071604</v>
      </c>
      <c r="CB143">
        <v>5.2908993863231704</v>
      </c>
      <c r="CC143">
        <v>5.3274176868777499</v>
      </c>
      <c r="CD143">
        <v>0.380583561181083</v>
      </c>
      <c r="CE143">
        <v>4.6602395169086304</v>
      </c>
      <c r="CF143">
        <v>3.49911604792349</v>
      </c>
      <c r="CG143">
        <v>4.7571390446078103</v>
      </c>
      <c r="CH143">
        <v>3.8262668044957802</v>
      </c>
      <c r="CI143">
        <v>0.44735260750225297</v>
      </c>
      <c r="CJ143">
        <v>4.5268038829924802</v>
      </c>
      <c r="CK143">
        <v>4.2329630742761699</v>
      </c>
      <c r="CL143">
        <v>4.0899386175607102</v>
      </c>
      <c r="CM143">
        <v>4.4600860661314901</v>
      </c>
      <c r="CN143">
        <v>0.64765974491115197</v>
      </c>
      <c r="CO143">
        <v>5.1939820527674199</v>
      </c>
      <c r="CP143">
        <v>4.3663898062520303</v>
      </c>
      <c r="CQ143">
        <v>4.5569789165131098</v>
      </c>
      <c r="CR143">
        <v>4.2932915234935702</v>
      </c>
      <c r="CS143">
        <v>0.71442879084366895</v>
      </c>
      <c r="CT143">
        <v>0.71442879084366895</v>
      </c>
      <c r="CU143">
        <v>0.58089069897863499</v>
      </c>
      <c r="CV143">
        <v>0.64765974491115197</v>
      </c>
      <c r="CW143">
        <v>0.51412165343475602</v>
      </c>
    </row>
    <row r="144" spans="1:101" hidden="1" x14ac:dyDescent="0.2">
      <c r="A144">
        <v>1617062650.8989999</v>
      </c>
      <c r="B144">
        <v>8881.4757981118801</v>
      </c>
      <c r="C144">
        <v>8334.3673905066807</v>
      </c>
      <c r="D144">
        <v>3962.10807204803</v>
      </c>
      <c r="E144">
        <v>7241.8187276912204</v>
      </c>
      <c r="F144">
        <v>0</v>
      </c>
      <c r="G144">
        <v>0</v>
      </c>
      <c r="H144">
        <v>0</v>
      </c>
      <c r="I144">
        <v>0</v>
      </c>
      <c r="J144">
        <v>8881.4757981118801</v>
      </c>
      <c r="K144">
        <v>8334.3673905066807</v>
      </c>
      <c r="L144">
        <v>3962.10807204803</v>
      </c>
      <c r="M144">
        <v>7241.8187276912204</v>
      </c>
      <c r="N144">
        <v>4375.7761901582398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28.181568632653299</v>
      </c>
      <c r="AC144">
        <v>35.180300199295999</v>
      </c>
      <c r="AD144">
        <v>35.779413010268897</v>
      </c>
      <c r="AE144">
        <v>33.174175390760098</v>
      </c>
      <c r="AF144">
        <v>72.172330838205497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8706.1080161457103</v>
      </c>
      <c r="AX144">
        <v>5989.1924347042896</v>
      </c>
      <c r="AY144">
        <v>8287.1247498332195</v>
      </c>
      <c r="AZ144">
        <v>7487.4737298595501</v>
      </c>
      <c r="BA144">
        <v>109.10062095212599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15853.5877506088</v>
      </c>
      <c r="BS144">
        <v>12016.4448447246</v>
      </c>
      <c r="BT144">
        <v>15077.918612408201</v>
      </c>
      <c r="BU144">
        <v>13720.8192947926</v>
      </c>
      <c r="BV144">
        <v>938.37217066168103</v>
      </c>
      <c r="BW144">
        <v>0.18927021432823399</v>
      </c>
      <c r="BX144">
        <v>0.135207317886886</v>
      </c>
      <c r="BY144">
        <v>0</v>
      </c>
      <c r="BZ144">
        <v>6.3615438502619197</v>
      </c>
      <c r="CA144">
        <v>4.8667400513071604</v>
      </c>
      <c r="CB144">
        <v>5.2034689791797604</v>
      </c>
      <c r="CC144">
        <v>5.3274176868777499</v>
      </c>
      <c r="CD144">
        <v>0.380583561181083</v>
      </c>
      <c r="CE144">
        <v>4.6602395169086304</v>
      </c>
      <c r="CF144">
        <v>3.49911604792349</v>
      </c>
      <c r="CG144">
        <v>4.53635757173</v>
      </c>
      <c r="CH144">
        <v>3.8262668044957802</v>
      </c>
      <c r="CI144">
        <v>0.44735260750225297</v>
      </c>
      <c r="CJ144">
        <v>4.5268038829924802</v>
      </c>
      <c r="CK144">
        <v>4.2329630742761699</v>
      </c>
      <c r="CL144">
        <v>4.23615743822229</v>
      </c>
      <c r="CM144">
        <v>4.4600860661314901</v>
      </c>
      <c r="CN144">
        <v>0.64765974491115197</v>
      </c>
      <c r="CO144">
        <v>5.1939820527674199</v>
      </c>
      <c r="CP144">
        <v>4.3663898062520303</v>
      </c>
      <c r="CQ144">
        <v>4.4362908604960403</v>
      </c>
      <c r="CR144">
        <v>4.2932915234935702</v>
      </c>
      <c r="CS144">
        <v>0.71442879084366895</v>
      </c>
      <c r="CT144">
        <v>0.71442879084366895</v>
      </c>
      <c r="CU144">
        <v>0.58089069897863499</v>
      </c>
      <c r="CV144">
        <v>0.64765974491115197</v>
      </c>
      <c r="CW144">
        <v>0.51412165343475602</v>
      </c>
    </row>
    <row r="145" spans="1:101" hidden="1" x14ac:dyDescent="0.2">
      <c r="A145">
        <v>1617062655.8989999</v>
      </c>
      <c r="B145">
        <v>6554.0369357957197</v>
      </c>
      <c r="C145">
        <v>8334.3673905066807</v>
      </c>
      <c r="D145">
        <v>3962.10807204803</v>
      </c>
      <c r="E145">
        <v>5465.3412502501797</v>
      </c>
      <c r="F145">
        <v>0</v>
      </c>
      <c r="G145">
        <v>0</v>
      </c>
      <c r="H145">
        <v>0</v>
      </c>
      <c r="I145">
        <v>0</v>
      </c>
      <c r="J145">
        <v>6554.0369357957197</v>
      </c>
      <c r="K145">
        <v>8334.3673905066807</v>
      </c>
      <c r="L145">
        <v>3962.10807204803</v>
      </c>
      <c r="M145">
        <v>5465.3412502501797</v>
      </c>
      <c r="N145">
        <v>4375.7761901582398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28.185854569982698</v>
      </c>
      <c r="AC145">
        <v>35.180300199295999</v>
      </c>
      <c r="AD145">
        <v>35.779413010268897</v>
      </c>
      <c r="AE145">
        <v>33.173767206252499</v>
      </c>
      <c r="AF145">
        <v>72.172330838205497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13429.028601906701</v>
      </c>
      <c r="AX145">
        <v>5989.1924347042896</v>
      </c>
      <c r="AY145">
        <v>8287.1247498332195</v>
      </c>
      <c r="AZ145">
        <v>9564.7474814864199</v>
      </c>
      <c r="BA145">
        <v>109.10062095212599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23466.631108740501</v>
      </c>
      <c r="BS145">
        <v>12016.4448447246</v>
      </c>
      <c r="BT145">
        <v>15077.918612408201</v>
      </c>
      <c r="BU145">
        <v>16823.1369671092</v>
      </c>
      <c r="BV145">
        <v>938.37217066168103</v>
      </c>
      <c r="BW145">
        <v>0.18927021432823399</v>
      </c>
      <c r="BX145">
        <v>0.135207317886886</v>
      </c>
      <c r="BY145">
        <v>0</v>
      </c>
      <c r="BZ145">
        <v>8.5272351491962102</v>
      </c>
      <c r="CA145">
        <v>4.8667400513071604</v>
      </c>
      <c r="CB145">
        <v>5.2034689791797604</v>
      </c>
      <c r="CC145">
        <v>6.0644472612162401</v>
      </c>
      <c r="CD145">
        <v>0.380583561181083</v>
      </c>
      <c r="CE145">
        <v>5.3936929128453297</v>
      </c>
      <c r="CF145">
        <v>3.49911604792349</v>
      </c>
      <c r="CG145">
        <v>4.53635757173</v>
      </c>
      <c r="CH145">
        <v>5.2638601640426801</v>
      </c>
      <c r="CI145">
        <v>0.44735260750225297</v>
      </c>
      <c r="CJ145">
        <v>6.1937462497034002</v>
      </c>
      <c r="CK145">
        <v>4.2329630742761699</v>
      </c>
      <c r="CL145">
        <v>4.23615743822229</v>
      </c>
      <c r="CM145">
        <v>3.9962639267865101</v>
      </c>
      <c r="CN145">
        <v>0.64765974491115197</v>
      </c>
      <c r="CO145">
        <v>5.79371958127438</v>
      </c>
      <c r="CP145">
        <v>4.3663898062520303</v>
      </c>
      <c r="CQ145">
        <v>4.4362908604960403</v>
      </c>
      <c r="CR145">
        <v>5.3972913470343897</v>
      </c>
      <c r="CS145">
        <v>0.71442879084366895</v>
      </c>
      <c r="CT145">
        <v>0.71442879084366895</v>
      </c>
      <c r="CU145">
        <v>0.58089069897863499</v>
      </c>
      <c r="CV145">
        <v>0.64765974491115197</v>
      </c>
      <c r="CW145">
        <v>0.51412165343475602</v>
      </c>
    </row>
    <row r="146" spans="1:101" hidden="1" x14ac:dyDescent="0.2">
      <c r="A146">
        <v>1617062660.8989999</v>
      </c>
      <c r="B146">
        <v>6554.0369357957197</v>
      </c>
      <c r="C146">
        <v>7467.80505158306</v>
      </c>
      <c r="D146">
        <v>3962.10807204803</v>
      </c>
      <c r="E146">
        <v>5465.3412502501797</v>
      </c>
      <c r="F146">
        <v>0</v>
      </c>
      <c r="G146">
        <v>0</v>
      </c>
      <c r="H146">
        <v>0</v>
      </c>
      <c r="I146">
        <v>0</v>
      </c>
      <c r="J146">
        <v>6554.0369357957197</v>
      </c>
      <c r="K146">
        <v>7467.80505158306</v>
      </c>
      <c r="L146">
        <v>3962.10807204803</v>
      </c>
      <c r="M146">
        <v>5465.3412502501797</v>
      </c>
      <c r="N146">
        <v>17206.641328265599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28.185854569982698</v>
      </c>
      <c r="AC146">
        <v>35.181116568311197</v>
      </c>
      <c r="AD146">
        <v>35.779413010268897</v>
      </c>
      <c r="AE146">
        <v>33.173767206252499</v>
      </c>
      <c r="AF146">
        <v>72.172330838205497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13429.028601906701</v>
      </c>
      <c r="AX146">
        <v>6665.7995375311202</v>
      </c>
      <c r="AY146">
        <v>8287.1247498332195</v>
      </c>
      <c r="AZ146">
        <v>9564.7474814864199</v>
      </c>
      <c r="BA146">
        <v>113.35600453424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23466.631108740501</v>
      </c>
      <c r="BS146">
        <v>12178.1172180718</v>
      </c>
      <c r="BT146">
        <v>15077.918612408201</v>
      </c>
      <c r="BU146">
        <v>16823.1369671092</v>
      </c>
      <c r="BV146">
        <v>936.52063746082501</v>
      </c>
      <c r="BW146">
        <v>0.14286857371487199</v>
      </c>
      <c r="BX146">
        <v>0.34976328599060802</v>
      </c>
      <c r="BY146">
        <v>0</v>
      </c>
      <c r="BZ146">
        <v>8.5272351491962102</v>
      </c>
      <c r="CA146">
        <v>5.32728566342871</v>
      </c>
      <c r="CB146">
        <v>5.2034689791797604</v>
      </c>
      <c r="CC146">
        <v>6.0644472612162401</v>
      </c>
      <c r="CD146">
        <v>-0.220044008599941</v>
      </c>
      <c r="CE146">
        <v>5.3936929128453297</v>
      </c>
      <c r="CF146">
        <v>2.5924937744626599</v>
      </c>
      <c r="CG146">
        <v>4.53635757173</v>
      </c>
      <c r="CH146">
        <v>5.2638601640426801</v>
      </c>
      <c r="CI146">
        <v>-2.0004000800156501E-2</v>
      </c>
      <c r="CJ146">
        <v>6.1937462497034002</v>
      </c>
      <c r="CK146">
        <v>4.5713269299543997</v>
      </c>
      <c r="CL146">
        <v>4.23615743822229</v>
      </c>
      <c r="CM146">
        <v>3.9962639267865101</v>
      </c>
      <c r="CN146">
        <v>-8.6684003529470005E-2</v>
      </c>
      <c r="CO146">
        <v>5.79371958127438</v>
      </c>
      <c r="CP146">
        <v>4.6602632515015596</v>
      </c>
      <c r="CQ146">
        <v>4.4362908604960403</v>
      </c>
      <c r="CR146">
        <v>5.3972913470343897</v>
      </c>
      <c r="CS146">
        <v>-8.6684003529470005E-2</v>
      </c>
      <c r="CT146">
        <v>0.11335600465844201</v>
      </c>
      <c r="CU146">
        <v>-2.0004000800156501E-2</v>
      </c>
      <c r="CV146">
        <v>-0.15336400625875499</v>
      </c>
      <c r="CW146">
        <v>-8.6684003529470005E-2</v>
      </c>
    </row>
    <row r="147" spans="1:101" hidden="1" x14ac:dyDescent="0.2">
      <c r="A147">
        <v>1617062665.8989999</v>
      </c>
      <c r="B147">
        <v>6554.0369357957197</v>
      </c>
      <c r="C147">
        <v>7467.80505158306</v>
      </c>
      <c r="D147">
        <v>3829.05982905982</v>
      </c>
      <c r="E147">
        <v>5465.3412502501797</v>
      </c>
      <c r="F147">
        <v>0</v>
      </c>
      <c r="G147">
        <v>0</v>
      </c>
      <c r="H147">
        <v>0</v>
      </c>
      <c r="I147">
        <v>0</v>
      </c>
      <c r="J147">
        <v>6554.0369357957197</v>
      </c>
      <c r="K147">
        <v>7467.80505158306</v>
      </c>
      <c r="L147">
        <v>3829.05982905982</v>
      </c>
      <c r="M147">
        <v>5465.3412502501797</v>
      </c>
      <c r="N147">
        <v>17206.641328265599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28.185854569982698</v>
      </c>
      <c r="AC147">
        <v>35.181116568311197</v>
      </c>
      <c r="AD147">
        <v>35.758493554256297</v>
      </c>
      <c r="AE147">
        <v>33.173767206252499</v>
      </c>
      <c r="AF147">
        <v>72.172330838205497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13429.028601906701</v>
      </c>
      <c r="AX147">
        <v>6665.7995375311202</v>
      </c>
      <c r="AY147">
        <v>8980.4353632478596</v>
      </c>
      <c r="AZ147">
        <v>9564.7474814864199</v>
      </c>
      <c r="BA147">
        <v>113.35600453424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23466.631108740501</v>
      </c>
      <c r="BS147">
        <v>12178.1172180718</v>
      </c>
      <c r="BT147">
        <v>16108.173076923</v>
      </c>
      <c r="BU147">
        <v>16823.1369671092</v>
      </c>
      <c r="BV147">
        <v>936.52063746082501</v>
      </c>
      <c r="BW147">
        <v>0.14286857371487199</v>
      </c>
      <c r="BX147">
        <v>0.34976328599060802</v>
      </c>
      <c r="BY147">
        <v>0</v>
      </c>
      <c r="BZ147">
        <v>8.5272351491962102</v>
      </c>
      <c r="CA147">
        <v>5.32728566342871</v>
      </c>
      <c r="CB147">
        <v>7.1848290600622704</v>
      </c>
      <c r="CC147">
        <v>6.0644472612162401</v>
      </c>
      <c r="CD147">
        <v>-0.220044008599941</v>
      </c>
      <c r="CE147">
        <v>5.3936929128453297</v>
      </c>
      <c r="CF147">
        <v>2.5924937744626599</v>
      </c>
      <c r="CG147">
        <v>3.9797008546697699</v>
      </c>
      <c r="CH147">
        <v>5.2638601640426801</v>
      </c>
      <c r="CI147">
        <v>-2.0004000800156501E-2</v>
      </c>
      <c r="CJ147">
        <v>6.1937462497034002</v>
      </c>
      <c r="CK147">
        <v>4.5713269299543997</v>
      </c>
      <c r="CL147">
        <v>3.9129273507227502</v>
      </c>
      <c r="CM147">
        <v>3.9962639267865101</v>
      </c>
      <c r="CN147">
        <v>-8.6684003529470005E-2</v>
      </c>
      <c r="CO147">
        <v>5.79371958127438</v>
      </c>
      <c r="CP147">
        <v>4.6602632515015596</v>
      </c>
      <c r="CQ147">
        <v>5.8493589745144403</v>
      </c>
      <c r="CR147">
        <v>5.3972913470343897</v>
      </c>
      <c r="CS147">
        <v>-8.6684003529470005E-2</v>
      </c>
      <c r="CT147">
        <v>0.11335600465844201</v>
      </c>
      <c r="CU147">
        <v>-2.0004000800156501E-2</v>
      </c>
      <c r="CV147">
        <v>-0.15336400625875499</v>
      </c>
      <c r="CW147">
        <v>-8.6684003529470005E-2</v>
      </c>
    </row>
    <row r="148" spans="1:101" hidden="1" x14ac:dyDescent="0.2">
      <c r="A148">
        <v>1617062670.8989999</v>
      </c>
      <c r="B148">
        <v>10664.5303424794</v>
      </c>
      <c r="C148">
        <v>7467.80505158306</v>
      </c>
      <c r="D148">
        <v>3829.05982905982</v>
      </c>
      <c r="E148">
        <v>5465.3412502501797</v>
      </c>
      <c r="F148">
        <v>0</v>
      </c>
      <c r="G148">
        <v>0</v>
      </c>
      <c r="H148">
        <v>0</v>
      </c>
      <c r="I148">
        <v>0</v>
      </c>
      <c r="J148">
        <v>10664.5303424794</v>
      </c>
      <c r="K148">
        <v>7467.80505158306</v>
      </c>
      <c r="L148">
        <v>3829.05982905982</v>
      </c>
      <c r="M148">
        <v>5465.3412502501797</v>
      </c>
      <c r="N148">
        <v>17206.641328265599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28.184834108713801</v>
      </c>
      <c r="AC148">
        <v>35.181116568311197</v>
      </c>
      <c r="AD148">
        <v>35.758493554256297</v>
      </c>
      <c r="AE148">
        <v>33.173767206252499</v>
      </c>
      <c r="AF148">
        <v>72.172330838205497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7619.8010548100601</v>
      </c>
      <c r="AX148">
        <v>6665.7995375311202</v>
      </c>
      <c r="AY148">
        <v>8980.4353632478596</v>
      </c>
      <c r="AZ148">
        <v>9564.7474814864199</v>
      </c>
      <c r="BA148">
        <v>113.35600453424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13267.1072835302</v>
      </c>
      <c r="BS148">
        <v>12178.1172180718</v>
      </c>
      <c r="BT148">
        <v>16108.173076923</v>
      </c>
      <c r="BU148">
        <v>16823.1369671092</v>
      </c>
      <c r="BV148">
        <v>936.52063746082501</v>
      </c>
      <c r="BW148">
        <v>0.14286857371487199</v>
      </c>
      <c r="BX148">
        <v>0.34976328599060802</v>
      </c>
      <c r="BY148">
        <v>0</v>
      </c>
      <c r="BZ148">
        <v>5.2673743240381103</v>
      </c>
      <c r="CA148">
        <v>5.32728566342871</v>
      </c>
      <c r="CB148">
        <v>7.1848290600622704</v>
      </c>
      <c r="CC148">
        <v>6.0644472612162401</v>
      </c>
      <c r="CD148">
        <v>-0.220044008599941</v>
      </c>
      <c r="CE148">
        <v>4.7332932771304703</v>
      </c>
      <c r="CF148">
        <v>2.5924937744626599</v>
      </c>
      <c r="CG148">
        <v>3.9797008546697699</v>
      </c>
      <c r="CH148">
        <v>5.2638601640426801</v>
      </c>
      <c r="CI148">
        <v>-2.0004000800156501E-2</v>
      </c>
      <c r="CJ148">
        <v>3.9989318382639101</v>
      </c>
      <c r="CK148">
        <v>4.5713269299543997</v>
      </c>
      <c r="CL148">
        <v>3.9129273507227502</v>
      </c>
      <c r="CM148">
        <v>3.9962639267865101</v>
      </c>
      <c r="CN148">
        <v>-8.6684003529470005E-2</v>
      </c>
      <c r="CO148">
        <v>4.7332932775190599</v>
      </c>
      <c r="CP148">
        <v>4.6602632515015596</v>
      </c>
      <c r="CQ148">
        <v>5.8493589745144403</v>
      </c>
      <c r="CR148">
        <v>5.3972913470343897</v>
      </c>
      <c r="CS148">
        <v>-8.6684003529470005E-2</v>
      </c>
      <c r="CT148">
        <v>0.11335600465844201</v>
      </c>
      <c r="CU148">
        <v>-2.0004000800156501E-2</v>
      </c>
      <c r="CV148">
        <v>-0.15336400625875499</v>
      </c>
      <c r="CW148">
        <v>-8.6684003529470005E-2</v>
      </c>
    </row>
    <row r="149" spans="1:101" hidden="1" x14ac:dyDescent="0.2">
      <c r="A149">
        <v>1617062675.8989999</v>
      </c>
      <c r="B149">
        <v>10664.5303424794</v>
      </c>
      <c r="C149">
        <v>7467.80505158306</v>
      </c>
      <c r="D149">
        <v>3829.05982905982</v>
      </c>
      <c r="E149">
        <v>5465.3412502501797</v>
      </c>
      <c r="F149">
        <v>0</v>
      </c>
      <c r="G149">
        <v>0</v>
      </c>
      <c r="H149">
        <v>0</v>
      </c>
      <c r="I149">
        <v>0</v>
      </c>
      <c r="J149">
        <v>10664.5303424794</v>
      </c>
      <c r="K149">
        <v>7467.80505158306</v>
      </c>
      <c r="L149">
        <v>3829.05982905982</v>
      </c>
      <c r="M149">
        <v>5465.3412502501797</v>
      </c>
      <c r="N149">
        <v>17206.641328265599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28.184834108713801</v>
      </c>
      <c r="AC149">
        <v>35.181116568311197</v>
      </c>
      <c r="AD149">
        <v>35.758493554256297</v>
      </c>
      <c r="AE149">
        <v>33.173767206252499</v>
      </c>
      <c r="AF149">
        <v>72.172330838205497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7619.8010548100601</v>
      </c>
      <c r="AX149">
        <v>6665.7995375311202</v>
      </c>
      <c r="AY149">
        <v>8980.4353632478596</v>
      </c>
      <c r="AZ149">
        <v>9564.7474814864199</v>
      </c>
      <c r="BA149">
        <v>113.35600453424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13267.1072835302</v>
      </c>
      <c r="BS149">
        <v>12178.1172180718</v>
      </c>
      <c r="BT149">
        <v>16108.173076923</v>
      </c>
      <c r="BU149">
        <v>16823.1369671092</v>
      </c>
      <c r="BV149">
        <v>936.52063746082501</v>
      </c>
      <c r="BW149">
        <v>0.14286857371487199</v>
      </c>
      <c r="BX149">
        <v>0.34976328599060802</v>
      </c>
      <c r="BY149">
        <v>0</v>
      </c>
      <c r="BZ149">
        <v>5.2673743240381103</v>
      </c>
      <c r="CA149">
        <v>5.32728566342871</v>
      </c>
      <c r="CB149">
        <v>7.1848290600622704</v>
      </c>
      <c r="CC149">
        <v>6.0644472612162401</v>
      </c>
      <c r="CD149">
        <v>-0.220044008599941</v>
      </c>
      <c r="CE149">
        <v>4.7332932771304703</v>
      </c>
      <c r="CF149">
        <v>2.5924937744626599</v>
      </c>
      <c r="CG149">
        <v>3.9797008546697699</v>
      </c>
      <c r="CH149">
        <v>5.2638601640426801</v>
      </c>
      <c r="CI149">
        <v>-2.0004000800156501E-2</v>
      </c>
      <c r="CJ149">
        <v>3.9989318382639101</v>
      </c>
      <c r="CK149">
        <v>4.5713269299543997</v>
      </c>
      <c r="CL149">
        <v>3.9129273507227502</v>
      </c>
      <c r="CM149">
        <v>3.9962639267865101</v>
      </c>
      <c r="CN149">
        <v>-8.6684003529470005E-2</v>
      </c>
      <c r="CO149">
        <v>4.7332932775190599</v>
      </c>
      <c r="CP149">
        <v>4.6602632515015596</v>
      </c>
      <c r="CQ149">
        <v>5.8493589745144403</v>
      </c>
      <c r="CR149">
        <v>5.3972913470343897</v>
      </c>
      <c r="CS149">
        <v>-8.6684003529470005E-2</v>
      </c>
      <c r="CT149">
        <v>0.11335600465844201</v>
      </c>
      <c r="CU149">
        <v>-2.0004000800156501E-2</v>
      </c>
      <c r="CV149">
        <v>-0.15336400625875499</v>
      </c>
      <c r="CW149">
        <v>-8.6684003529470005E-2</v>
      </c>
    </row>
    <row r="150" spans="1:101" hidden="1" x14ac:dyDescent="0.2">
      <c r="A150">
        <v>1617062680.8989999</v>
      </c>
      <c r="B150">
        <v>10664.5303424794</v>
      </c>
      <c r="C150">
        <v>7467.80505158306</v>
      </c>
      <c r="D150">
        <v>3829.05982905982</v>
      </c>
      <c r="E150">
        <v>5465.3412502501797</v>
      </c>
      <c r="F150">
        <v>0</v>
      </c>
      <c r="G150">
        <v>0</v>
      </c>
      <c r="H150">
        <v>0</v>
      </c>
      <c r="I150">
        <v>0</v>
      </c>
      <c r="J150">
        <v>10664.5303424794</v>
      </c>
      <c r="K150">
        <v>7467.80505158306</v>
      </c>
      <c r="L150">
        <v>3829.05982905982</v>
      </c>
      <c r="M150">
        <v>5465.3412502501797</v>
      </c>
      <c r="N150">
        <v>17206.641328265599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28.184834108713801</v>
      </c>
      <c r="AC150">
        <v>35.181116568311197</v>
      </c>
      <c r="AD150">
        <v>35.758493554256297</v>
      </c>
      <c r="AE150">
        <v>33.173767206252499</v>
      </c>
      <c r="AF150">
        <v>72.172330838205497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7619.8010548100601</v>
      </c>
      <c r="AX150">
        <v>6665.7995375311202</v>
      </c>
      <c r="AY150">
        <v>8980.4353632478596</v>
      </c>
      <c r="AZ150">
        <v>9564.7474814864199</v>
      </c>
      <c r="BA150">
        <v>113.35600453424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13267.1072835302</v>
      </c>
      <c r="BS150">
        <v>12178.1172180718</v>
      </c>
      <c r="BT150">
        <v>16108.173076923</v>
      </c>
      <c r="BU150">
        <v>16823.1369671092</v>
      </c>
      <c r="BV150">
        <v>936.52063746082501</v>
      </c>
      <c r="BW150">
        <v>0.14286857371487199</v>
      </c>
      <c r="BX150">
        <v>0.34976328599060802</v>
      </c>
      <c r="BY150">
        <v>0</v>
      </c>
      <c r="BZ150">
        <v>5.2673743240381103</v>
      </c>
      <c r="CA150">
        <v>5.32728566342871</v>
      </c>
      <c r="CB150">
        <v>7.1848290600622704</v>
      </c>
      <c r="CC150">
        <v>6.0644472612162401</v>
      </c>
      <c r="CD150">
        <v>-0.220044008599941</v>
      </c>
      <c r="CE150">
        <v>4.7332932771304703</v>
      </c>
      <c r="CF150">
        <v>2.5924937744626599</v>
      </c>
      <c r="CG150">
        <v>3.9797008546697699</v>
      </c>
      <c r="CH150">
        <v>5.2638601640426801</v>
      </c>
      <c r="CI150">
        <v>-2.0004000800156501E-2</v>
      </c>
      <c r="CJ150">
        <v>3.9989318382639101</v>
      </c>
      <c r="CK150">
        <v>4.5713269299543997</v>
      </c>
      <c r="CL150">
        <v>3.9129273507227502</v>
      </c>
      <c r="CM150">
        <v>3.9962639267865101</v>
      </c>
      <c r="CN150">
        <v>-8.6684003529470005E-2</v>
      </c>
      <c r="CO150">
        <v>4.7332932775190599</v>
      </c>
      <c r="CP150">
        <v>4.6602632515015596</v>
      </c>
      <c r="CQ150">
        <v>5.8493589745144403</v>
      </c>
      <c r="CR150">
        <v>5.3972913470343897</v>
      </c>
      <c r="CS150">
        <v>-8.6684003529470005E-2</v>
      </c>
      <c r="CT150">
        <v>0.11335600465844201</v>
      </c>
      <c r="CU150">
        <v>-2.0004000800156501E-2</v>
      </c>
      <c r="CV150">
        <v>-0.15336400625875499</v>
      </c>
      <c r="CW150">
        <v>-8.6684003529470005E-2</v>
      </c>
    </row>
    <row r="151" spans="1:101" hidden="1" x14ac:dyDescent="0.2">
      <c r="A151">
        <v>1617062685.8989999</v>
      </c>
      <c r="B151">
        <v>10664.5303424794</v>
      </c>
      <c r="C151">
        <v>7467.80505158306</v>
      </c>
      <c r="D151">
        <v>3829.05982905982</v>
      </c>
      <c r="E151">
        <v>5465.3412502501797</v>
      </c>
      <c r="F151">
        <v>0</v>
      </c>
      <c r="G151">
        <v>0</v>
      </c>
      <c r="H151">
        <v>0</v>
      </c>
      <c r="I151">
        <v>0</v>
      </c>
      <c r="J151">
        <v>10664.5303424794</v>
      </c>
      <c r="K151">
        <v>7467.80505158306</v>
      </c>
      <c r="L151">
        <v>3829.05982905982</v>
      </c>
      <c r="M151">
        <v>5465.3412502501797</v>
      </c>
      <c r="N151">
        <v>17206.641328265599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28.184834108713801</v>
      </c>
      <c r="AC151">
        <v>35.181116568311197</v>
      </c>
      <c r="AD151">
        <v>35.758493554256297</v>
      </c>
      <c r="AE151">
        <v>33.173767206252499</v>
      </c>
      <c r="AF151">
        <v>72.172330838205497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7619.8010548100601</v>
      </c>
      <c r="AX151">
        <v>6665.7995375311202</v>
      </c>
      <c r="AY151">
        <v>8980.4353632478596</v>
      </c>
      <c r="AZ151">
        <v>9564.7474814864199</v>
      </c>
      <c r="BA151">
        <v>113.35600453424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13267.1072835302</v>
      </c>
      <c r="BS151">
        <v>12178.1172180718</v>
      </c>
      <c r="BT151">
        <v>16108.173076923</v>
      </c>
      <c r="BU151">
        <v>16823.1369671092</v>
      </c>
      <c r="BV151">
        <v>936.52063746082501</v>
      </c>
      <c r="BW151">
        <v>0.14286857371487199</v>
      </c>
      <c r="BX151">
        <v>0.34976328599060802</v>
      </c>
      <c r="BY151">
        <v>0</v>
      </c>
      <c r="BZ151">
        <v>5.2673743240381103</v>
      </c>
      <c r="CA151">
        <v>5.32728566342871</v>
      </c>
      <c r="CB151">
        <v>7.1848290600622704</v>
      </c>
      <c r="CC151">
        <v>6.0644472612162401</v>
      </c>
      <c r="CD151">
        <v>-0.220044008599941</v>
      </c>
      <c r="CE151">
        <v>4.7332932771304703</v>
      </c>
      <c r="CF151">
        <v>2.5924937744626599</v>
      </c>
      <c r="CG151">
        <v>3.9797008546697699</v>
      </c>
      <c r="CH151">
        <v>5.2638601640426801</v>
      </c>
      <c r="CI151">
        <v>-2.0004000800156501E-2</v>
      </c>
      <c r="CJ151">
        <v>3.9989318382639101</v>
      </c>
      <c r="CK151">
        <v>4.5713269299543997</v>
      </c>
      <c r="CL151">
        <v>3.9129273507227502</v>
      </c>
      <c r="CM151">
        <v>3.9962639267865101</v>
      </c>
      <c r="CN151">
        <v>-8.6684003529470005E-2</v>
      </c>
      <c r="CO151">
        <v>4.7332932775190599</v>
      </c>
      <c r="CP151">
        <v>4.6602632515015596</v>
      </c>
      <c r="CQ151">
        <v>5.8493589745144403</v>
      </c>
      <c r="CR151">
        <v>5.3972913470343897</v>
      </c>
      <c r="CS151">
        <v>-8.6684003529470005E-2</v>
      </c>
      <c r="CT151">
        <v>0.11335600465844201</v>
      </c>
      <c r="CU151">
        <v>-2.0004000800156501E-2</v>
      </c>
      <c r="CV151">
        <v>-0.15336400625875499</v>
      </c>
      <c r="CW151">
        <v>-8.6684003529470005E-2</v>
      </c>
    </row>
    <row r="152" spans="1:101" hidden="1" x14ac:dyDescent="0.2">
      <c r="A152">
        <v>1617062690.8989999</v>
      </c>
      <c r="B152">
        <v>10664.5303424794</v>
      </c>
      <c r="C152">
        <v>7467.80505158306</v>
      </c>
      <c r="D152">
        <v>3829.05982905982</v>
      </c>
      <c r="E152">
        <v>5465.3412502501797</v>
      </c>
      <c r="F152">
        <v>0</v>
      </c>
      <c r="G152">
        <v>0</v>
      </c>
      <c r="H152">
        <v>0</v>
      </c>
      <c r="I152">
        <v>0</v>
      </c>
      <c r="J152">
        <v>10664.5303424794</v>
      </c>
      <c r="K152">
        <v>7467.80505158306</v>
      </c>
      <c r="L152">
        <v>3829.05982905982</v>
      </c>
      <c r="M152">
        <v>5465.3412502501797</v>
      </c>
      <c r="N152">
        <v>17206.641328265599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28.184834108713801</v>
      </c>
      <c r="AC152">
        <v>35.181116568311197</v>
      </c>
      <c r="AD152">
        <v>35.758493554256297</v>
      </c>
      <c r="AE152">
        <v>33.173767206252499</v>
      </c>
      <c r="AF152">
        <v>72.172330838205497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7619.8010548100601</v>
      </c>
      <c r="AX152">
        <v>6665.7995375311202</v>
      </c>
      <c r="AY152">
        <v>8980.4353632478596</v>
      </c>
      <c r="AZ152">
        <v>9564.7474814864199</v>
      </c>
      <c r="BA152">
        <v>113.35600453424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13267.1072835302</v>
      </c>
      <c r="BS152">
        <v>12178.1172180718</v>
      </c>
      <c r="BT152">
        <v>16108.173076923</v>
      </c>
      <c r="BU152">
        <v>16823.1369671092</v>
      </c>
      <c r="BV152">
        <v>936.52063746082501</v>
      </c>
      <c r="BW152">
        <v>0.14286857371487199</v>
      </c>
      <c r="BX152">
        <v>0.34976328599060802</v>
      </c>
      <c r="BY152">
        <v>0</v>
      </c>
      <c r="BZ152">
        <v>5.2673743240381103</v>
      </c>
      <c r="CA152">
        <v>5.32728566342871</v>
      </c>
      <c r="CB152">
        <v>7.1848290600622704</v>
      </c>
      <c r="CC152">
        <v>6.0644472612162401</v>
      </c>
      <c r="CD152">
        <v>-0.220044008599941</v>
      </c>
      <c r="CE152">
        <v>4.7332932771304703</v>
      </c>
      <c r="CF152">
        <v>2.5924937744626599</v>
      </c>
      <c r="CG152">
        <v>3.9797008546697699</v>
      </c>
      <c r="CH152">
        <v>5.2638601640426801</v>
      </c>
      <c r="CI152">
        <v>-2.0004000800156501E-2</v>
      </c>
      <c r="CJ152">
        <v>3.9989318382639101</v>
      </c>
      <c r="CK152">
        <v>4.5713269299543997</v>
      </c>
      <c r="CL152">
        <v>3.9129273507227502</v>
      </c>
      <c r="CM152">
        <v>3.9962639267865101</v>
      </c>
      <c r="CN152">
        <v>-8.6684003529470005E-2</v>
      </c>
      <c r="CO152">
        <v>4.7332932775190599</v>
      </c>
      <c r="CP152">
        <v>4.6602632515015596</v>
      </c>
      <c r="CQ152">
        <v>5.8493589745144403</v>
      </c>
      <c r="CR152">
        <v>5.3972913470343897</v>
      </c>
      <c r="CS152">
        <v>-8.6684003529470005E-2</v>
      </c>
      <c r="CT152">
        <v>0.11335600465844201</v>
      </c>
      <c r="CU152">
        <v>-2.0004000800156501E-2</v>
      </c>
      <c r="CV152">
        <v>-0.15336400625875499</v>
      </c>
      <c r="CW152">
        <v>-8.6684003529470005E-2</v>
      </c>
    </row>
    <row r="153" spans="1:101" hidden="1" x14ac:dyDescent="0.2">
      <c r="A153">
        <v>1617062695.8989999</v>
      </c>
      <c r="B153">
        <v>10664.5303424794</v>
      </c>
      <c r="C153">
        <v>7467.80505158306</v>
      </c>
      <c r="D153">
        <v>3829.05982905982</v>
      </c>
      <c r="E153">
        <v>5465.3412502501797</v>
      </c>
      <c r="F153">
        <v>0</v>
      </c>
      <c r="G153">
        <v>0</v>
      </c>
      <c r="H153">
        <v>0</v>
      </c>
      <c r="I153">
        <v>0</v>
      </c>
      <c r="J153">
        <v>10664.5303424794</v>
      </c>
      <c r="K153">
        <v>7467.80505158306</v>
      </c>
      <c r="L153">
        <v>3829.05982905982</v>
      </c>
      <c r="M153">
        <v>5465.3412502501797</v>
      </c>
      <c r="N153">
        <v>17206.641328265599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28.184834108713801</v>
      </c>
      <c r="AC153">
        <v>35.181116568311197</v>
      </c>
      <c r="AD153">
        <v>35.758493554256297</v>
      </c>
      <c r="AE153">
        <v>33.173767206252499</v>
      </c>
      <c r="AF153">
        <v>72.172330838205497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7619.8010548100601</v>
      </c>
      <c r="AX153">
        <v>6665.7995375311202</v>
      </c>
      <c r="AY153">
        <v>8980.4353632478596</v>
      </c>
      <c r="AZ153">
        <v>9564.7474814864199</v>
      </c>
      <c r="BA153">
        <v>113.35600453424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13267.1072835302</v>
      </c>
      <c r="BS153">
        <v>12178.1172180718</v>
      </c>
      <c r="BT153">
        <v>16108.173076923</v>
      </c>
      <c r="BU153">
        <v>16823.1369671092</v>
      </c>
      <c r="BV153">
        <v>936.52063746082501</v>
      </c>
      <c r="BW153">
        <v>0.14286857371487199</v>
      </c>
      <c r="BX153">
        <v>0.34976328599060802</v>
      </c>
      <c r="BY153">
        <v>0</v>
      </c>
      <c r="BZ153">
        <v>5.2673743240381103</v>
      </c>
      <c r="CA153">
        <v>5.32728566342871</v>
      </c>
      <c r="CB153">
        <v>7.1848290600622704</v>
      </c>
      <c r="CC153">
        <v>6.0644472612162401</v>
      </c>
      <c r="CD153">
        <v>-0.220044008599941</v>
      </c>
      <c r="CE153">
        <v>4.7332932771304703</v>
      </c>
      <c r="CF153">
        <v>2.5924937744626599</v>
      </c>
      <c r="CG153">
        <v>3.9797008546697699</v>
      </c>
      <c r="CH153">
        <v>5.2638601640426801</v>
      </c>
      <c r="CI153">
        <v>-2.0004000800156501E-2</v>
      </c>
      <c r="CJ153">
        <v>3.9989318382639101</v>
      </c>
      <c r="CK153">
        <v>4.5713269299543997</v>
      </c>
      <c r="CL153">
        <v>3.9129273507227502</v>
      </c>
      <c r="CM153">
        <v>3.9962639267865101</v>
      </c>
      <c r="CN153">
        <v>-8.6684003529470005E-2</v>
      </c>
      <c r="CO153">
        <v>4.7332932775190599</v>
      </c>
      <c r="CP153">
        <v>4.6602632515015596</v>
      </c>
      <c r="CQ153">
        <v>5.8493589745144403</v>
      </c>
      <c r="CR153">
        <v>5.3972913470343897</v>
      </c>
      <c r="CS153">
        <v>-8.6684003529470005E-2</v>
      </c>
      <c r="CT153">
        <v>0.11335600465844201</v>
      </c>
      <c r="CU153">
        <v>-2.0004000800156501E-2</v>
      </c>
      <c r="CV153">
        <v>-0.15336400625875499</v>
      </c>
      <c r="CW153">
        <v>-8.6684003529470005E-2</v>
      </c>
    </row>
    <row r="154" spans="1:101" hidden="1" x14ac:dyDescent="0.2">
      <c r="A154">
        <v>1617062700.8989999</v>
      </c>
      <c r="B154">
        <v>10664.5303424794</v>
      </c>
      <c r="C154">
        <v>7467.80505158306</v>
      </c>
      <c r="D154">
        <v>3829.05982905982</v>
      </c>
      <c r="E154">
        <v>5465.3412502501797</v>
      </c>
      <c r="F154">
        <v>0</v>
      </c>
      <c r="G154">
        <v>0</v>
      </c>
      <c r="H154">
        <v>0</v>
      </c>
      <c r="I154">
        <v>0</v>
      </c>
      <c r="J154">
        <v>10664.5303424794</v>
      </c>
      <c r="K154">
        <v>7467.80505158306</v>
      </c>
      <c r="L154">
        <v>3829.05982905982</v>
      </c>
      <c r="M154">
        <v>5465.3412502501797</v>
      </c>
      <c r="N154">
        <v>17206.641328265599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28.184834108713801</v>
      </c>
      <c r="AC154">
        <v>35.181116568311197</v>
      </c>
      <c r="AD154">
        <v>35.758493554256297</v>
      </c>
      <c r="AE154">
        <v>33.173767206252499</v>
      </c>
      <c r="AF154">
        <v>72.172330838205497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7619.8010548100601</v>
      </c>
      <c r="AX154">
        <v>6665.7995375311202</v>
      </c>
      <c r="AY154">
        <v>8980.4353632478596</v>
      </c>
      <c r="AZ154">
        <v>9564.7474814864199</v>
      </c>
      <c r="BA154">
        <v>113.35600453424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13267.1072835302</v>
      </c>
      <c r="BS154">
        <v>12178.1172180718</v>
      </c>
      <c r="BT154">
        <v>16108.173076923</v>
      </c>
      <c r="BU154">
        <v>16823.1369671092</v>
      </c>
      <c r="BV154">
        <v>936.52063746082501</v>
      </c>
      <c r="BW154">
        <v>0.14286857371487199</v>
      </c>
      <c r="BX154">
        <v>0.34976328599060802</v>
      </c>
      <c r="BY154">
        <v>0</v>
      </c>
      <c r="BZ154">
        <v>5.2673743240381103</v>
      </c>
      <c r="CA154">
        <v>5.32728566342871</v>
      </c>
      <c r="CB154">
        <v>7.1848290600622704</v>
      </c>
      <c r="CC154">
        <v>6.0644472612162401</v>
      </c>
      <c r="CD154">
        <v>-0.220044008599941</v>
      </c>
      <c r="CE154">
        <v>4.7332932771304703</v>
      </c>
      <c r="CF154">
        <v>2.5924937744626599</v>
      </c>
      <c r="CG154">
        <v>3.9797008546697699</v>
      </c>
      <c r="CH154">
        <v>5.2638601640426801</v>
      </c>
      <c r="CI154">
        <v>-2.0004000800156501E-2</v>
      </c>
      <c r="CJ154">
        <v>3.9989318382639101</v>
      </c>
      <c r="CK154">
        <v>4.5713269299543997</v>
      </c>
      <c r="CL154">
        <v>3.9129273507227502</v>
      </c>
      <c r="CM154">
        <v>3.9962639267865101</v>
      </c>
      <c r="CN154">
        <v>-8.6684003529470005E-2</v>
      </c>
      <c r="CO154">
        <v>4.7332932775190599</v>
      </c>
      <c r="CP154">
        <v>4.6602632515015596</v>
      </c>
      <c r="CQ154">
        <v>5.8493589745144403</v>
      </c>
      <c r="CR154">
        <v>5.3972913470343897</v>
      </c>
      <c r="CS154">
        <v>-8.6684003529470005E-2</v>
      </c>
      <c r="CT154">
        <v>0.11335600465844201</v>
      </c>
      <c r="CU154">
        <v>-2.0004000800156501E-2</v>
      </c>
      <c r="CV154">
        <v>-0.15336400625875499</v>
      </c>
      <c r="CW154">
        <v>-8.6684003529470005E-2</v>
      </c>
    </row>
    <row r="155" spans="1:101" hidden="1" x14ac:dyDescent="0.2">
      <c r="A155">
        <v>1617062705.8989999</v>
      </c>
      <c r="B155">
        <v>10664.5303424794</v>
      </c>
      <c r="C155">
        <v>7467.80505158306</v>
      </c>
      <c r="D155">
        <v>3829.05982905982</v>
      </c>
      <c r="E155">
        <v>5465.3412502501797</v>
      </c>
      <c r="F155">
        <v>0</v>
      </c>
      <c r="G155">
        <v>0</v>
      </c>
      <c r="H155">
        <v>0</v>
      </c>
      <c r="I155">
        <v>0</v>
      </c>
      <c r="J155">
        <v>10664.5303424794</v>
      </c>
      <c r="K155">
        <v>7467.80505158306</v>
      </c>
      <c r="L155">
        <v>3829.05982905982</v>
      </c>
      <c r="M155">
        <v>5465.3412502501797</v>
      </c>
      <c r="N155">
        <v>17206.641328265599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28.184834108713801</v>
      </c>
      <c r="AC155">
        <v>35.181116568311197</v>
      </c>
      <c r="AD155">
        <v>35.758493554256297</v>
      </c>
      <c r="AE155">
        <v>33.173767206252499</v>
      </c>
      <c r="AF155">
        <v>72.172330838205497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7619.8010548100601</v>
      </c>
      <c r="AX155">
        <v>6665.7995375311202</v>
      </c>
      <c r="AY155">
        <v>8980.4353632478596</v>
      </c>
      <c r="AZ155">
        <v>9564.7474814864199</v>
      </c>
      <c r="BA155">
        <v>113.35600453424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13267.1072835302</v>
      </c>
      <c r="BS155">
        <v>12178.1172180718</v>
      </c>
      <c r="BT155">
        <v>16108.173076923</v>
      </c>
      <c r="BU155">
        <v>16823.1369671092</v>
      </c>
      <c r="BV155">
        <v>936.52063746082501</v>
      </c>
      <c r="BW155">
        <v>0.14286857371487199</v>
      </c>
      <c r="BX155">
        <v>0.34976328599060802</v>
      </c>
      <c r="BY155">
        <v>0</v>
      </c>
      <c r="BZ155">
        <v>5.2673743240381103</v>
      </c>
      <c r="CA155">
        <v>5.32728566342871</v>
      </c>
      <c r="CB155">
        <v>7.1848290600622704</v>
      </c>
      <c r="CC155">
        <v>6.0644472612162401</v>
      </c>
      <c r="CD155">
        <v>-0.220044008599941</v>
      </c>
      <c r="CE155">
        <v>4.7332932771304703</v>
      </c>
      <c r="CF155">
        <v>2.5924937744626599</v>
      </c>
      <c r="CG155">
        <v>3.9797008546697699</v>
      </c>
      <c r="CH155">
        <v>5.2638601640426801</v>
      </c>
      <c r="CI155">
        <v>-2.0004000800156501E-2</v>
      </c>
      <c r="CJ155">
        <v>3.9989318382639101</v>
      </c>
      <c r="CK155">
        <v>4.5713269299543997</v>
      </c>
      <c r="CL155">
        <v>3.9129273507227502</v>
      </c>
      <c r="CM155">
        <v>3.9962639267865101</v>
      </c>
      <c r="CN155">
        <v>-8.6684003529470005E-2</v>
      </c>
      <c r="CO155">
        <v>4.7332932775190599</v>
      </c>
      <c r="CP155">
        <v>4.6602632515015596</v>
      </c>
      <c r="CQ155">
        <v>5.8493589745144403</v>
      </c>
      <c r="CR155">
        <v>5.3972913470343897</v>
      </c>
      <c r="CS155">
        <v>-8.6684003529470005E-2</v>
      </c>
      <c r="CT155">
        <v>0.11335600465844201</v>
      </c>
      <c r="CU155">
        <v>-2.0004000800156501E-2</v>
      </c>
      <c r="CV155">
        <v>-0.15336400625875499</v>
      </c>
      <c r="CW155">
        <v>-8.6684003529470005E-2</v>
      </c>
    </row>
    <row r="156" spans="1:101" hidden="1" x14ac:dyDescent="0.2">
      <c r="A156">
        <v>1617062710.8989999</v>
      </c>
      <c r="B156">
        <v>10664.5303424794</v>
      </c>
      <c r="C156">
        <v>7467.80505158306</v>
      </c>
      <c r="D156">
        <v>3829.05982905982</v>
      </c>
      <c r="E156">
        <v>5465.3412502501797</v>
      </c>
      <c r="F156">
        <v>0</v>
      </c>
      <c r="G156">
        <v>0</v>
      </c>
      <c r="H156">
        <v>0</v>
      </c>
      <c r="I156">
        <v>0</v>
      </c>
      <c r="J156">
        <v>10664.5303424794</v>
      </c>
      <c r="K156">
        <v>7467.80505158306</v>
      </c>
      <c r="L156">
        <v>3829.05982905982</v>
      </c>
      <c r="M156">
        <v>5465.3412502501797</v>
      </c>
      <c r="N156">
        <v>17206.641328265599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28.184834108713801</v>
      </c>
      <c r="AC156">
        <v>35.181116568311197</v>
      </c>
      <c r="AD156">
        <v>35.758493554256297</v>
      </c>
      <c r="AE156">
        <v>33.173767206252499</v>
      </c>
      <c r="AF156">
        <v>72.172330838205497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7619.8010548100601</v>
      </c>
      <c r="AX156">
        <v>6665.7995375311202</v>
      </c>
      <c r="AY156">
        <v>8980.4353632478596</v>
      </c>
      <c r="AZ156">
        <v>9564.7474814864199</v>
      </c>
      <c r="BA156">
        <v>113.35600453424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13267.1072835302</v>
      </c>
      <c r="BS156">
        <v>12178.1172180718</v>
      </c>
      <c r="BT156">
        <v>16108.173076923</v>
      </c>
      <c r="BU156">
        <v>16823.1369671092</v>
      </c>
      <c r="BV156">
        <v>936.52063746082501</v>
      </c>
      <c r="BW156">
        <v>0.14286857371487199</v>
      </c>
      <c r="BX156">
        <v>0.34976328599060802</v>
      </c>
      <c r="BY156">
        <v>0</v>
      </c>
      <c r="BZ156">
        <v>5.2673743240381103</v>
      </c>
      <c r="CA156">
        <v>5.32728566342871</v>
      </c>
      <c r="CB156">
        <v>7.1848290600622704</v>
      </c>
      <c r="CC156">
        <v>6.0644472612162401</v>
      </c>
      <c r="CD156">
        <v>-0.220044008599941</v>
      </c>
      <c r="CE156">
        <v>4.7332932771304703</v>
      </c>
      <c r="CF156">
        <v>2.5924937744626599</v>
      </c>
      <c r="CG156">
        <v>3.9797008546697699</v>
      </c>
      <c r="CH156">
        <v>5.2638601640426801</v>
      </c>
      <c r="CI156">
        <v>-2.0004000800156501E-2</v>
      </c>
      <c r="CJ156">
        <v>3.9989318382639101</v>
      </c>
      <c r="CK156">
        <v>4.5713269299543997</v>
      </c>
      <c r="CL156">
        <v>3.9129273507227502</v>
      </c>
      <c r="CM156">
        <v>3.9962639267865101</v>
      </c>
      <c r="CN156">
        <v>-8.6684003529470005E-2</v>
      </c>
      <c r="CO156">
        <v>4.7332932775190599</v>
      </c>
      <c r="CP156">
        <v>4.6602632515015596</v>
      </c>
      <c r="CQ156">
        <v>5.8493589745144403</v>
      </c>
      <c r="CR156">
        <v>5.3972913470343897</v>
      </c>
      <c r="CS156">
        <v>-8.6684003529470005E-2</v>
      </c>
      <c r="CT156">
        <v>0.11335600465844201</v>
      </c>
      <c r="CU156">
        <v>-2.0004000800156501E-2</v>
      </c>
      <c r="CV156">
        <v>-0.15336400625875499</v>
      </c>
      <c r="CW156">
        <v>-8.6684003529470005E-2</v>
      </c>
    </row>
    <row r="157" spans="1:101" hidden="1" x14ac:dyDescent="0.2">
      <c r="A157">
        <v>1617062715.8989999</v>
      </c>
      <c r="B157">
        <v>10664.5303424794</v>
      </c>
      <c r="C157">
        <v>7467.80505158306</v>
      </c>
      <c r="D157">
        <v>3829.05982905982</v>
      </c>
      <c r="E157">
        <v>5465.3412502501797</v>
      </c>
      <c r="F157">
        <v>0</v>
      </c>
      <c r="G157">
        <v>0</v>
      </c>
      <c r="H157">
        <v>0</v>
      </c>
      <c r="I157">
        <v>0</v>
      </c>
      <c r="J157">
        <v>10664.5303424794</v>
      </c>
      <c r="K157">
        <v>7467.80505158306</v>
      </c>
      <c r="L157">
        <v>3829.05982905982</v>
      </c>
      <c r="M157">
        <v>5465.3412502501797</v>
      </c>
      <c r="N157">
        <v>17206.641328265599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28.184834108713801</v>
      </c>
      <c r="AC157">
        <v>35.181116568311197</v>
      </c>
      <c r="AD157">
        <v>35.758493554256297</v>
      </c>
      <c r="AE157">
        <v>33.173767206252499</v>
      </c>
      <c r="AF157">
        <v>72.172330838205497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7619.8010548100601</v>
      </c>
      <c r="AX157">
        <v>6665.7995375311202</v>
      </c>
      <c r="AY157">
        <v>8980.4353632478596</v>
      </c>
      <c r="AZ157">
        <v>9564.7474814864199</v>
      </c>
      <c r="BA157">
        <v>113.35600453424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13267.1072835302</v>
      </c>
      <c r="BS157">
        <v>12178.1172180718</v>
      </c>
      <c r="BT157">
        <v>16108.173076923</v>
      </c>
      <c r="BU157">
        <v>16823.1369671092</v>
      </c>
      <c r="BV157">
        <v>936.52063746082501</v>
      </c>
      <c r="BW157">
        <v>0.14286857371487199</v>
      </c>
      <c r="BX157">
        <v>0.34976328599060802</v>
      </c>
      <c r="BY157">
        <v>0</v>
      </c>
      <c r="BZ157">
        <v>5.2673743240381103</v>
      </c>
      <c r="CA157">
        <v>5.32728566342871</v>
      </c>
      <c r="CB157">
        <v>7.1848290600622704</v>
      </c>
      <c r="CC157">
        <v>6.0644472612162401</v>
      </c>
      <c r="CD157">
        <v>-0.220044008599941</v>
      </c>
      <c r="CE157">
        <v>4.7332932771304703</v>
      </c>
      <c r="CF157">
        <v>2.5924937744626599</v>
      </c>
      <c r="CG157">
        <v>3.9797008546697699</v>
      </c>
      <c r="CH157">
        <v>5.2638601640426801</v>
      </c>
      <c r="CI157">
        <v>-2.0004000800156501E-2</v>
      </c>
      <c r="CJ157">
        <v>3.9989318382639101</v>
      </c>
      <c r="CK157">
        <v>4.5713269299543997</v>
      </c>
      <c r="CL157">
        <v>3.9129273507227502</v>
      </c>
      <c r="CM157">
        <v>3.9962639267865101</v>
      </c>
      <c r="CN157">
        <v>-8.6684003529470005E-2</v>
      </c>
      <c r="CO157">
        <v>4.7332932775190599</v>
      </c>
      <c r="CP157">
        <v>4.6602632515015596</v>
      </c>
      <c r="CQ157">
        <v>5.8493589745144403</v>
      </c>
      <c r="CR157">
        <v>5.3972913470343897</v>
      </c>
      <c r="CS157">
        <v>-8.6684003529470005E-2</v>
      </c>
      <c r="CT157">
        <v>0.11335600465844201</v>
      </c>
      <c r="CU157">
        <v>-2.0004000800156501E-2</v>
      </c>
      <c r="CV157">
        <v>-0.15336400625875499</v>
      </c>
      <c r="CW157">
        <v>-8.6684003529470005E-2</v>
      </c>
    </row>
    <row r="158" spans="1:101" hidden="1" x14ac:dyDescent="0.2">
      <c r="A158">
        <v>1617062720.8989999</v>
      </c>
      <c r="B158">
        <v>10664.5303424794</v>
      </c>
      <c r="C158">
        <v>7467.80505158306</v>
      </c>
      <c r="D158">
        <v>3829.05982905982</v>
      </c>
      <c r="E158">
        <v>5465.3412502501797</v>
      </c>
      <c r="F158">
        <v>0</v>
      </c>
      <c r="G158">
        <v>0</v>
      </c>
      <c r="H158">
        <v>0</v>
      </c>
      <c r="I158">
        <v>0</v>
      </c>
      <c r="J158">
        <v>10664.5303424794</v>
      </c>
      <c r="K158">
        <v>7467.80505158306</v>
      </c>
      <c r="L158">
        <v>3829.05982905982</v>
      </c>
      <c r="M158">
        <v>5465.3412502501797</v>
      </c>
      <c r="N158">
        <v>17206.641328265599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28.184834108713801</v>
      </c>
      <c r="AC158">
        <v>35.181116568311197</v>
      </c>
      <c r="AD158">
        <v>35.758493554256297</v>
      </c>
      <c r="AE158">
        <v>33.173767206252499</v>
      </c>
      <c r="AF158">
        <v>72.172330838205497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7619.8010548100601</v>
      </c>
      <c r="AX158">
        <v>6665.7995375311202</v>
      </c>
      <c r="AY158">
        <v>8980.4353632478596</v>
      </c>
      <c r="AZ158">
        <v>9564.7474814864199</v>
      </c>
      <c r="BA158">
        <v>113.35600453424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13267.1072835302</v>
      </c>
      <c r="BS158">
        <v>12178.1172180718</v>
      </c>
      <c r="BT158">
        <v>16108.173076923</v>
      </c>
      <c r="BU158">
        <v>16823.1369671092</v>
      </c>
      <c r="BV158">
        <v>936.52063746082501</v>
      </c>
      <c r="BW158">
        <v>0.14286857371487199</v>
      </c>
      <c r="BX158">
        <v>0.34976328599060802</v>
      </c>
      <c r="BY158">
        <v>0</v>
      </c>
      <c r="BZ158">
        <v>5.2673743240381103</v>
      </c>
      <c r="CA158">
        <v>5.32728566342871</v>
      </c>
      <c r="CB158">
        <v>7.1848290600622704</v>
      </c>
      <c r="CC158">
        <v>6.0644472612162401</v>
      </c>
      <c r="CD158">
        <v>-0.220044008599941</v>
      </c>
      <c r="CE158">
        <v>4.7332932771304703</v>
      </c>
      <c r="CF158">
        <v>2.5924937744626599</v>
      </c>
      <c r="CG158">
        <v>3.9797008546697699</v>
      </c>
      <c r="CH158">
        <v>5.2638601640426801</v>
      </c>
      <c r="CI158">
        <v>-2.0004000800156501E-2</v>
      </c>
      <c r="CJ158">
        <v>3.9989318382639101</v>
      </c>
      <c r="CK158">
        <v>4.5713269299543997</v>
      </c>
      <c r="CL158">
        <v>3.9129273507227502</v>
      </c>
      <c r="CM158">
        <v>3.9962639267865101</v>
      </c>
      <c r="CN158">
        <v>-8.6684003529470005E-2</v>
      </c>
      <c r="CO158">
        <v>4.7332932775190599</v>
      </c>
      <c r="CP158">
        <v>4.6602632515015596</v>
      </c>
      <c r="CQ158">
        <v>5.8493589745144403</v>
      </c>
      <c r="CR158">
        <v>5.3972913470343897</v>
      </c>
      <c r="CS158">
        <v>-8.6684003529470005E-2</v>
      </c>
      <c r="CT158">
        <v>0.11335600465844201</v>
      </c>
      <c r="CU158">
        <v>-2.0004000800156501E-2</v>
      </c>
      <c r="CV158">
        <v>-0.15336400625875499</v>
      </c>
      <c r="CW158">
        <v>-8.6684003529470005E-2</v>
      </c>
    </row>
    <row r="159" spans="1:101" hidden="1" x14ac:dyDescent="0.2"/>
    <row r="160" spans="1:101" hidden="1" x14ac:dyDescent="0.2"/>
    <row r="161" spans="1:50" hidden="1" x14ac:dyDescent="0.2"/>
    <row r="162" spans="1:50" hidden="1" x14ac:dyDescent="0.2"/>
    <row r="163" spans="1:50" x14ac:dyDescent="0.2">
      <c r="A163" t="str" cm="1">
        <f t="array" ref="A163:AL263">TRANSPOSE(A1:CW38)</f>
        <v>timestamp</v>
      </c>
      <c r="B163">
        <v>1616995714.79</v>
      </c>
      <c r="C163">
        <v>1616995719.79</v>
      </c>
      <c r="D163">
        <v>1616995724.79</v>
      </c>
      <c r="E163">
        <v>1616995729.79</v>
      </c>
      <c r="F163">
        <v>1616995734.79</v>
      </c>
      <c r="G163">
        <v>1616995739.79</v>
      </c>
      <c r="H163">
        <v>1616995744.79</v>
      </c>
      <c r="I163">
        <v>1616995749.79</v>
      </c>
      <c r="J163">
        <v>1616995754.79</v>
      </c>
      <c r="K163">
        <v>1616995759.79</v>
      </c>
      <c r="L163">
        <v>1616995764.79</v>
      </c>
      <c r="M163">
        <v>1616995769.79</v>
      </c>
      <c r="N163">
        <v>1616995774.79</v>
      </c>
      <c r="O163">
        <v>1616995779.79</v>
      </c>
      <c r="P163">
        <v>1616995784.79</v>
      </c>
      <c r="Q163">
        <v>1616995789.79</v>
      </c>
      <c r="R163">
        <v>1616995794.79</v>
      </c>
      <c r="S163">
        <v>1616995799.79</v>
      </c>
      <c r="T163">
        <v>1616995804.79</v>
      </c>
      <c r="U163">
        <v>1616995809.79</v>
      </c>
      <c r="V163">
        <v>1616995814.79</v>
      </c>
      <c r="W163">
        <v>1616995819.79</v>
      </c>
      <c r="X163">
        <v>1616995824.79</v>
      </c>
      <c r="Y163">
        <v>1616995829.79</v>
      </c>
      <c r="Z163">
        <v>1616995834.79</v>
      </c>
      <c r="AA163">
        <v>1616995839.79</v>
      </c>
      <c r="AB163">
        <v>1616995844.79</v>
      </c>
      <c r="AC163">
        <v>1616995849.79</v>
      </c>
      <c r="AD163">
        <v>1616995854.79</v>
      </c>
      <c r="AE163">
        <v>1616995859.79</v>
      </c>
      <c r="AF163">
        <v>1616995864.79</v>
      </c>
      <c r="AG163">
        <v>1616995869.79</v>
      </c>
      <c r="AH163">
        <v>1616995874.79</v>
      </c>
      <c r="AI163">
        <v>1616995879.79</v>
      </c>
      <c r="AJ163">
        <v>1616995884.79</v>
      </c>
      <c r="AK163">
        <v>1616995889.79</v>
      </c>
      <c r="AL163">
        <v>1616995894.79</v>
      </c>
      <c r="AN163" s="1" t="s">
        <v>104</v>
      </c>
      <c r="AO163" s="1" t="s">
        <v>123</v>
      </c>
      <c r="AP163" s="1" t="s">
        <v>102</v>
      </c>
      <c r="AQ163" s="1" t="s">
        <v>103</v>
      </c>
      <c r="AR163" s="1" t="s">
        <v>124</v>
      </c>
      <c r="AT163" s="1" t="s">
        <v>105</v>
      </c>
      <c r="AU163" s="1" t="s">
        <v>106</v>
      </c>
      <c r="AV163" s="1" t="s">
        <v>107</v>
      </c>
      <c r="AW163" s="1" t="s">
        <v>108</v>
      </c>
      <c r="AX163" s="1" t="s">
        <v>109</v>
      </c>
    </row>
    <row r="164" spans="1:50" x14ac:dyDescent="0.2">
      <c r="A164" s="2" t="str">
        <v>{"InfraID":"Edge-Pi4","device":"mmcblk0","instance":"129.127.230.61:9100","job":"node","label":"Disk Write Rate (Bytes/Sec)"}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2081.1497423241599</v>
      </c>
      <c r="U164" s="2">
        <v>2081.1497423241599</v>
      </c>
      <c r="V164" s="2">
        <v>2081.1497423241599</v>
      </c>
      <c r="W164" s="2">
        <v>0</v>
      </c>
      <c r="X164" s="2">
        <v>0</v>
      </c>
      <c r="Y164" s="2">
        <v>0</v>
      </c>
      <c r="Z164" s="2">
        <v>2773.0182176267799</v>
      </c>
      <c r="AA164" s="2">
        <v>2773.0182176267799</v>
      </c>
      <c r="AB164" s="2">
        <v>2773.0182176267799</v>
      </c>
      <c r="AC164" s="2">
        <v>0</v>
      </c>
      <c r="AD164" s="2">
        <v>0</v>
      </c>
      <c r="AE164" s="2">
        <v>0</v>
      </c>
      <c r="AF164" s="2">
        <v>14472.5333333333</v>
      </c>
      <c r="AG164" s="2">
        <v>14472.5333333333</v>
      </c>
      <c r="AH164" s="2">
        <v>14472.5333333333</v>
      </c>
      <c r="AI164" s="2">
        <v>247398.39999999999</v>
      </c>
      <c r="AJ164" s="2">
        <v>247398.39999999999</v>
      </c>
      <c r="AK164" s="2">
        <v>247398.39999999999</v>
      </c>
      <c r="AL164" s="2">
        <v>521557.33333333302</v>
      </c>
      <c r="AN164" s="1">
        <f>MEDIAN(B164:AL164)</f>
        <v>0</v>
      </c>
      <c r="AO164" s="1">
        <f>AVERAGE(B164:AL164)</f>
        <v>35722.503708464486</v>
      </c>
      <c r="AP164" s="1">
        <f>MIN(B164:AL164)</f>
        <v>0</v>
      </c>
      <c r="AQ164" s="1">
        <f>MAX(B164:AL164)</f>
        <v>521557.33333333302</v>
      </c>
      <c r="AR164" s="1">
        <f>STDEV(B164:AL164)</f>
        <v>106600.08116959594</v>
      </c>
      <c r="AT164" s="1">
        <f>MEDIAN(B164:AL167)</f>
        <v>0</v>
      </c>
      <c r="AU164" s="1">
        <f>AVERAGE(B164:AL167)</f>
        <v>27854.783802804119</v>
      </c>
      <c r="AV164" s="1">
        <f>MIN(B164:AL167)</f>
        <v>0</v>
      </c>
      <c r="AW164" s="1">
        <f>MAX(B164:AL167)</f>
        <v>521557.33333333302</v>
      </c>
      <c r="AX164">
        <f>STDEV(B164:AL167)</f>
        <v>79554.799979984717</v>
      </c>
    </row>
    <row r="165" spans="1:50" x14ac:dyDescent="0.2">
      <c r="A165" s="2" t="str">
        <v>{"InfraID":"Edge-Pi4","device":"mmcblk0","instance":"129.127.231.125:9100","job":"node","label":"Disk Write Rate (Bytes/Sec)"}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3567.9442508710799</v>
      </c>
      <c r="U165" s="2">
        <v>3567.9442508710799</v>
      </c>
      <c r="V165" s="2">
        <v>3567.9442508710799</v>
      </c>
      <c r="W165" s="2">
        <v>3567.9442508710799</v>
      </c>
      <c r="X165" s="2">
        <v>1514.7928994082799</v>
      </c>
      <c r="Y165" s="2">
        <v>1514.7928994082799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73181.866666666596</v>
      </c>
      <c r="AH165" s="2">
        <v>73181.866666666596</v>
      </c>
      <c r="AI165" s="2">
        <v>73181.866666666596</v>
      </c>
      <c r="AJ165" s="2">
        <v>239479.46666666601</v>
      </c>
      <c r="AK165" s="2">
        <v>239479.46666666601</v>
      </c>
      <c r="AL165" s="2">
        <v>239479.46666666601</v>
      </c>
      <c r="AN165" s="1">
        <f t="shared" ref="AN165:AN167" si="0">MEDIAN(B165:AL165)</f>
        <v>0</v>
      </c>
      <c r="AO165" s="1">
        <f t="shared" ref="AO165:AO167" si="1">AVERAGE(B165:AL165)</f>
        <v>25818.523318981042</v>
      </c>
      <c r="AP165" s="1">
        <f t="shared" ref="AP165:AP167" si="2">MIN(B165:AL165)</f>
        <v>0</v>
      </c>
      <c r="AQ165" s="1">
        <f t="shared" ref="AQ165:AQ167" si="3">MAX(B165:AL165)</f>
        <v>239479.46666666601</v>
      </c>
      <c r="AR165" s="1">
        <f t="shared" ref="AR165:AR167" si="4">STDEV(B165:AL165)</f>
        <v>67393.837167816673</v>
      </c>
    </row>
    <row r="166" spans="1:50" x14ac:dyDescent="0.2">
      <c r="A166" s="2" t="str">
        <v>{"InfraID":"Edge-Pi4","device":"mmcblk0","instance":"129.127.231.162:9100","job":"node","label":"Disk Write Rate (Bytes/Sec)"}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2184.5333333333301</v>
      </c>
      <c r="K166" s="2">
        <v>2184.5333333333301</v>
      </c>
      <c r="L166" s="2">
        <v>2184.5333333333301</v>
      </c>
      <c r="M166" s="2">
        <v>2528.0829527218798</v>
      </c>
      <c r="N166" s="2">
        <v>2528.0829527218798</v>
      </c>
      <c r="O166" s="2">
        <v>2528.0829527218798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222003.20000000001</v>
      </c>
      <c r="AI166" s="2">
        <v>222003.20000000001</v>
      </c>
      <c r="AJ166" s="2">
        <v>222003.20000000001</v>
      </c>
      <c r="AK166" s="2">
        <v>95573.333333333299</v>
      </c>
      <c r="AL166" s="2">
        <v>95573.333333333299</v>
      </c>
      <c r="AN166" s="1">
        <f t="shared" si="0"/>
        <v>0</v>
      </c>
      <c r="AO166" s="1">
        <f t="shared" si="1"/>
        <v>23548.489608779248</v>
      </c>
      <c r="AP166" s="1">
        <f t="shared" si="2"/>
        <v>0</v>
      </c>
      <c r="AQ166" s="1">
        <f t="shared" si="3"/>
        <v>222003.20000000001</v>
      </c>
      <c r="AR166" s="1">
        <f t="shared" si="4"/>
        <v>63604.816436659785</v>
      </c>
    </row>
    <row r="167" spans="1:50" x14ac:dyDescent="0.2">
      <c r="A167" s="2" t="str">
        <v>{"InfraID":"Edge-Pi4","device":"mmcblk0","instance":"129.127.231.168:9100","job":"node","label":"Disk Write Rate (Bytes/Sec)"}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4915.2</v>
      </c>
      <c r="K167" s="2">
        <v>4915.2</v>
      </c>
      <c r="L167" s="2">
        <v>4915.2</v>
      </c>
      <c r="M167" s="2">
        <v>2076.9286490402001</v>
      </c>
      <c r="N167" s="2">
        <v>2076.9286490402001</v>
      </c>
      <c r="O167" s="2">
        <v>2076.9286490402001</v>
      </c>
      <c r="P167" s="2">
        <v>4805.4337758567399</v>
      </c>
      <c r="Q167" s="2">
        <v>4805.4337758567399</v>
      </c>
      <c r="R167" s="2">
        <v>4805.4337758567399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275797.33333333302</v>
      </c>
      <c r="AI167" s="2">
        <v>275797.33333333302</v>
      </c>
      <c r="AJ167" s="2">
        <v>275797.33333333302</v>
      </c>
      <c r="AK167" s="2">
        <v>55705.599999999999</v>
      </c>
      <c r="AL167" s="2">
        <v>55705.599999999999</v>
      </c>
      <c r="AN167" s="1">
        <f t="shared" si="0"/>
        <v>0</v>
      </c>
      <c r="AO167" s="1">
        <f t="shared" si="1"/>
        <v>26329.618574991619</v>
      </c>
      <c r="AP167" s="1">
        <f t="shared" si="2"/>
        <v>0</v>
      </c>
      <c r="AQ167" s="1">
        <f t="shared" si="3"/>
        <v>275797.33333333302</v>
      </c>
      <c r="AR167" s="1">
        <f t="shared" si="4"/>
        <v>76176.553677600154</v>
      </c>
    </row>
    <row r="168" spans="1:50" x14ac:dyDescent="0.2">
      <c r="A168" t="str">
        <v>{"InfraID":"Edge-Pi4","device":"mmcblk0p1","instance":"129.127.230.61:9100","job":"node","label":"Disk Write Rate (Bytes/Sec)"}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50" x14ac:dyDescent="0.2">
      <c r="A169" t="str">
        <v>{"InfraID":"Edge-Pi4","device":"mmcblk0p1","instance":"129.127.231.125:9100","job":"node","label":"Disk Write Rate (Bytes/Sec)"}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50" x14ac:dyDescent="0.2">
      <c r="A170" t="str">
        <v>{"InfraID":"Edge-Pi4","device":"mmcblk0p1","instance":"129.127.231.162:9100","job":"node","label":"Disk Write Rate (Bytes/Sec)"}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50" x14ac:dyDescent="0.2">
      <c r="A171" t="str">
        <v>{"InfraID":"Edge-Pi4","device":"mmcblk0p1","instance":"129.127.231.168:9100","job":"node","label":"Disk Write Rate (Bytes/Sec)"}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50" x14ac:dyDescent="0.2">
      <c r="A172" t="str">
        <v>{"InfraID":"Edge-Pi4","device":"mmcblk0p2","instance":"129.127.230.61:9100","job":"node","label":"Disk Write Rate (Bytes/Sec)"}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2081.1497423241599</v>
      </c>
      <c r="U172">
        <v>2081.1497423241599</v>
      </c>
      <c r="V172">
        <v>2081.1497423241599</v>
      </c>
      <c r="W172">
        <v>0</v>
      </c>
      <c r="X172">
        <v>0</v>
      </c>
      <c r="Y172">
        <v>0</v>
      </c>
      <c r="Z172">
        <v>2773.0182176267799</v>
      </c>
      <c r="AA172">
        <v>2773.0182176267799</v>
      </c>
      <c r="AB172">
        <v>2773.0182176267799</v>
      </c>
      <c r="AC172">
        <v>0</v>
      </c>
      <c r="AD172">
        <v>0</v>
      </c>
      <c r="AE172">
        <v>0</v>
      </c>
      <c r="AF172">
        <v>14472.5333333333</v>
      </c>
      <c r="AG172">
        <v>14472.5333333333</v>
      </c>
      <c r="AH172">
        <v>14472.5333333333</v>
      </c>
      <c r="AI172">
        <v>247398.39999999999</v>
      </c>
      <c r="AJ172">
        <v>247398.39999999999</v>
      </c>
      <c r="AK172">
        <v>247398.39999999999</v>
      </c>
      <c r="AL172">
        <v>521557.33333333302</v>
      </c>
    </row>
    <row r="173" spans="1:50" x14ac:dyDescent="0.2">
      <c r="A173" t="str">
        <v>{"InfraID":"Edge-Pi4","device":"mmcblk0p2","instance":"129.127.231.125:9100","job":"node","label":"Disk Write Rate (Bytes/Sec)"}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3567.9442508710799</v>
      </c>
      <c r="U173">
        <v>3567.9442508710799</v>
      </c>
      <c r="V173">
        <v>3567.9442508710799</v>
      </c>
      <c r="W173">
        <v>3567.9442508710799</v>
      </c>
      <c r="X173">
        <v>1514.7928994082799</v>
      </c>
      <c r="Y173">
        <v>1514.7928994082799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73181.866666666596</v>
      </c>
      <c r="AH173">
        <v>73181.866666666596</v>
      </c>
      <c r="AI173">
        <v>73181.866666666596</v>
      </c>
      <c r="AJ173">
        <v>239479.46666666601</v>
      </c>
      <c r="AK173">
        <v>239479.46666666601</v>
      </c>
      <c r="AL173">
        <v>239479.46666666601</v>
      </c>
    </row>
    <row r="174" spans="1:50" x14ac:dyDescent="0.2">
      <c r="A174" t="str">
        <v>{"InfraID":"Edge-Pi4","device":"mmcblk0p2","instance":"129.127.231.162:9100","job":"node","label":"Disk Write Rate (Bytes/Sec)"}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2184.5333333333301</v>
      </c>
      <c r="K174">
        <v>2184.5333333333301</v>
      </c>
      <c r="L174">
        <v>2184.5333333333301</v>
      </c>
      <c r="M174">
        <v>2528.0829527218798</v>
      </c>
      <c r="N174">
        <v>2528.0829527218798</v>
      </c>
      <c r="O174">
        <v>2528.0829527218798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222003.20000000001</v>
      </c>
      <c r="AI174">
        <v>222003.20000000001</v>
      </c>
      <c r="AJ174">
        <v>222003.20000000001</v>
      </c>
      <c r="AK174">
        <v>95573.333333333299</v>
      </c>
      <c r="AL174">
        <v>95573.333333333299</v>
      </c>
    </row>
    <row r="175" spans="1:50" x14ac:dyDescent="0.2">
      <c r="A175" t="str">
        <v>{"InfraID":"Edge-Pi4","device":"mmcblk0p2","instance":"129.127.231.168:9100","job":"node","label":"Disk Write Rate (Bytes/Sec)"}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4915.2</v>
      </c>
      <c r="K175">
        <v>4915.2</v>
      </c>
      <c r="L175">
        <v>4915.2</v>
      </c>
      <c r="M175">
        <v>2076.9286490402001</v>
      </c>
      <c r="N175">
        <v>2076.9286490402001</v>
      </c>
      <c r="O175">
        <v>2076.9286490402001</v>
      </c>
      <c r="P175">
        <v>4805.4337758567399</v>
      </c>
      <c r="Q175">
        <v>4805.4337758567399</v>
      </c>
      <c r="R175">
        <v>4805.4337758567399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275797.33333333302</v>
      </c>
      <c r="AI175">
        <v>275797.33333333302</v>
      </c>
      <c r="AJ175">
        <v>275797.33333333302</v>
      </c>
      <c r="AK175">
        <v>55705.599999999999</v>
      </c>
      <c r="AL175">
        <v>55705.599999999999</v>
      </c>
    </row>
    <row r="176" spans="1:50" x14ac:dyDescent="0.2">
      <c r="A176" t="str">
        <v>{"InfraID":"Edge-Pi4","device":"nvme0n1","instance":"129.127.231.53:9100","job":"node","label":"Disk Write Rate (Bytes/Sec)"}</v>
      </c>
      <c r="B176">
        <v>2730.6666666666601</v>
      </c>
      <c r="C176">
        <v>2730.6666666666601</v>
      </c>
      <c r="D176">
        <v>2730.6666666666601</v>
      </c>
      <c r="E176">
        <v>2184.5333333333301</v>
      </c>
      <c r="F176">
        <v>2184.5333333333301</v>
      </c>
      <c r="G176">
        <v>2184.5333333333301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50" x14ac:dyDescent="0.2">
      <c r="A177" s="2" t="str">
        <v>{"InfraID":"Edge-Pi4","device":"mmcblk0","instance":"129.127.230.61:9100","job":"node","label":"Disk Read Rate (Bytes/Sec)"}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N177" s="1">
        <f>MEDIAN(B177:AL177)</f>
        <v>0</v>
      </c>
      <c r="AO177" s="1">
        <f>AVERAGE(B177:AL177)</f>
        <v>0</v>
      </c>
      <c r="AP177" s="1">
        <f>MIN(B177:AL177)</f>
        <v>0</v>
      </c>
      <c r="AQ177" s="1">
        <f>MAX(B177:AL177)</f>
        <v>0</v>
      </c>
      <c r="AR177" s="1">
        <f>STDEV(B177:AL177)</f>
        <v>0</v>
      </c>
      <c r="AT177" s="1">
        <f>MEDIAN(B177:AL180)</f>
        <v>0</v>
      </c>
      <c r="AU177" s="1">
        <f>AVERAGE(B177:AL180)</f>
        <v>136.61047807389269</v>
      </c>
      <c r="AV177" s="1">
        <f>MIN(B177:AL180)</f>
        <v>0</v>
      </c>
      <c r="AW177" s="1">
        <f>MAX(B177:AL180)</f>
        <v>5054.5876887340301</v>
      </c>
      <c r="AX177">
        <f>STDEV(B177:AL180)</f>
        <v>822.44611199897975</v>
      </c>
    </row>
    <row r="178" spans="1:50" x14ac:dyDescent="0.2">
      <c r="A178" s="2" t="str">
        <v>{"InfraID":"Edge-Pi4","device":"mmcblk0","instance":"129.127.231.125:9100","job":"node","label":"Disk Read Rate (Bytes/Sec)"}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5054.5876887340301</v>
      </c>
      <c r="U178" s="2">
        <v>5054.5876887340301</v>
      </c>
      <c r="V178" s="2">
        <v>5054.5876887340301</v>
      </c>
      <c r="W178" s="2">
        <v>5054.5876887340301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N178" s="1">
        <f t="shared" ref="AN178:AN180" si="5">MEDIAN(B178:AL178)</f>
        <v>0</v>
      </c>
      <c r="AO178" s="1">
        <f t="shared" ref="AO178:AO180" si="6">AVERAGE(B178:AL178)</f>
        <v>546.44191229557077</v>
      </c>
      <c r="AP178" s="1">
        <f t="shared" ref="AP178:AP180" si="7">MIN(B178:AL178)</f>
        <v>0</v>
      </c>
      <c r="AQ178" s="1">
        <f t="shared" ref="AQ178:AQ180" si="8">MAX(B178:AL178)</f>
        <v>5054.5876887340301</v>
      </c>
      <c r="AR178" s="1">
        <f t="shared" ref="AR178:AR180" si="9">STDEV(B178:AL178)</f>
        <v>1591.1846788758839</v>
      </c>
    </row>
    <row r="179" spans="1:50" x14ac:dyDescent="0.2">
      <c r="A179" s="2" t="str">
        <v>{"InfraID":"Edge-Pi4","device":"mmcblk0","instance":"129.127.231.162:9100","job":"node","label":"Disk Read Rate (Bytes/Sec)"}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N179" s="1">
        <f t="shared" si="5"/>
        <v>0</v>
      </c>
      <c r="AO179" s="1">
        <f t="shared" si="6"/>
        <v>0</v>
      </c>
      <c r="AP179" s="1">
        <f t="shared" si="7"/>
        <v>0</v>
      </c>
      <c r="AQ179" s="1">
        <f t="shared" si="8"/>
        <v>0</v>
      </c>
      <c r="AR179" s="1">
        <f t="shared" si="9"/>
        <v>0</v>
      </c>
    </row>
    <row r="180" spans="1:50" x14ac:dyDescent="0.2">
      <c r="A180" s="2" t="str">
        <v>{"InfraID":"Edge-Pi4","device":"mmcblk0","instance":"129.127.231.168:9100","job":"node","label":"Disk Read Rate (Bytes/Sec)"}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N180" s="1">
        <f t="shared" si="5"/>
        <v>0</v>
      </c>
      <c r="AO180" s="1">
        <f t="shared" si="6"/>
        <v>0</v>
      </c>
      <c r="AP180" s="1">
        <f t="shared" si="7"/>
        <v>0</v>
      </c>
      <c r="AQ180" s="1">
        <f t="shared" si="8"/>
        <v>0</v>
      </c>
      <c r="AR180" s="1">
        <f t="shared" si="9"/>
        <v>0</v>
      </c>
    </row>
    <row r="181" spans="1:50" x14ac:dyDescent="0.2">
      <c r="A181" t="str">
        <v>{"InfraID":"Edge-Pi4","device":"mmcblk0p1","instance":"129.127.230.61:9100","job":"node","label":"Disk Read Rate (Bytes/Sec)"}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50" x14ac:dyDescent="0.2">
      <c r="A182" t="str">
        <v>{"InfraID":"Edge-Pi4","device":"mmcblk0p1","instance":"129.127.231.125:9100","job":"node","label":"Disk Read Rate (Bytes/Sec)"}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50" x14ac:dyDescent="0.2">
      <c r="A183" t="str">
        <v>{"InfraID":"Edge-Pi4","device":"mmcblk0p1","instance":"129.127.231.162:9100","job":"node","label":"Disk Read Rate (Bytes/Sec)"}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50" x14ac:dyDescent="0.2">
      <c r="A184" t="str">
        <v>{"InfraID":"Edge-Pi4","device":"mmcblk0p1","instance":"129.127.231.168:9100","job":"node","label":"Disk Read Rate (Bytes/Sec)"}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50" x14ac:dyDescent="0.2">
      <c r="A185" t="str">
        <v>{"InfraID":"Edge-Pi4","device":"mmcblk0p2","instance":"129.127.230.61:9100","job":"node","label":"Disk Read Rate (Bytes/Sec)"}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50" x14ac:dyDescent="0.2">
      <c r="A186" t="str">
        <v>{"InfraID":"Edge-Pi4","device":"mmcblk0p2","instance":"129.127.231.125:9100","job":"node","label":"Disk Read Rate (Bytes/Sec)"}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5054.5876887340301</v>
      </c>
      <c r="U186">
        <v>5054.5876887340301</v>
      </c>
      <c r="V186">
        <v>5054.5876887340301</v>
      </c>
      <c r="W186">
        <v>5054.5876887340301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50" x14ac:dyDescent="0.2">
      <c r="A187" t="str">
        <v>{"InfraID":"Edge-Pi4","device":"mmcblk0p2","instance":"129.127.231.162:9100","job":"node","label":"Disk Read Rate (Bytes/Sec)"}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50" x14ac:dyDescent="0.2">
      <c r="A188" t="str">
        <v>{"InfraID":"Edge-Pi4","device":"mmcblk0p2","instance":"129.127.231.168:9100","job":"node","label":"Disk Read Rate (Bytes/Sec)"}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50" x14ac:dyDescent="0.2">
      <c r="A189" t="str">
        <v>{"InfraID":"Edge-Pi4","device":"nvme0n1","instance":"129.127.231.53:9100","job":"node","label":"Disk Read Rate (Bytes/Sec)"}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50" x14ac:dyDescent="0.2">
      <c r="A190" s="2" t="str">
        <v>{"InfraID":"Edge-Pi4","instance":"129.127.230.61:9100","job":"node","label":"Free Memory Percentage"}</v>
      </c>
      <c r="B190" s="2">
        <v>34.284029066818697</v>
      </c>
      <c r="C190" s="2">
        <v>34.284029066818697</v>
      </c>
      <c r="D190" s="2">
        <v>34.284029066818697</v>
      </c>
      <c r="E190" s="2">
        <v>34.283824974565</v>
      </c>
      <c r="F190" s="2">
        <v>34.283824974565</v>
      </c>
      <c r="G190" s="2">
        <v>34.283824974565</v>
      </c>
      <c r="H190" s="2">
        <v>34.283824974565</v>
      </c>
      <c r="I190" s="2">
        <v>34.283824974565</v>
      </c>
      <c r="J190" s="2">
        <v>34.283824974565</v>
      </c>
      <c r="K190" s="2">
        <v>34.283824974565</v>
      </c>
      <c r="L190" s="2">
        <v>34.283824974565</v>
      </c>
      <c r="M190" s="2">
        <v>34.283824974565</v>
      </c>
      <c r="N190" s="2">
        <v>34.283824974565</v>
      </c>
      <c r="O190" s="2">
        <v>34.283824974565</v>
      </c>
      <c r="P190" s="2">
        <v>34.283824974565</v>
      </c>
      <c r="Q190" s="2">
        <v>34.283824974565</v>
      </c>
      <c r="R190" s="2">
        <v>34.283824974565</v>
      </c>
      <c r="S190" s="2">
        <v>34.283824974565</v>
      </c>
      <c r="T190" s="2">
        <v>34.3217861337681</v>
      </c>
      <c r="U190" s="2">
        <v>34.3217861337681</v>
      </c>
      <c r="V190" s="2">
        <v>34.3217861337681</v>
      </c>
      <c r="W190" s="2">
        <v>34.3217861337681</v>
      </c>
      <c r="X190" s="2">
        <v>34.3217861337681</v>
      </c>
      <c r="Y190" s="2">
        <v>34.3217861337681</v>
      </c>
      <c r="Z190" s="2">
        <v>34.3217861337681</v>
      </c>
      <c r="AA190" s="2">
        <v>34.3217861337681</v>
      </c>
      <c r="AB190" s="2">
        <v>34.3217861337681</v>
      </c>
      <c r="AC190" s="2">
        <v>34.321990226021903</v>
      </c>
      <c r="AD190" s="2">
        <v>34.321990226021903</v>
      </c>
      <c r="AE190" s="2">
        <v>34.321990226021903</v>
      </c>
      <c r="AF190" s="2">
        <v>34.257701166080999</v>
      </c>
      <c r="AG190" s="2">
        <v>34.257701166080999</v>
      </c>
      <c r="AH190" s="2">
        <v>34.257701166080999</v>
      </c>
      <c r="AI190" s="2">
        <v>34.127796446549702</v>
      </c>
      <c r="AJ190" s="2">
        <v>34.127796446549702</v>
      </c>
      <c r="AK190" s="2">
        <v>34.127796446549702</v>
      </c>
      <c r="AL190" s="2">
        <v>29.275196974536399</v>
      </c>
      <c r="AN190" s="1">
        <f>MEDIAN(B190:AL190)</f>
        <v>34.283824974565</v>
      </c>
      <c r="AO190" s="1">
        <f>AVERAGE(B190:AL190)</f>
        <v>34.146032365225352</v>
      </c>
      <c r="AP190" s="1">
        <f>MIN(B190:AL190)</f>
        <v>29.275196974536399</v>
      </c>
      <c r="AQ190" s="1">
        <f>MAX(B190:AL190)</f>
        <v>34.321990226021903</v>
      </c>
      <c r="AR190" s="1">
        <f>STDEV(B190:AL190)</f>
        <v>0.82455820022593362</v>
      </c>
      <c r="AT190" s="1">
        <f>MEDIAN(B190:AL193)</f>
        <v>36.096266234263197</v>
      </c>
      <c r="AU190" s="1">
        <f>AVERAGE(B190:AL193)</f>
        <v>36.316757576435364</v>
      </c>
      <c r="AV190" s="1">
        <f>MIN(B190:AL193)</f>
        <v>29.275196974536399</v>
      </c>
      <c r="AW190" s="1">
        <f>MAX(B190:AL193)</f>
        <v>39.051624115132498</v>
      </c>
      <c r="AX190">
        <f>STDEV(B190:AL193)</f>
        <v>1.6377695862567756</v>
      </c>
    </row>
    <row r="191" spans="1:50" x14ac:dyDescent="0.2">
      <c r="A191" s="2" t="str">
        <v>{"InfraID":"Edge-Pi4","instance":"129.127.231.125:9100","job":"node","label":"Free Memory Percentage"}</v>
      </c>
      <c r="B191" s="2">
        <v>36.105552431810203</v>
      </c>
      <c r="C191" s="2">
        <v>36.105552431810203</v>
      </c>
      <c r="D191" s="2">
        <v>36.105552431810203</v>
      </c>
      <c r="E191" s="2">
        <v>36.105552431810203</v>
      </c>
      <c r="F191" s="2">
        <v>36.105552431810203</v>
      </c>
      <c r="G191" s="2">
        <v>36.105552431810203</v>
      </c>
      <c r="H191" s="2">
        <v>36.105552431810203</v>
      </c>
      <c r="I191" s="2">
        <v>36.105552431810203</v>
      </c>
      <c r="J191" s="2">
        <v>36.105552431810203</v>
      </c>
      <c r="K191" s="2">
        <v>36.105552431810203</v>
      </c>
      <c r="L191" s="2">
        <v>36.105552431810203</v>
      </c>
      <c r="M191" s="2">
        <v>36.105552431810203</v>
      </c>
      <c r="N191" s="2">
        <v>36.105552431810203</v>
      </c>
      <c r="O191" s="2">
        <v>36.105552431810203</v>
      </c>
      <c r="P191" s="2">
        <v>36.105552431810203</v>
      </c>
      <c r="Q191" s="2">
        <v>36.105552431810203</v>
      </c>
      <c r="R191" s="2">
        <v>36.105552431810203</v>
      </c>
      <c r="S191" s="2">
        <v>36.105552431810203</v>
      </c>
      <c r="T191" s="2">
        <v>36.096266234263197</v>
      </c>
      <c r="U191" s="2">
        <v>36.096266234263197</v>
      </c>
      <c r="V191" s="2">
        <v>36.096266234263197</v>
      </c>
      <c r="W191" s="2">
        <v>36.096266234263197</v>
      </c>
      <c r="X191" s="2">
        <v>36.096266234263197</v>
      </c>
      <c r="Y191" s="2">
        <v>36.096266234263197</v>
      </c>
      <c r="Z191" s="2">
        <v>36.108919953997599</v>
      </c>
      <c r="AA191" s="2">
        <v>36.108919953997599</v>
      </c>
      <c r="AB191" s="2">
        <v>36.108919953997599</v>
      </c>
      <c r="AC191" s="2">
        <v>36.108919953997599</v>
      </c>
      <c r="AD191" s="2">
        <v>36.108919953997599</v>
      </c>
      <c r="AE191" s="2">
        <v>36.108919953997599</v>
      </c>
      <c r="AF191" s="2">
        <v>36.108919953997599</v>
      </c>
      <c r="AG191" s="2">
        <v>38.580375101153201</v>
      </c>
      <c r="AH191" s="2">
        <v>38.580375101153201</v>
      </c>
      <c r="AI191" s="2">
        <v>38.580375101153201</v>
      </c>
      <c r="AJ191" s="2">
        <v>38.7799773253506</v>
      </c>
      <c r="AK191" s="2">
        <v>38.7799773253506</v>
      </c>
      <c r="AL191" s="2">
        <v>38.7799773253506</v>
      </c>
      <c r="AN191" s="1">
        <f t="shared" ref="AN191:AN193" si="10">MEDIAN(B191:AL191)</f>
        <v>36.105552431810203</v>
      </c>
      <c r="AO191" s="1">
        <f t="shared" ref="AO191:AO193" si="11">AVERAGE(B191:AL191)</f>
        <v>36.522190219882638</v>
      </c>
      <c r="AP191" s="1">
        <f t="shared" ref="AP191:AP193" si="12">MIN(B191:AL191)</f>
        <v>36.096266234263197</v>
      </c>
      <c r="AQ191" s="1">
        <f t="shared" ref="AQ191:AQ193" si="13">MAX(B191:AL191)</f>
        <v>38.7799773253506</v>
      </c>
      <c r="AR191" s="1">
        <f t="shared" ref="AR191:AR193" si="14">STDEV(B191:AL191)</f>
        <v>0.96335298900407307</v>
      </c>
    </row>
    <row r="192" spans="1:50" x14ac:dyDescent="0.2">
      <c r="A192" s="2" t="str">
        <v>{"InfraID":"Edge-Pi4","instance":"129.127.231.162:9100","job":"node","label":"Free Memory Percentage"}</v>
      </c>
      <c r="B192" s="2">
        <v>36.087592313477501</v>
      </c>
      <c r="C192" s="2">
        <v>36.087592313477501</v>
      </c>
      <c r="D192" s="2">
        <v>36.087592313477501</v>
      </c>
      <c r="E192" s="2">
        <v>36.087592313477501</v>
      </c>
      <c r="F192" s="2">
        <v>36.087592313477501</v>
      </c>
      <c r="G192" s="2">
        <v>36.087592313477501</v>
      </c>
      <c r="H192" s="2">
        <v>36.087592313477501</v>
      </c>
      <c r="I192" s="2">
        <v>36.087592313477501</v>
      </c>
      <c r="J192" s="2">
        <v>36.087388221223698</v>
      </c>
      <c r="K192" s="2">
        <v>36.087388221223698</v>
      </c>
      <c r="L192" s="2">
        <v>36.087388221223698</v>
      </c>
      <c r="M192" s="2">
        <v>36.087388221223698</v>
      </c>
      <c r="N192" s="2">
        <v>36.087388221223698</v>
      </c>
      <c r="O192" s="2">
        <v>36.087388221223698</v>
      </c>
      <c r="P192" s="2">
        <v>36.093817127217797</v>
      </c>
      <c r="Q192" s="2">
        <v>36.093817127217797</v>
      </c>
      <c r="R192" s="2">
        <v>36.093817127217797</v>
      </c>
      <c r="S192" s="2">
        <v>36.093817127217797</v>
      </c>
      <c r="T192" s="2">
        <v>36.093817127217797</v>
      </c>
      <c r="U192" s="2">
        <v>36.093817127217797</v>
      </c>
      <c r="V192" s="2">
        <v>36.093817127217797</v>
      </c>
      <c r="W192" s="2">
        <v>36.093817127217797</v>
      </c>
      <c r="X192" s="2">
        <v>36.093817127217797</v>
      </c>
      <c r="Y192" s="2">
        <v>36.093817127217797</v>
      </c>
      <c r="Z192" s="2">
        <v>36.093817127217797</v>
      </c>
      <c r="AA192" s="2">
        <v>36.093817127217797</v>
      </c>
      <c r="AB192" s="2">
        <v>36.093817127217797</v>
      </c>
      <c r="AC192" s="2">
        <v>36.093817127217797</v>
      </c>
      <c r="AD192" s="2">
        <v>36.093817127217797</v>
      </c>
      <c r="AE192" s="2">
        <v>35.984423679191401</v>
      </c>
      <c r="AF192" s="2">
        <v>35.984423679191401</v>
      </c>
      <c r="AG192" s="2">
        <v>35.984423679191401</v>
      </c>
      <c r="AH192" s="2">
        <v>38.066266713879997</v>
      </c>
      <c r="AI192" s="2">
        <v>38.066266713879997</v>
      </c>
      <c r="AJ192" s="2">
        <v>38.066266713879997</v>
      </c>
      <c r="AK192" s="2">
        <v>38.970395398127799</v>
      </c>
      <c r="AL192" s="2">
        <v>38.970395398127799</v>
      </c>
      <c r="AN192" s="1">
        <f t="shared" si="10"/>
        <v>36.093817127217797</v>
      </c>
      <c r="AO192" s="1">
        <f t="shared" si="11"/>
        <v>36.397978019429694</v>
      </c>
      <c r="AP192" s="1">
        <f t="shared" si="12"/>
        <v>35.984423679191401</v>
      </c>
      <c r="AQ192" s="1">
        <f t="shared" si="13"/>
        <v>38.970395398127799</v>
      </c>
      <c r="AR192" s="1">
        <f t="shared" si="14"/>
        <v>0.83057081400849431</v>
      </c>
    </row>
    <row r="193" spans="1:44" x14ac:dyDescent="0.2">
      <c r="A193" s="2" t="str">
        <v>{"InfraID":"Edge-Pi4","instance":"129.127.231.168:9100","job":"node","label":"Free Memory Percentage"}</v>
      </c>
      <c r="B193" s="2">
        <v>38.056470285698502</v>
      </c>
      <c r="C193" s="2">
        <v>38.056470285698502</v>
      </c>
      <c r="D193" s="2">
        <v>38.056470285698502</v>
      </c>
      <c r="E193" s="2">
        <v>38.056470285698502</v>
      </c>
      <c r="F193" s="2">
        <v>38.056470285698502</v>
      </c>
      <c r="G193" s="2">
        <v>38.0753488191732</v>
      </c>
      <c r="H193" s="2">
        <v>38.0753488191732</v>
      </c>
      <c r="I193" s="2">
        <v>38.0753488191732</v>
      </c>
      <c r="J193" s="2">
        <v>38.081777725167299</v>
      </c>
      <c r="K193" s="2">
        <v>38.081777725167299</v>
      </c>
      <c r="L193" s="2">
        <v>38.081777725167299</v>
      </c>
      <c r="M193" s="2">
        <v>38.081777725167299</v>
      </c>
      <c r="N193" s="2">
        <v>38.081777725167299</v>
      </c>
      <c r="O193" s="2">
        <v>38.081777725167299</v>
      </c>
      <c r="P193" s="2">
        <v>38.081777725167299</v>
      </c>
      <c r="Q193" s="2">
        <v>38.081777725167299</v>
      </c>
      <c r="R193" s="2">
        <v>38.081777725167299</v>
      </c>
      <c r="S193" s="2">
        <v>38.082185909674799</v>
      </c>
      <c r="T193" s="2">
        <v>38.082185909674799</v>
      </c>
      <c r="U193" s="2">
        <v>38.082185909674799</v>
      </c>
      <c r="V193" s="2">
        <v>38.082390001928601</v>
      </c>
      <c r="W193" s="2">
        <v>38.082390001928601</v>
      </c>
      <c r="X193" s="2">
        <v>38.082390001928601</v>
      </c>
      <c r="Y193" s="2">
        <v>38.082185909674799</v>
      </c>
      <c r="Z193" s="2">
        <v>38.082185909674799</v>
      </c>
      <c r="AA193" s="2">
        <v>38.082185909674799</v>
      </c>
      <c r="AB193" s="2">
        <v>38.082185909674799</v>
      </c>
      <c r="AC193" s="2">
        <v>38.082185909674799</v>
      </c>
      <c r="AD193" s="2">
        <v>38.082185909674799</v>
      </c>
      <c r="AE193" s="2">
        <v>38.000753100416397</v>
      </c>
      <c r="AF193" s="2">
        <v>38.000753100416397</v>
      </c>
      <c r="AG193" s="2">
        <v>38.000753100416397</v>
      </c>
      <c r="AH193" s="2">
        <v>39.0313169358813</v>
      </c>
      <c r="AI193" s="2">
        <v>39.0313169358813</v>
      </c>
      <c r="AJ193" s="2">
        <v>39.0313169358813</v>
      </c>
      <c r="AK193" s="2">
        <v>39.051624115132498</v>
      </c>
      <c r="AL193" s="2">
        <v>39.051624115132498</v>
      </c>
      <c r="AN193" s="1">
        <f t="shared" si="10"/>
        <v>38.081777725167299</v>
      </c>
      <c r="AO193" s="1">
        <f t="shared" si="11"/>
        <v>38.200829701203631</v>
      </c>
      <c r="AP193" s="1">
        <f t="shared" si="12"/>
        <v>38.000753100416397</v>
      </c>
      <c r="AQ193" s="1">
        <f t="shared" si="13"/>
        <v>39.051624115132498</v>
      </c>
      <c r="AR193" s="1">
        <f t="shared" si="14"/>
        <v>0.33684348887718535</v>
      </c>
    </row>
    <row r="194" spans="1:44" x14ac:dyDescent="0.2">
      <c r="A194" t="str">
        <v>{"InfraID":"Edge-Pi4","instance":"129.127.231.53:9100","job":"node","label":"Free Memory Percentage"}</v>
      </c>
      <c r="B194">
        <v>73.3782180024442</v>
      </c>
      <c r="C194">
        <v>73.3782180024442</v>
      </c>
      <c r="D194">
        <v>73.3782180024442</v>
      </c>
      <c r="E194">
        <v>73.3782180024442</v>
      </c>
      <c r="F194">
        <v>73.3782180024442</v>
      </c>
      <c r="G194">
        <v>73.3782180024442</v>
      </c>
      <c r="H194">
        <v>73.3782180024442</v>
      </c>
      <c r="I194">
        <v>73.3782180024442</v>
      </c>
      <c r="J194">
        <v>73.3782180024442</v>
      </c>
      <c r="K194">
        <v>73.3782180024442</v>
      </c>
      <c r="L194">
        <v>73.3782180024442</v>
      </c>
      <c r="M194">
        <v>73.3782180024442</v>
      </c>
      <c r="N194">
        <v>73.3782180024442</v>
      </c>
      <c r="O194">
        <v>73.3782180024442</v>
      </c>
      <c r="P194">
        <v>73.3782180024442</v>
      </c>
      <c r="Q194">
        <v>73.3781199010254</v>
      </c>
      <c r="R194">
        <v>73.3781199010254</v>
      </c>
      <c r="S194">
        <v>73.3781199010254</v>
      </c>
      <c r="T194">
        <v>73.3781199010254</v>
      </c>
      <c r="U194">
        <v>73.3781199010254</v>
      </c>
      <c r="V194">
        <v>73.3781199010254</v>
      </c>
      <c r="W194">
        <v>73.375029706335795</v>
      </c>
      <c r="X194">
        <v>73.375029706335795</v>
      </c>
      <c r="Y194">
        <v>73.375029706335795</v>
      </c>
      <c r="Z194">
        <v>73.375029706335795</v>
      </c>
      <c r="AA194">
        <v>73.375029706335795</v>
      </c>
      <c r="AB194">
        <v>73.375029706335795</v>
      </c>
      <c r="AC194">
        <v>73.375029706335795</v>
      </c>
      <c r="AD194">
        <v>73.375029706335795</v>
      </c>
      <c r="AE194">
        <v>73.375029706335795</v>
      </c>
      <c r="AF194">
        <v>73.375029706335795</v>
      </c>
      <c r="AG194">
        <v>73.375029706335795</v>
      </c>
      <c r="AH194">
        <v>73.375029706335795</v>
      </c>
      <c r="AI194">
        <v>73.375029706335795</v>
      </c>
      <c r="AJ194">
        <v>73.375029706335795</v>
      </c>
      <c r="AK194">
        <v>73.375029706335795</v>
      </c>
      <c r="AL194">
        <v>73.375029706335795</v>
      </c>
    </row>
    <row r="195" spans="1:44" x14ac:dyDescent="0.2">
      <c r="A195" t="str">
        <v>{"InfraID":"Edge-Pi4","device":"docker0","instance":"129.127.230.61:9100","job":"node","label":"Network Receive Rate (Bytes/Sec)"}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44" x14ac:dyDescent="0.2">
      <c r="A196" t="str">
        <v>{"InfraID":"Edge-Pi4","device":"docker0","instance":"129.127.231.125:9100","job":"node","label":"Network Receive Rate (Bytes/Sec)"}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44" x14ac:dyDescent="0.2">
      <c r="A197" t="str">
        <v>{"InfraID":"Edge-Pi4","device":"docker0","instance":"129.127.231.162:9100","job":"node","label":"Network Receive Rate (Bytes/Sec)"}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44" x14ac:dyDescent="0.2">
      <c r="A198" t="str">
        <v>{"InfraID":"Edge-Pi4","device":"docker0","instance":"129.127.231.168:9100","job":"node","label":"Network Receive Rate (Bytes/Sec)"}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44" x14ac:dyDescent="0.2">
      <c r="A199" t="str">
        <v>{"InfraID":"Edge-Pi4","device":"docker0","instance":"129.127.231.53:9100","job":"node","label":"Network Receive Rate (Bytes/Sec)"}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44" x14ac:dyDescent="0.2">
      <c r="A200" t="str">
        <v>{"InfraID":"Edge-Pi4","device":"eno1","instance":"129.127.231.53:9100","job":"node","label":"Network Receive Rate (Bytes/Sec)"}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44" x14ac:dyDescent="0.2">
      <c r="A201" t="str">
        <v>{"InfraID":"Edge-Pi4","device":"enp5s0","instance":"129.127.231.53:9100","job":"node","label":"Network Receive Rate (Bytes/Sec)"}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44" x14ac:dyDescent="0.2">
      <c r="A202" t="str">
        <v>{"InfraID":"Edge-Pi4","device":"eth0","instance":"129.127.230.61:9100","job":"node","label":"Network Receive Rate (Bytes/Sec)"}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44" x14ac:dyDescent="0.2">
      <c r="A203" t="str">
        <v>{"InfraID":"Edge-Pi4","device":"eth0","instance":"129.127.231.125:9100","job":"node","label":"Network Receive Rate (Bytes/Sec)"}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44" x14ac:dyDescent="0.2">
      <c r="A204" t="str">
        <v>{"InfraID":"Edge-Pi4","device":"eth0","instance":"129.127.231.162:9100","job":"node","label":"Network Receive Rate (Bytes/Sec)"}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44" x14ac:dyDescent="0.2">
      <c r="A205" t="str">
        <v>{"InfraID":"Edge-Pi4","device":"eth0","instance":"129.127.231.168:9100","job":"node","label":"Network Receive Rate (Bytes/Sec)"}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44" x14ac:dyDescent="0.2">
      <c r="A206" t="str">
        <v>{"InfraID":"Edge-Pi4","device":"lo","instance":"129.127.230.61:9100","job":"node","label":"Network Receive Rate (Bytes/Sec)"}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5.86666666666666</v>
      </c>
    </row>
    <row r="207" spans="1:44" x14ac:dyDescent="0.2">
      <c r="A207" t="str">
        <v>{"InfraID":"Edge-Pi4","device":"lo","instance":"129.127.231.125:9100","job":"node","label":"Network Receive Rate (Bytes/Sec)"}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44" x14ac:dyDescent="0.2">
      <c r="A208" t="str">
        <v>{"InfraID":"Edge-Pi4","device":"lo","instance":"129.127.231.162:9100","job":"node","label":"Network Receive Rate (Bytes/Sec)"}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50" x14ac:dyDescent="0.2">
      <c r="A209" t="str">
        <v>{"InfraID":"Edge-Pi4","device":"lo","instance":"129.127.231.168:9100","job":"node","label":"Network Receive Rate (Bytes/Sec)"}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50" x14ac:dyDescent="0.2">
      <c r="A210" t="str">
        <v>{"InfraID":"Edge-Pi4","device":"lo","instance":"129.127.231.53:9100","job":"node","label":"Network Receive Rate (Bytes/Sec)"}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50" x14ac:dyDescent="0.2">
      <c r="A211" s="2" t="str">
        <v>{"InfraID":"Edge-Pi4","device":"wlan0","instance":"129.127.230.61:9100","job":"node","label":"Network Receive Rate (Bytes/Sec)"}</v>
      </c>
      <c r="B211" s="2">
        <v>91.454472736968398</v>
      </c>
      <c r="C211" s="2">
        <v>91.454472736968398</v>
      </c>
      <c r="D211" s="2">
        <v>91.454472736968398</v>
      </c>
      <c r="E211" s="2">
        <v>84.922010398613494</v>
      </c>
      <c r="F211" s="2">
        <v>84.922010398613494</v>
      </c>
      <c r="G211" s="2">
        <v>84.922010398613494</v>
      </c>
      <c r="H211" s="2">
        <v>100.533333333333</v>
      </c>
      <c r="I211" s="2">
        <v>100.533333333333</v>
      </c>
      <c r="J211" s="2">
        <v>100.533333333333</v>
      </c>
      <c r="K211" s="2">
        <v>90.266666666666595</v>
      </c>
      <c r="L211" s="2">
        <v>90.266666666666595</v>
      </c>
      <c r="M211" s="2">
        <v>90.266666666666595</v>
      </c>
      <c r="N211" s="2">
        <v>84.533333333333303</v>
      </c>
      <c r="O211" s="2">
        <v>84.533333333333303</v>
      </c>
      <c r="P211" s="2">
        <v>84.533333333333303</v>
      </c>
      <c r="Q211" s="2">
        <v>84.533333333333303</v>
      </c>
      <c r="R211" s="2">
        <v>84.533333333333303</v>
      </c>
      <c r="S211" s="2">
        <v>84.533333333333303</v>
      </c>
      <c r="T211" s="2">
        <v>149.669739420773</v>
      </c>
      <c r="U211" s="2">
        <v>149.669739420773</v>
      </c>
      <c r="V211" s="2">
        <v>149.669739420773</v>
      </c>
      <c r="W211" s="2">
        <v>87.3455759599332</v>
      </c>
      <c r="X211" s="2">
        <v>87.3455759599332</v>
      </c>
      <c r="Y211" s="2">
        <v>87.3455759599332</v>
      </c>
      <c r="Z211" s="2">
        <v>80.994583948793604</v>
      </c>
      <c r="AA211" s="2">
        <v>80.994583948793604</v>
      </c>
      <c r="AB211" s="2">
        <v>80.994583948793604</v>
      </c>
      <c r="AC211" s="2">
        <v>83.733333333333306</v>
      </c>
      <c r="AD211" s="2">
        <v>83.733333333333306</v>
      </c>
      <c r="AE211" s="2">
        <v>83.733333333333306</v>
      </c>
      <c r="AF211" s="2">
        <v>41111.266666666597</v>
      </c>
      <c r="AG211" s="2">
        <v>41111.266666666597</v>
      </c>
      <c r="AH211" s="2">
        <v>41111.266666666597</v>
      </c>
      <c r="AI211" s="2">
        <v>57958.466666666602</v>
      </c>
      <c r="AJ211" s="2">
        <v>57958.466666666602</v>
      </c>
      <c r="AK211" s="2">
        <v>57958.466666666602</v>
      </c>
      <c r="AL211" s="2">
        <v>58462.866666666603</v>
      </c>
      <c r="AN211" s="1">
        <f>MEDIAN(B211:AL211)</f>
        <v>90.266666666666595</v>
      </c>
      <c r="AO211" s="1">
        <f>AVERAGE(B211:AL211)</f>
        <v>9688.8115084881483</v>
      </c>
      <c r="AP211" s="1">
        <f>MIN(B211:AL211)</f>
        <v>80.994583948793604</v>
      </c>
      <c r="AQ211" s="1">
        <f>MAX(B211:AL211)</f>
        <v>58462.866666666603</v>
      </c>
      <c r="AR211" s="1">
        <f>STDEV(B211:AL211)</f>
        <v>20475.485840534257</v>
      </c>
      <c r="AT211" s="1">
        <f>MEDIAN(B211:AL214)</f>
        <v>91.100159443397501</v>
      </c>
      <c r="AU211" s="1">
        <f>AVERAGE(B211:AL214)</f>
        <v>9054.8138426297555</v>
      </c>
      <c r="AV211" s="1">
        <f>MIN(B211:AL214)</f>
        <v>77.616548317381898</v>
      </c>
      <c r="AW211" s="1">
        <f>MAX(B211:AL214)</f>
        <v>65581.933333333305</v>
      </c>
      <c r="AX211">
        <f>STDEV(B211:AL214)</f>
        <v>19530.938568308404</v>
      </c>
    </row>
    <row r="212" spans="1:50" x14ac:dyDescent="0.2">
      <c r="A212" s="2" t="str">
        <v>{"InfraID":"Edge-Pi4","device":"wlan0","instance":"129.127.231.125:9100","job":"node","label":"Network Receive Rate (Bytes/Sec)"}</v>
      </c>
      <c r="B212" s="2">
        <v>87.272484832322107</v>
      </c>
      <c r="C212" s="2">
        <v>87.272484832322107</v>
      </c>
      <c r="D212" s="2">
        <v>87.272484832322107</v>
      </c>
      <c r="E212" s="2">
        <v>83.9286906590104</v>
      </c>
      <c r="F212" s="2">
        <v>83.9286906590104</v>
      </c>
      <c r="G212" s="2">
        <v>83.9286906590104</v>
      </c>
      <c r="H212" s="2">
        <v>83.9286906590104</v>
      </c>
      <c r="I212" s="2">
        <v>82.880098887515402</v>
      </c>
      <c r="J212" s="2">
        <v>82.880098887515402</v>
      </c>
      <c r="K212" s="2">
        <v>82.880098887515402</v>
      </c>
      <c r="L212" s="2">
        <v>86.866666666666603</v>
      </c>
      <c r="M212" s="2">
        <v>86.866666666666603</v>
      </c>
      <c r="N212" s="2">
        <v>86.866666666666603</v>
      </c>
      <c r="O212" s="2">
        <v>84.6</v>
      </c>
      <c r="P212" s="2">
        <v>84.6</v>
      </c>
      <c r="Q212" s="2">
        <v>84.6</v>
      </c>
      <c r="R212" s="2">
        <v>87.8</v>
      </c>
      <c r="S212" s="2">
        <v>87.8</v>
      </c>
      <c r="T212" s="2">
        <v>740.708478513356</v>
      </c>
      <c r="U212" s="2">
        <v>740.708478513356</v>
      </c>
      <c r="V212" s="2">
        <v>740.708478513356</v>
      </c>
      <c r="W212" s="2">
        <v>740.708478513356</v>
      </c>
      <c r="X212" s="2">
        <v>513.37524654832305</v>
      </c>
      <c r="Y212" s="2">
        <v>513.37524654832305</v>
      </c>
      <c r="Z212" s="2">
        <v>154.22089725877899</v>
      </c>
      <c r="AA212" s="2">
        <v>154.22089725877899</v>
      </c>
      <c r="AB212" s="2">
        <v>154.22089725877899</v>
      </c>
      <c r="AC212" s="2">
        <v>154.22089725877899</v>
      </c>
      <c r="AD212" s="2">
        <v>78.106727395826894</v>
      </c>
      <c r="AE212" s="2">
        <v>78.106727395826894</v>
      </c>
      <c r="AF212" s="2">
        <v>78.106727395826894</v>
      </c>
      <c r="AG212" s="2">
        <v>47982.266666666597</v>
      </c>
      <c r="AH212" s="2">
        <v>47982.266666666597</v>
      </c>
      <c r="AI212" s="2">
        <v>47982.266666666597</v>
      </c>
      <c r="AJ212" s="2">
        <v>65581.933333333305</v>
      </c>
      <c r="AK212" s="2">
        <v>65581.933333333305</v>
      </c>
      <c r="AL212" s="2">
        <v>65581.933333333305</v>
      </c>
      <c r="AN212" s="1">
        <f t="shared" ref="AN212:AN214" si="15">MEDIAN(B212:AL212)</f>
        <v>87.272484832322107</v>
      </c>
      <c r="AO212" s="1">
        <f t="shared" ref="AO212:AO214" si="16">AVERAGE(B212:AL212)</f>
        <v>9380.2583970856194</v>
      </c>
      <c r="AP212" s="1">
        <f t="shared" ref="AP212:AP214" si="17">MIN(B212:AL212)</f>
        <v>78.106727395826894</v>
      </c>
      <c r="AQ212" s="1">
        <f t="shared" ref="AQ212:AQ214" si="18">MAX(B212:AL212)</f>
        <v>65581.933333333305</v>
      </c>
      <c r="AR212" s="1">
        <f t="shared" ref="AR212:AR214" si="19">STDEV(B212:AL212)</f>
        <v>21445.815328590597</v>
      </c>
    </row>
    <row r="213" spans="1:50" x14ac:dyDescent="0.2">
      <c r="A213" s="2" t="str">
        <v>{"InfraID":"Edge-Pi4","device":"wlan0","instance":"129.127.231.162:9100","job":"node","label":"Network Receive Rate (Bytes/Sec)"}</v>
      </c>
      <c r="B213" s="2">
        <v>88.066666666666606</v>
      </c>
      <c r="C213" s="2">
        <v>88.066666666666606</v>
      </c>
      <c r="D213" s="2">
        <v>87.266666666666595</v>
      </c>
      <c r="E213" s="2">
        <v>87.266666666666595</v>
      </c>
      <c r="F213" s="2">
        <v>87.266666666666595</v>
      </c>
      <c r="G213" s="2">
        <v>91.100159443397501</v>
      </c>
      <c r="H213" s="2">
        <v>91.100159443397501</v>
      </c>
      <c r="I213" s="2">
        <v>91.100159443397501</v>
      </c>
      <c r="J213" s="2">
        <v>94.3333333333333</v>
      </c>
      <c r="K213" s="2">
        <v>94.3333333333333</v>
      </c>
      <c r="L213" s="2">
        <v>94.3333333333333</v>
      </c>
      <c r="M213" s="2">
        <v>82.2737933588445</v>
      </c>
      <c r="N213" s="2">
        <v>82.2737933588445</v>
      </c>
      <c r="O213" s="2">
        <v>82.2737933588445</v>
      </c>
      <c r="P213" s="2">
        <v>91.245644599303105</v>
      </c>
      <c r="Q213" s="2">
        <v>91.245644599303105</v>
      </c>
      <c r="R213" s="2">
        <v>91.245644599303105</v>
      </c>
      <c r="S213" s="2">
        <v>88.724213899459201</v>
      </c>
      <c r="T213" s="2">
        <v>88.724213899459201</v>
      </c>
      <c r="U213" s="2">
        <v>88.724213899459201</v>
      </c>
      <c r="V213" s="2">
        <v>84.518313327177594</v>
      </c>
      <c r="W213" s="2">
        <v>84.518313327177594</v>
      </c>
      <c r="X213" s="2">
        <v>84.518313327177594</v>
      </c>
      <c r="Y213" s="2">
        <v>95.133333333333297</v>
      </c>
      <c r="Z213" s="2">
        <v>95.133333333333297</v>
      </c>
      <c r="AA213" s="2">
        <v>95.133333333333297</v>
      </c>
      <c r="AB213" s="2">
        <v>88.066666666666606</v>
      </c>
      <c r="AC213" s="2">
        <v>88.066666666666606</v>
      </c>
      <c r="AD213" s="2">
        <v>88.066666666666606</v>
      </c>
      <c r="AE213" s="2">
        <v>14113.6</v>
      </c>
      <c r="AF213" s="2">
        <v>14113.6</v>
      </c>
      <c r="AG213" s="2">
        <v>14113.6</v>
      </c>
      <c r="AH213" s="2">
        <v>60046.0666666666</v>
      </c>
      <c r="AI213" s="2">
        <v>60046.0666666666</v>
      </c>
      <c r="AJ213" s="2">
        <v>60046.0666666666</v>
      </c>
      <c r="AK213" s="2">
        <v>46074.2</v>
      </c>
      <c r="AL213" s="2">
        <v>46074.2</v>
      </c>
      <c r="AN213" s="1">
        <f t="shared" si="15"/>
        <v>91.100159443397501</v>
      </c>
      <c r="AO213" s="1">
        <f t="shared" si="16"/>
        <v>8573.2843164112892</v>
      </c>
      <c r="AP213" s="1">
        <f t="shared" si="17"/>
        <v>82.2737933588445</v>
      </c>
      <c r="AQ213" s="1">
        <f t="shared" si="18"/>
        <v>60046.0666666666</v>
      </c>
      <c r="AR213" s="1">
        <f t="shared" si="19"/>
        <v>18959.402128200232</v>
      </c>
    </row>
    <row r="214" spans="1:50" x14ac:dyDescent="0.2">
      <c r="A214" s="2" t="str">
        <v>{"InfraID":"Edge-Pi4","device":"wlan0","instance":"129.127.231.168:9100","job":"node","label":"Network Receive Rate (Bytes/Sec)"}</v>
      </c>
      <c r="B214" s="2">
        <v>88.066666666666606</v>
      </c>
      <c r="C214" s="2">
        <v>88.066666666666606</v>
      </c>
      <c r="D214" s="2">
        <v>88.066666666666606</v>
      </c>
      <c r="E214" s="2">
        <v>88.066666666666606</v>
      </c>
      <c r="F214" s="2">
        <v>88.066666666666606</v>
      </c>
      <c r="G214" s="2">
        <v>91.533333333333303</v>
      </c>
      <c r="H214" s="2">
        <v>91.533333333333303</v>
      </c>
      <c r="I214" s="2">
        <v>91.533333333333303</v>
      </c>
      <c r="J214" s="2">
        <v>120.86666666666601</v>
      </c>
      <c r="K214" s="2">
        <v>120.86666666666601</v>
      </c>
      <c r="L214" s="2">
        <v>120.86666666666601</v>
      </c>
      <c r="M214" s="2">
        <v>91.923216226004996</v>
      </c>
      <c r="N214" s="2">
        <v>91.923216226004996</v>
      </c>
      <c r="O214" s="2">
        <v>91.923216226004996</v>
      </c>
      <c r="P214" s="2">
        <v>77.616548317381898</v>
      </c>
      <c r="Q214" s="2">
        <v>77.616548317381898</v>
      </c>
      <c r="R214" s="2">
        <v>77.616548317381898</v>
      </c>
      <c r="S214" s="2">
        <v>95.133333333333297</v>
      </c>
      <c r="T214" s="2">
        <v>95.133333333333297</v>
      </c>
      <c r="U214" s="2">
        <v>95.133333333333297</v>
      </c>
      <c r="V214" s="2">
        <v>87.617247146077204</v>
      </c>
      <c r="W214" s="2">
        <v>87.617247146077204</v>
      </c>
      <c r="X214" s="2">
        <v>87.617247146077204</v>
      </c>
      <c r="Y214" s="2">
        <v>92.214209401709397</v>
      </c>
      <c r="Z214" s="2">
        <v>92.214209401709397</v>
      </c>
      <c r="AA214" s="2">
        <v>92.214209401709397</v>
      </c>
      <c r="AB214" s="2">
        <v>81.187388605494405</v>
      </c>
      <c r="AC214" s="2">
        <v>81.187388605494405</v>
      </c>
      <c r="AD214" s="2">
        <v>81.187388605494405</v>
      </c>
      <c r="AE214" s="2">
        <v>20419.733333333301</v>
      </c>
      <c r="AF214" s="2">
        <v>20419.733333333301</v>
      </c>
      <c r="AG214" s="2">
        <v>20419.733333333301</v>
      </c>
      <c r="AH214" s="2">
        <v>53807</v>
      </c>
      <c r="AI214" s="2">
        <v>53807</v>
      </c>
      <c r="AJ214" s="2">
        <v>53807</v>
      </c>
      <c r="AK214" s="2">
        <v>46005.266666666597</v>
      </c>
      <c r="AL214" s="2">
        <v>46005.266666666597</v>
      </c>
      <c r="AN214" s="1">
        <f t="shared" si="15"/>
        <v>91.923216226004996</v>
      </c>
      <c r="AO214" s="1">
        <f t="shared" si="16"/>
        <v>8576.9011485339579</v>
      </c>
      <c r="AP214" s="1">
        <f t="shared" si="17"/>
        <v>77.616548317381898</v>
      </c>
      <c r="AQ214" s="1">
        <f t="shared" si="18"/>
        <v>53807</v>
      </c>
      <c r="AR214" s="1">
        <f t="shared" si="19"/>
        <v>17832.439536318885</v>
      </c>
    </row>
    <row r="215" spans="1:50" x14ac:dyDescent="0.2">
      <c r="A215" t="str">
        <v>{"InfraID":"Edge-Pi4","device":"wlp6s0","instance":"129.127.231.53:9100","job":"node","label":"Network Receive Rate (Bytes/Sec)"}</v>
      </c>
      <c r="B215">
        <v>108.933333333333</v>
      </c>
      <c r="C215">
        <v>108.933333333333</v>
      </c>
      <c r="D215">
        <v>108.933333333333</v>
      </c>
      <c r="E215">
        <v>108.533333333333</v>
      </c>
      <c r="F215">
        <v>108.533333333333</v>
      </c>
      <c r="G215">
        <v>108.533333333333</v>
      </c>
      <c r="H215">
        <v>105.06666666666599</v>
      </c>
      <c r="I215">
        <v>105.06666666666599</v>
      </c>
      <c r="J215">
        <v>105.06666666666599</v>
      </c>
      <c r="K215">
        <v>116.133333333333</v>
      </c>
      <c r="L215">
        <v>116.133333333333</v>
      </c>
      <c r="M215">
        <v>116.133333333333</v>
      </c>
      <c r="N215">
        <v>112.769966661835</v>
      </c>
      <c r="O215">
        <v>112.769966661835</v>
      </c>
      <c r="P215">
        <v>112.769966661835</v>
      </c>
      <c r="Q215">
        <v>97.271941735588101</v>
      </c>
      <c r="R215">
        <v>97.271941735588101</v>
      </c>
      <c r="S215">
        <v>97.271941735588101</v>
      </c>
      <c r="T215">
        <v>122.51415299753199</v>
      </c>
      <c r="U215">
        <v>122.51415299753199</v>
      </c>
      <c r="V215">
        <v>122.51415299753199</v>
      </c>
      <c r="W215">
        <v>104.795956108987</v>
      </c>
      <c r="X215">
        <v>104.795956108987</v>
      </c>
      <c r="Y215">
        <v>104.795956108987</v>
      </c>
      <c r="Z215">
        <v>128.126817917393</v>
      </c>
      <c r="AA215">
        <v>128.126817917393</v>
      </c>
      <c r="AB215">
        <v>128.126817917393</v>
      </c>
      <c r="AC215">
        <v>97.242737567700601</v>
      </c>
      <c r="AD215">
        <v>97.242737567700601</v>
      </c>
      <c r="AE215">
        <v>97.242737567700601</v>
      </c>
      <c r="AF215">
        <v>108.533333333333</v>
      </c>
      <c r="AG215">
        <v>108.533333333333</v>
      </c>
      <c r="AH215">
        <v>108.533333333333</v>
      </c>
      <c r="AI215">
        <v>104.933333333333</v>
      </c>
      <c r="AJ215">
        <v>104.933333333333</v>
      </c>
      <c r="AK215">
        <v>104.933333333333</v>
      </c>
      <c r="AL215">
        <v>121.86666666666601</v>
      </c>
    </row>
    <row r="216" spans="1:50" x14ac:dyDescent="0.2">
      <c r="A216" t="str">
        <v>{"InfraID":"Edge-Pi4","device":"docker0","instance":"129.127.230.61:9100","job":"node","label":"Network Send Rate (Bytes/Sec)"}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17.3333333333333</v>
      </c>
      <c r="AJ216">
        <v>17.3333333333333</v>
      </c>
      <c r="AK216">
        <v>17.3333333333333</v>
      </c>
      <c r="AL216">
        <v>26</v>
      </c>
    </row>
    <row r="217" spans="1:50" x14ac:dyDescent="0.2">
      <c r="A217" t="str">
        <v>{"InfraID":"Edge-Pi4","device":"docker0","instance":"129.127.231.125:9100","job":"node","label":"Network Send Rate (Bytes/Sec)"}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17.3333333333333</v>
      </c>
      <c r="AK217">
        <v>17.3333333333333</v>
      </c>
      <c r="AL217">
        <v>17.3333333333333</v>
      </c>
    </row>
    <row r="218" spans="1:50" x14ac:dyDescent="0.2">
      <c r="A218" t="str">
        <v>{"InfraID":"Edge-Pi4","device":"docker0","instance":"129.127.231.162:9100","job":"node","label":"Network Send Rate (Bytes/Sec)"}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8.6666666666666607</v>
      </c>
      <c r="AI218">
        <v>8.6666666666666607</v>
      </c>
      <c r="AJ218">
        <v>8.6666666666666607</v>
      </c>
      <c r="AK218">
        <v>8.6666666666666607</v>
      </c>
      <c r="AL218">
        <v>8.6666666666666607</v>
      </c>
    </row>
    <row r="219" spans="1:50" x14ac:dyDescent="0.2">
      <c r="A219" t="str">
        <v>{"InfraID":"Edge-Pi4","device":"docker0","instance":"129.127.231.168:9100","job":"node","label":"Network Send Rate (Bytes/Sec)"}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17.3333333333333</v>
      </c>
      <c r="AI219">
        <v>17.3333333333333</v>
      </c>
      <c r="AJ219">
        <v>17.3333333333333</v>
      </c>
      <c r="AK219">
        <v>0</v>
      </c>
      <c r="AL219">
        <v>0</v>
      </c>
    </row>
    <row r="220" spans="1:50" x14ac:dyDescent="0.2">
      <c r="A220" t="str">
        <v>{"InfraID":"Edge-Pi4","device":"docker0","instance":"129.127.231.53:9100","job":"node","label":"Network Send Rate (Bytes/Sec)"}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50" x14ac:dyDescent="0.2">
      <c r="A221" t="str">
        <v>{"InfraID":"Edge-Pi4","device":"eno1","instance":"129.127.231.53:9100","job":"node","label":"Network Send Rate (Bytes/Sec)"}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50" x14ac:dyDescent="0.2">
      <c r="A222" t="str">
        <v>{"InfraID":"Edge-Pi4","device":"enp5s0","instance":"129.127.231.53:9100","job":"node","label":"Network Send Rate (Bytes/Sec)"}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50" x14ac:dyDescent="0.2">
      <c r="A223" t="str">
        <v>{"InfraID":"Edge-Pi4","device":"eth0","instance":"129.127.230.61:9100","job":"node","label":"Network Send Rate (Bytes/Sec)"}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50" x14ac:dyDescent="0.2">
      <c r="A224" t="str">
        <v>{"InfraID":"Edge-Pi4","device":"eth0","instance":"129.127.231.125:9100","job":"node","label":"Network Send Rate (Bytes/Sec)"}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56" x14ac:dyDescent="0.2">
      <c r="A225" t="str">
        <v>{"InfraID":"Edge-Pi4","device":"eth0","instance":"129.127.231.162:9100","job":"node","label":"Network Send Rate (Bytes/Sec)"}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56" x14ac:dyDescent="0.2">
      <c r="A226" t="str">
        <v>{"InfraID":"Edge-Pi4","device":"eth0","instance":"129.127.231.168:9100","job":"node","label":"Network Send Rate (Bytes/Sec)"}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56" x14ac:dyDescent="0.2">
      <c r="A227" t="str">
        <v>{"InfraID":"Edge-Pi4","device":"lo","instance":"129.127.230.61:9100","job":"node","label":"Network Send Rate (Bytes/Sec)"}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5.86666666666666</v>
      </c>
    </row>
    <row r="228" spans="1:56" x14ac:dyDescent="0.2">
      <c r="A228" t="str">
        <v>{"InfraID":"Edge-Pi4","device":"lo","instance":"129.127.231.125:9100","job":"node","label":"Network Send Rate (Bytes/Sec)"}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56" x14ac:dyDescent="0.2">
      <c r="A229" t="str">
        <v>{"InfraID":"Edge-Pi4","device":"lo","instance":"129.127.231.162:9100","job":"node","label":"Network Send Rate (Bytes/Sec)"}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56" x14ac:dyDescent="0.2">
      <c r="A230" t="str">
        <v>{"InfraID":"Edge-Pi4","device":"lo","instance":"129.127.231.168:9100","job":"node","label":"Network Send Rate (Bytes/Sec)"}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56" x14ac:dyDescent="0.2">
      <c r="A231" t="str">
        <v>{"InfraID":"Edge-Pi4","device":"lo","instance":"129.127.231.53:9100","job":"node","label":"Network Send Rate (Bytes/Sec)"}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56" x14ac:dyDescent="0.2">
      <c r="A232" s="2" t="str">
        <v>{"InfraID":"Edge-Pi4","device":"wlan0","instance":"129.127.230.61:9100","job":"node","label":"Network Send Rate (Bytes/Sec)"}</v>
      </c>
      <c r="B232" s="2">
        <v>847.553659512065</v>
      </c>
      <c r="C232" s="2">
        <v>847.553659512065</v>
      </c>
      <c r="D232" s="2">
        <v>847.553659512065</v>
      </c>
      <c r="E232" s="2">
        <v>786.08566476850694</v>
      </c>
      <c r="F232" s="2">
        <v>786.08566476850694</v>
      </c>
      <c r="G232" s="2">
        <v>786.08566476850694</v>
      </c>
      <c r="H232" s="2">
        <v>1031.06666666666</v>
      </c>
      <c r="I232" s="2">
        <v>1031.06666666666</v>
      </c>
      <c r="J232" s="2">
        <v>1031.06666666666</v>
      </c>
      <c r="K232" s="2">
        <v>851</v>
      </c>
      <c r="L232" s="2">
        <v>851</v>
      </c>
      <c r="M232" s="2">
        <v>851</v>
      </c>
      <c r="N232" s="2">
        <v>848</v>
      </c>
      <c r="O232" s="2">
        <v>848</v>
      </c>
      <c r="P232" s="2">
        <v>848</v>
      </c>
      <c r="Q232" s="2">
        <v>847.06666666666604</v>
      </c>
      <c r="R232" s="2">
        <v>847.06666666666604</v>
      </c>
      <c r="S232" s="2">
        <v>847.06666666666604</v>
      </c>
      <c r="T232" s="2">
        <v>1001.30652536836</v>
      </c>
      <c r="U232" s="2">
        <v>1001.30652536836</v>
      </c>
      <c r="V232" s="2">
        <v>1001.30652536836</v>
      </c>
      <c r="W232" s="2">
        <v>848.81469115191896</v>
      </c>
      <c r="X232" s="2">
        <v>848.81469115191896</v>
      </c>
      <c r="Y232" s="2">
        <v>848.81469115191896</v>
      </c>
      <c r="Z232" s="2">
        <v>794.06696208764095</v>
      </c>
      <c r="AA232" s="2">
        <v>794.06696208764095</v>
      </c>
      <c r="AB232" s="2">
        <v>794.06696208764095</v>
      </c>
      <c r="AC232" s="2">
        <v>846.86666666666599</v>
      </c>
      <c r="AD232" s="2">
        <v>846.86666666666599</v>
      </c>
      <c r="AE232" s="2">
        <v>846.86666666666599</v>
      </c>
      <c r="AF232" s="2">
        <v>7012.5333333333301</v>
      </c>
      <c r="AG232" s="2">
        <v>7012.5333333333301</v>
      </c>
      <c r="AH232" s="2">
        <v>7012.5333333333301</v>
      </c>
      <c r="AI232" s="2">
        <v>11051.4</v>
      </c>
      <c r="AJ232" s="2">
        <v>11051.4</v>
      </c>
      <c r="AK232" s="2">
        <v>11051.4</v>
      </c>
      <c r="AL232" s="2">
        <v>16753.933333333302</v>
      </c>
      <c r="AN232" s="1">
        <f>MEDIAN(B232:AL232)</f>
        <v>848.81469115191896</v>
      </c>
      <c r="AO232" s="1">
        <f>AVERAGE(B232:AL232)</f>
        <v>2623.0058335675335</v>
      </c>
      <c r="AP232" s="1">
        <f>MIN(B232:AL232)</f>
        <v>786.08566476850694</v>
      </c>
      <c r="AQ232" s="1">
        <f>MAX(B232:AL232)</f>
        <v>16753.933333333302</v>
      </c>
      <c r="AR232" s="1">
        <f>STDEV(B232:AL232)</f>
        <v>3954.4232045719837</v>
      </c>
      <c r="AT232" s="1">
        <f>MEDIAN(B232:AL235)</f>
        <v>853.96634615384596</v>
      </c>
      <c r="AU232" s="1">
        <f>AVERAGE(B232:AL235)</f>
        <v>2387.0787335588429</v>
      </c>
      <c r="AV232" s="1">
        <f>MIN(B232:AL235)</f>
        <v>781.14436727920804</v>
      </c>
      <c r="AW232" s="1">
        <f>MAX(B232:AL235)</f>
        <v>16753.933333333302</v>
      </c>
      <c r="AX232">
        <f>STDEV(B232:AL235)</f>
        <v>3349.6736175598235</v>
      </c>
    </row>
    <row r="233" spans="1:56" x14ac:dyDescent="0.2">
      <c r="A233" s="2" t="str">
        <v>{"InfraID":"Edge-Pi4","device":"wlan0","instance":"129.127.231.125:9100","job":"node","label":"Network Send Rate (Bytes/Sec)"}</v>
      </c>
      <c r="B233" s="2">
        <v>845.92306153743505</v>
      </c>
      <c r="C233" s="2">
        <v>845.92306153743505</v>
      </c>
      <c r="D233" s="2">
        <v>845.92306153743505</v>
      </c>
      <c r="E233" s="2">
        <v>847.63303732389602</v>
      </c>
      <c r="F233" s="2">
        <v>847.63303732389602</v>
      </c>
      <c r="G233" s="2">
        <v>847.63303732389602</v>
      </c>
      <c r="H233" s="2">
        <v>847.63303732389602</v>
      </c>
      <c r="I233" s="2">
        <v>791.10012360939402</v>
      </c>
      <c r="J233" s="2">
        <v>791.10012360939402</v>
      </c>
      <c r="K233" s="2">
        <v>791.10012360939402</v>
      </c>
      <c r="L233" s="2">
        <v>850.73333333333301</v>
      </c>
      <c r="M233" s="2">
        <v>850.73333333333301</v>
      </c>
      <c r="N233" s="2">
        <v>850.73333333333301</v>
      </c>
      <c r="O233" s="2">
        <v>846.2</v>
      </c>
      <c r="P233" s="2">
        <v>846.2</v>
      </c>
      <c r="Q233" s="2">
        <v>846.2</v>
      </c>
      <c r="R233" s="2">
        <v>851.93333333333305</v>
      </c>
      <c r="S233" s="2">
        <v>851.93333333333305</v>
      </c>
      <c r="T233" s="2">
        <v>1746.29790940766</v>
      </c>
      <c r="U233" s="2">
        <v>1746.29790940766</v>
      </c>
      <c r="V233" s="2">
        <v>1746.29790940766</v>
      </c>
      <c r="W233" s="2">
        <v>1746.29790940766</v>
      </c>
      <c r="X233" s="2">
        <v>1198.6563116370801</v>
      </c>
      <c r="Y233" s="2">
        <v>1198.6563116370801</v>
      </c>
      <c r="Z233" s="2">
        <v>1363.33890787464</v>
      </c>
      <c r="AA233" s="2">
        <v>1363.33890787464</v>
      </c>
      <c r="AB233" s="2">
        <v>1363.33890787464</v>
      </c>
      <c r="AC233" s="2">
        <v>1363.33890787464</v>
      </c>
      <c r="AD233" s="2">
        <v>781.68277220409902</v>
      </c>
      <c r="AE233" s="2">
        <v>781.68277220409902</v>
      </c>
      <c r="AF233" s="2">
        <v>781.68277220409902</v>
      </c>
      <c r="AG233" s="2">
        <v>8260.5333333333292</v>
      </c>
      <c r="AH233" s="2">
        <v>8260.5333333333292</v>
      </c>
      <c r="AI233" s="2">
        <v>8260.5333333333292</v>
      </c>
      <c r="AJ233" s="2">
        <v>11849.333333333299</v>
      </c>
      <c r="AK233" s="2">
        <v>11849.333333333299</v>
      </c>
      <c r="AL233" s="2">
        <v>11849.333333333299</v>
      </c>
      <c r="AN233" s="1">
        <f t="shared" ref="AN233:AN235" si="20">MEDIAN(B233:AL233)</f>
        <v>850.73333333333301</v>
      </c>
      <c r="AO233" s="1">
        <f t="shared" ref="AO233:AO235" si="21">AVERAGE(B233:AL233)</f>
        <v>2502.8858535248182</v>
      </c>
      <c r="AP233" s="1">
        <f t="shared" ref="AP233:AP235" si="22">MIN(B233:AL233)</f>
        <v>781.68277220409902</v>
      </c>
      <c r="AQ233" s="1">
        <f t="shared" ref="AQ233:AQ235" si="23">MAX(B233:AL233)</f>
        <v>11849.333333333299</v>
      </c>
      <c r="AR233" s="1">
        <f t="shared" ref="AR233:AR235" si="24">STDEV(B233:AL233)</f>
        <v>3460.7078871411918</v>
      </c>
    </row>
    <row r="234" spans="1:56" x14ac:dyDescent="0.2">
      <c r="A234" s="2" t="str">
        <v>{"InfraID":"Edge-Pi4","device":"wlan0","instance":"129.127.231.162:9100","job":"node","label":"Network Send Rate (Bytes/Sec)"}</v>
      </c>
      <c r="B234" s="2">
        <v>845.6</v>
      </c>
      <c r="C234" s="2">
        <v>845.6</v>
      </c>
      <c r="D234" s="2">
        <v>845.2</v>
      </c>
      <c r="E234" s="2">
        <v>845.2</v>
      </c>
      <c r="F234" s="2">
        <v>845.2</v>
      </c>
      <c r="G234" s="2">
        <v>918.97376431366797</v>
      </c>
      <c r="H234" s="2">
        <v>918.97376431366797</v>
      </c>
      <c r="I234" s="2">
        <v>918.97376431366797</v>
      </c>
      <c r="J234" s="2">
        <v>856.73333333333301</v>
      </c>
      <c r="K234" s="2">
        <v>856.73333333333301</v>
      </c>
      <c r="L234" s="2">
        <v>856.73333333333301</v>
      </c>
      <c r="M234" s="2">
        <v>783.48352055301802</v>
      </c>
      <c r="N234" s="2">
        <v>783.48352055301802</v>
      </c>
      <c r="O234" s="2">
        <v>783.48352055301802</v>
      </c>
      <c r="P234" s="2">
        <v>921.82055749128904</v>
      </c>
      <c r="Q234" s="2">
        <v>921.82055749128904</v>
      </c>
      <c r="R234" s="2">
        <v>921.82055749128904</v>
      </c>
      <c r="S234" s="2">
        <v>854.06235396221302</v>
      </c>
      <c r="T234" s="2">
        <v>854.06235396221302</v>
      </c>
      <c r="U234" s="2">
        <v>854.06235396221302</v>
      </c>
      <c r="V234" s="2">
        <v>781.40966451215695</v>
      </c>
      <c r="W234" s="2">
        <v>781.40966451215695</v>
      </c>
      <c r="X234" s="2">
        <v>781.40966451215695</v>
      </c>
      <c r="Y234" s="2">
        <v>856.4</v>
      </c>
      <c r="Z234" s="2">
        <v>856.4</v>
      </c>
      <c r="AA234" s="2">
        <v>856.4</v>
      </c>
      <c r="AB234" s="2">
        <v>845.53333333333296</v>
      </c>
      <c r="AC234" s="2">
        <v>845.53333333333296</v>
      </c>
      <c r="AD234" s="2">
        <v>845.53333333333296</v>
      </c>
      <c r="AE234" s="2">
        <v>2769.6</v>
      </c>
      <c r="AF234" s="2">
        <v>2769.6</v>
      </c>
      <c r="AG234" s="2">
        <v>2769.6</v>
      </c>
      <c r="AH234" s="2">
        <v>10561.9333333333</v>
      </c>
      <c r="AI234" s="2">
        <v>10561.9333333333</v>
      </c>
      <c r="AJ234" s="2">
        <v>10561.9333333333</v>
      </c>
      <c r="AK234" s="2">
        <v>8373.2666666666591</v>
      </c>
      <c r="AL234" s="2">
        <v>8373.2666666666591</v>
      </c>
      <c r="AN234" s="1">
        <f t="shared" si="20"/>
        <v>856.4</v>
      </c>
      <c r="AO234" s="1">
        <f t="shared" si="21"/>
        <v>2200.6265652927095</v>
      </c>
      <c r="AP234" s="1">
        <f t="shared" si="22"/>
        <v>781.40966451215695</v>
      </c>
      <c r="AQ234" s="1">
        <f t="shared" si="23"/>
        <v>10561.9333333333</v>
      </c>
      <c r="AR234" s="1">
        <f t="shared" si="24"/>
        <v>3072.1921417584585</v>
      </c>
    </row>
    <row r="235" spans="1:56" x14ac:dyDescent="0.2">
      <c r="A235" s="2" t="str">
        <v>{"InfraID":"Edge-Pi4","device":"wlan0","instance":"129.127.231.168:9100","job":"node","label":"Network Send Rate (Bytes/Sec)"}</v>
      </c>
      <c r="B235" s="2">
        <v>846.66666666666595</v>
      </c>
      <c r="C235" s="2">
        <v>846.66666666666595</v>
      </c>
      <c r="D235" s="2">
        <v>846.26666666666597</v>
      </c>
      <c r="E235" s="2">
        <v>846.26666666666597</v>
      </c>
      <c r="F235" s="2">
        <v>846.26666666666597</v>
      </c>
      <c r="G235" s="2">
        <v>846</v>
      </c>
      <c r="H235" s="2">
        <v>846</v>
      </c>
      <c r="I235" s="2">
        <v>846</v>
      </c>
      <c r="J235" s="2">
        <v>886</v>
      </c>
      <c r="K235" s="2">
        <v>886</v>
      </c>
      <c r="L235" s="2">
        <v>886</v>
      </c>
      <c r="M235" s="2">
        <v>919.73922491850703</v>
      </c>
      <c r="N235" s="2">
        <v>919.73922491850703</v>
      </c>
      <c r="O235" s="2">
        <v>919.73922491850703</v>
      </c>
      <c r="P235" s="2">
        <v>784.00740969435003</v>
      </c>
      <c r="Q235" s="2">
        <v>784.00740969435003</v>
      </c>
      <c r="R235" s="2">
        <v>784.00740969435003</v>
      </c>
      <c r="S235" s="2">
        <v>857.86666666666599</v>
      </c>
      <c r="T235" s="2">
        <v>857.86666666666599</v>
      </c>
      <c r="U235" s="2">
        <v>857.86666666666599</v>
      </c>
      <c r="V235" s="2">
        <v>922.63506144114001</v>
      </c>
      <c r="W235" s="2">
        <v>922.63506144114001</v>
      </c>
      <c r="X235" s="2">
        <v>922.63506144114001</v>
      </c>
      <c r="Y235" s="2">
        <v>853.96634615384596</v>
      </c>
      <c r="Z235" s="2">
        <v>853.96634615384596</v>
      </c>
      <c r="AA235" s="2">
        <v>853.96634615384596</v>
      </c>
      <c r="AB235" s="2">
        <v>781.14436727920804</v>
      </c>
      <c r="AC235" s="2">
        <v>781.14436727920804</v>
      </c>
      <c r="AD235" s="2">
        <v>781.14436727920804</v>
      </c>
      <c r="AE235" s="2">
        <v>3746.4</v>
      </c>
      <c r="AF235" s="2">
        <v>3746.4</v>
      </c>
      <c r="AG235" s="2">
        <v>3746.4</v>
      </c>
      <c r="AH235" s="2">
        <v>9910</v>
      </c>
      <c r="AI235" s="2">
        <v>9910</v>
      </c>
      <c r="AJ235" s="2">
        <v>9910</v>
      </c>
      <c r="AK235" s="2">
        <v>8225.5333333333292</v>
      </c>
      <c r="AL235" s="2">
        <v>8225.5333333333292</v>
      </c>
      <c r="AN235" s="1">
        <f t="shared" si="20"/>
        <v>857.86666666666599</v>
      </c>
      <c r="AO235" s="1">
        <f t="shared" si="21"/>
        <v>2221.796681850301</v>
      </c>
      <c r="AP235" s="1">
        <f t="shared" si="22"/>
        <v>781.14436727920804</v>
      </c>
      <c r="AQ235" s="1">
        <f t="shared" si="23"/>
        <v>9910</v>
      </c>
      <c r="AR235" s="1">
        <f t="shared" si="24"/>
        <v>2937.5422229482238</v>
      </c>
    </row>
    <row r="236" spans="1:56" x14ac:dyDescent="0.2">
      <c r="A236" t="str">
        <v>{"InfraID":"Edge-Pi4","device":"wlp6s0","instance":"129.127.231.53:9100","job":"node","label":"Network Send Rate (Bytes/Sec)"}</v>
      </c>
      <c r="B236">
        <v>937.66666666666595</v>
      </c>
      <c r="C236">
        <v>937.66666666666595</v>
      </c>
      <c r="D236">
        <v>937.66666666666595</v>
      </c>
      <c r="E236">
        <v>941.8</v>
      </c>
      <c r="F236">
        <v>941.8</v>
      </c>
      <c r="G236">
        <v>941.8</v>
      </c>
      <c r="H236">
        <v>944.26666666666597</v>
      </c>
      <c r="I236">
        <v>944.26666666666597</v>
      </c>
      <c r="J236">
        <v>944.26666666666597</v>
      </c>
      <c r="K236">
        <v>944</v>
      </c>
      <c r="L236">
        <v>944</v>
      </c>
      <c r="M236">
        <v>944</v>
      </c>
      <c r="N236">
        <v>1017.68372227859</v>
      </c>
      <c r="O236">
        <v>1017.68372227859</v>
      </c>
      <c r="P236">
        <v>1017.68372227859</v>
      </c>
      <c r="Q236">
        <v>873.22552771262701</v>
      </c>
      <c r="R236">
        <v>873.22552771262701</v>
      </c>
      <c r="S236">
        <v>873.22552771262701</v>
      </c>
      <c r="T236">
        <v>1029.97532297866</v>
      </c>
      <c r="U236">
        <v>1029.97532297866</v>
      </c>
      <c r="V236">
        <v>1029.97532297866</v>
      </c>
      <c r="W236">
        <v>866.292688940944</v>
      </c>
      <c r="X236">
        <v>866.292688940944</v>
      </c>
      <c r="Y236">
        <v>866.292688940944</v>
      </c>
      <c r="Z236">
        <v>1037.4490983129699</v>
      </c>
      <c r="AA236">
        <v>1037.4490983129699</v>
      </c>
      <c r="AB236">
        <v>1037.4490983129699</v>
      </c>
      <c r="AC236">
        <v>863.42934515017203</v>
      </c>
      <c r="AD236">
        <v>863.42934515017203</v>
      </c>
      <c r="AE236">
        <v>863.42934515017203</v>
      </c>
      <c r="AF236">
        <v>950.26666666666597</v>
      </c>
      <c r="AG236">
        <v>950.26666666666597</v>
      </c>
      <c r="AH236">
        <v>950.26666666666597</v>
      </c>
      <c r="AI236">
        <v>929.66666666666595</v>
      </c>
      <c r="AJ236">
        <v>929.66666666666595</v>
      </c>
      <c r="AK236">
        <v>929.66666666666595</v>
      </c>
      <c r="AL236">
        <v>952.26666666666597</v>
      </c>
    </row>
    <row r="237" spans="1:56" x14ac:dyDescent="0.2">
      <c r="A237" t="str">
        <v>{"InfraID":"Edge-Pi4","instance":"129.127.231.53:9100","job":"node","label":"CPU Wait Percentage"}</v>
      </c>
      <c r="B237">
        <v>0.16379999999950601</v>
      </c>
      <c r="C237">
        <v>0.16379999999950601</v>
      </c>
      <c r="D237">
        <v>0.16379999999950601</v>
      </c>
      <c r="E237">
        <v>0.114300000000184</v>
      </c>
      <c r="F237">
        <v>0.114300000000184</v>
      </c>
      <c r="G237">
        <v>0.114300000000184</v>
      </c>
      <c r="H237">
        <v>0.20709333333343199</v>
      </c>
      <c r="I237">
        <v>0.20709333333343199</v>
      </c>
      <c r="J237">
        <v>0.20709333333343199</v>
      </c>
      <c r="K237">
        <v>0.120539999999588</v>
      </c>
      <c r="L237">
        <v>0.120539999999588</v>
      </c>
      <c r="M237">
        <v>0.120539999999588</v>
      </c>
      <c r="N237">
        <v>0.25549354979073202</v>
      </c>
      <c r="O237">
        <v>0.25549354979073202</v>
      </c>
      <c r="P237">
        <v>0.25549354979073202</v>
      </c>
      <c r="Q237">
        <v>0.135859770398125</v>
      </c>
      <c r="R237">
        <v>0.135859770398125</v>
      </c>
      <c r="S237">
        <v>0.135859770398125</v>
      </c>
      <c r="T237">
        <v>0.248954855567046</v>
      </c>
      <c r="U237">
        <v>0.248954855567046</v>
      </c>
      <c r="V237">
        <v>0.248954855567046</v>
      </c>
      <c r="W237">
        <v>0.17470718776941699</v>
      </c>
      <c r="X237">
        <v>0.17470718776941699</v>
      </c>
      <c r="Y237">
        <v>0.17470718776941699</v>
      </c>
      <c r="Z237">
        <v>0.17045520651576501</v>
      </c>
      <c r="AA237">
        <v>0.17045520651576501</v>
      </c>
      <c r="AB237">
        <v>0.17045520651576501</v>
      </c>
      <c r="AC237">
        <v>0.185087395371835</v>
      </c>
      <c r="AD237">
        <v>0.185087395371835</v>
      </c>
      <c r="AE237">
        <v>0.185087395371835</v>
      </c>
      <c r="AF237">
        <v>0.15287999999979199</v>
      </c>
      <c r="AG237">
        <v>0.15287999999979199</v>
      </c>
      <c r="AH237">
        <v>0.15287999999979199</v>
      </c>
      <c r="AI237">
        <v>0.18719333333289401</v>
      </c>
      <c r="AJ237">
        <v>0.18719333333289401</v>
      </c>
      <c r="AK237">
        <v>0.18719333333289401</v>
      </c>
      <c r="AL237">
        <v>0.18669333333339899</v>
      </c>
    </row>
    <row r="238" spans="1:56" x14ac:dyDescent="0.2">
      <c r="A238" t="str">
        <v>{"InfraID":"Edge-Pi4","instance":"129.127.231.53:9100","job":"node","label":"IO Wait Percentage"}</v>
      </c>
      <c r="B238">
        <v>0.250686666667358</v>
      </c>
      <c r="C238">
        <v>0.250686666667358</v>
      </c>
      <c r="D238">
        <v>0.250686666667358</v>
      </c>
      <c r="E238">
        <v>0.20987333333247599</v>
      </c>
      <c r="F238">
        <v>0.20987333333247599</v>
      </c>
      <c r="G238">
        <v>0.20987333333247599</v>
      </c>
      <c r="H238">
        <v>1.1453333333975E-2</v>
      </c>
      <c r="I238">
        <v>1.1453333333975E-2</v>
      </c>
      <c r="J238">
        <v>1.1453333333975E-2</v>
      </c>
      <c r="K238">
        <v>0.28126000000005003</v>
      </c>
      <c r="L238">
        <v>0.28126000000005003</v>
      </c>
      <c r="M238">
        <v>0.28126000000005003</v>
      </c>
      <c r="N238">
        <v>0.11182780113004701</v>
      </c>
      <c r="O238">
        <v>0.11182780113004701</v>
      </c>
      <c r="P238">
        <v>0.11182780113004701</v>
      </c>
      <c r="Q238">
        <v>0.13340328354523801</v>
      </c>
      <c r="R238">
        <v>0.13340328354523801</v>
      </c>
      <c r="S238">
        <v>0.13340328354523801</v>
      </c>
      <c r="T238">
        <v>0.13246479895459301</v>
      </c>
      <c r="U238">
        <v>0.13246479895459301</v>
      </c>
      <c r="V238">
        <v>0.13246479895459301</v>
      </c>
      <c r="W238">
        <v>0.136715571446514</v>
      </c>
      <c r="X238">
        <v>0.136715571446514</v>
      </c>
      <c r="Y238">
        <v>0.136715571446514</v>
      </c>
      <c r="Z238">
        <v>0.10090168702721</v>
      </c>
      <c r="AA238">
        <v>0.10090168702721</v>
      </c>
      <c r="AB238">
        <v>0.10090168702721</v>
      </c>
      <c r="AC238">
        <v>0.17114721811945999</v>
      </c>
      <c r="AD238">
        <v>0.17114721811945999</v>
      </c>
      <c r="AE238">
        <v>0.17114721811945999</v>
      </c>
      <c r="AF238">
        <v>0.118353333333137</v>
      </c>
      <c r="AG238">
        <v>0.118353333333137</v>
      </c>
      <c r="AH238">
        <v>0.118353333333137</v>
      </c>
      <c r="AI238">
        <v>0.12538666666690301</v>
      </c>
      <c r="AJ238">
        <v>0.12538666666690301</v>
      </c>
      <c r="AK238">
        <v>0.12538666666690301</v>
      </c>
      <c r="AL238">
        <v>0.12518000000000001</v>
      </c>
    </row>
    <row r="239" spans="1:56" x14ac:dyDescent="0.2">
      <c r="A239" t="str">
        <v>{"InfraID":"Edge-Pi4","instance":"129.127.231.53:9100","job":"node","label":"Memory Wait Percentage"}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56" x14ac:dyDescent="0.2">
      <c r="A240" s="2" t="str">
        <v>{"InfraID":"Edge-Pi4","cpu":"0","instance":"129.127.230.61:9100","job":"node","mode":"idle","label":"CPU Usage Percentage"}</v>
      </c>
      <c r="B240" s="2">
        <v>0.47993600857876101</v>
      </c>
      <c r="C240" s="2">
        <v>0.47993600857876101</v>
      </c>
      <c r="D240" s="2">
        <v>0.47993600857876101</v>
      </c>
      <c r="E240" s="2">
        <v>7.5266154988714504</v>
      </c>
      <c r="F240" s="2">
        <v>7.5266154988714504</v>
      </c>
      <c r="G240" s="2">
        <v>7.5266154988714504</v>
      </c>
      <c r="H240" s="2">
        <v>0.399999999984473</v>
      </c>
      <c r="I240" s="2">
        <v>0.399999999984473</v>
      </c>
      <c r="J240" s="2">
        <v>0.399999999984473</v>
      </c>
      <c r="K240" s="2">
        <v>0.46666666671323698</v>
      </c>
      <c r="L240" s="2">
        <v>0.46666666671323698</v>
      </c>
      <c r="M240" s="2">
        <v>0.46666666671323698</v>
      </c>
      <c r="N240" s="2">
        <v>0.59999999978269603</v>
      </c>
      <c r="O240" s="2">
        <v>0.59999999978269603</v>
      </c>
      <c r="P240" s="2">
        <v>0.59999999978269603</v>
      </c>
      <c r="Q240" s="2">
        <v>0.33333333325572301</v>
      </c>
      <c r="R240" s="2">
        <v>0.33333333325572301</v>
      </c>
      <c r="S240" s="2">
        <v>0.33333333325572301</v>
      </c>
      <c r="T240" s="2">
        <v>-8.0060971184195306</v>
      </c>
      <c r="U240" s="2">
        <v>-8.0060971184195306</v>
      </c>
      <c r="V240" s="2">
        <v>-8.0060971184195306</v>
      </c>
      <c r="W240" s="2">
        <v>0.43405676143980498</v>
      </c>
      <c r="X240" s="2">
        <v>0.43405676143980498</v>
      </c>
      <c r="Y240" s="2">
        <v>0.43405676143980498</v>
      </c>
      <c r="Z240" s="2">
        <v>8.2348596751945493</v>
      </c>
      <c r="AA240" s="2">
        <v>8.2348596751945493</v>
      </c>
      <c r="AB240" s="2">
        <v>8.2348596751945493</v>
      </c>
      <c r="AC240" s="2">
        <v>0.33333333325572301</v>
      </c>
      <c r="AD240" s="2">
        <v>0.33333333325572301</v>
      </c>
      <c r="AE240" s="2">
        <v>0.33333333325572301</v>
      </c>
      <c r="AF240" s="2">
        <v>5.1999999997981998</v>
      </c>
      <c r="AG240" s="2">
        <v>5.1999999997981998</v>
      </c>
      <c r="AH240" s="2">
        <v>5.1999999997981998</v>
      </c>
      <c r="AI240" s="2">
        <v>16.066666666883901</v>
      </c>
      <c r="AJ240" s="2">
        <v>16.066666666883901</v>
      </c>
      <c r="AK240" s="2">
        <v>16.066666666883901</v>
      </c>
      <c r="AL240" s="2">
        <v>18.400000000062001</v>
      </c>
      <c r="AN240" s="1">
        <f>MEDIAN(B240:AL240)</f>
        <v>0.47993600857876101</v>
      </c>
      <c r="AO240" s="1">
        <f>AVERAGE(B240:AL240)</f>
        <v>3.09751655340754</v>
      </c>
      <c r="AP240" s="1">
        <f>MIN(B240:AL240)</f>
        <v>-8.0060971184195306</v>
      </c>
      <c r="AQ240" s="1">
        <f>MAX(B240:AL240)</f>
        <v>18.400000000062001</v>
      </c>
      <c r="AR240" s="1">
        <f>STDEV(B240:AL240)</f>
        <v>6.2559091548976209</v>
      </c>
      <c r="AT240" s="1">
        <f>MEDIAN(B240:AL243)</f>
        <v>0.59999999978269603</v>
      </c>
      <c r="AU240" s="1">
        <f>AVERAGE(B240:AL243)</f>
        <v>2.4488560927363237</v>
      </c>
      <c r="AV240" s="1">
        <f>MIN(B240:AL243)</f>
        <v>-8.4854213629165205</v>
      </c>
      <c r="AW240" s="1">
        <f>MAX(B240:AL243)</f>
        <v>25.800000000356999</v>
      </c>
      <c r="AX240">
        <f>STDEV(B240:AL243)</f>
        <v>6.851794961587677</v>
      </c>
      <c r="AZ240">
        <f>MEDIAN($B240:$AL243,$B245:$AL248,$B250:$AL253,$B255:$AL258)</f>
        <v>0.53333333344198697</v>
      </c>
      <c r="BA240">
        <f>AVERAGE($B240:$AL243,$B245:$AL248,$B250:$AL253,$B255:$AL258)</f>
        <v>2.7039815250218182</v>
      </c>
      <c r="BB240">
        <f>MIN($B240:$AL243,$B245:$AL248,$B250:$AL253,$B255:$AL258)</f>
        <v>-8.7035555879563802</v>
      </c>
      <c r="BC240">
        <f>MAX($B240:$AL243,$B245:$AL248,$B250:$AL253,$B255:$AL258)</f>
        <v>28.0666666664183</v>
      </c>
      <c r="BD240">
        <f>STDEV($B240:$AL243,$B245:$AL248,$B250:$AL253,$B255:$AL258)</f>
        <v>7.0912048825674212</v>
      </c>
    </row>
    <row r="241" spans="1:50" x14ac:dyDescent="0.2">
      <c r="A241" s="2" t="str">
        <v>{"InfraID":"Edge-Pi4","cpu":"0","instance":"129.127.231.125:9100","job":"node","mode":"idle","label":"CPU Usage Percentage"}</v>
      </c>
      <c r="B241" s="2">
        <v>0.39335955728829203</v>
      </c>
      <c r="C241" s="2">
        <v>0.39335955728829203</v>
      </c>
      <c r="D241" s="2">
        <v>0.39335955728829203</v>
      </c>
      <c r="E241" s="2">
        <v>0.51412165304611701</v>
      </c>
      <c r="F241" s="2">
        <v>0.51412165304611701</v>
      </c>
      <c r="G241" s="2">
        <v>0.51412165304611701</v>
      </c>
      <c r="H241" s="2">
        <v>0.51412165304611701</v>
      </c>
      <c r="I241" s="2">
        <v>7.7255871446661502</v>
      </c>
      <c r="J241" s="2">
        <v>7.7255871446661502</v>
      </c>
      <c r="K241" s="2">
        <v>7.7255871446661502</v>
      </c>
      <c r="L241" s="2">
        <v>0.60000000017073696</v>
      </c>
      <c r="M241" s="2">
        <v>0.60000000017073696</v>
      </c>
      <c r="N241" s="2">
        <v>0.60000000017073696</v>
      </c>
      <c r="O241" s="2">
        <v>0.53333333305393105</v>
      </c>
      <c r="P241" s="2">
        <v>0.53333333305393105</v>
      </c>
      <c r="Q241" s="2">
        <v>0.53333333305393105</v>
      </c>
      <c r="R241" s="2">
        <v>0.399999999984473</v>
      </c>
      <c r="S241" s="2">
        <v>0.399999999984473</v>
      </c>
      <c r="T241" s="2">
        <v>-6.9976771195607297</v>
      </c>
      <c r="U241" s="2">
        <v>-6.9976771195607297</v>
      </c>
      <c r="V241" s="2">
        <v>-6.9976771195607297</v>
      </c>
      <c r="W241" s="2">
        <v>-6.9976771195607297</v>
      </c>
      <c r="X241" s="2">
        <v>8.5922090732366101</v>
      </c>
      <c r="Y241" s="2">
        <v>8.5922090732366101</v>
      </c>
      <c r="Z241" s="2">
        <v>-8.3399985459411106</v>
      </c>
      <c r="AA241" s="2">
        <v>-8.3399985459411106</v>
      </c>
      <c r="AB241" s="2">
        <v>-8.3399985459411106</v>
      </c>
      <c r="AC241" s="2">
        <v>-8.3399985459411106</v>
      </c>
      <c r="AD241" s="2">
        <v>8.0445620729837604</v>
      </c>
      <c r="AE241" s="2">
        <v>8.0445620729837604</v>
      </c>
      <c r="AF241" s="2">
        <v>8.0445620729837604</v>
      </c>
      <c r="AG241" s="2">
        <v>6.6666666666666696</v>
      </c>
      <c r="AH241" s="2">
        <v>6.6666666666666696</v>
      </c>
      <c r="AI241" s="2">
        <v>6.6666666666666696</v>
      </c>
      <c r="AJ241" s="2">
        <v>11.0000000001552</v>
      </c>
      <c r="AK241" s="2">
        <v>11.0000000001552</v>
      </c>
      <c r="AL241" s="2">
        <v>11.0000000001552</v>
      </c>
      <c r="AN241" s="1">
        <f t="shared" ref="AN241:AN243" si="25">MEDIAN(B241:AL241)</f>
        <v>0.53333333305393105</v>
      </c>
      <c r="AO241" s="1">
        <f t="shared" ref="AO241:AO243" si="26">AVERAGE(B241:AL241)</f>
        <v>1.7183980654479323</v>
      </c>
      <c r="AP241" s="1">
        <f t="shared" ref="AP241:AP243" si="27">MIN(B241:AL241)</f>
        <v>-8.3399985459411106</v>
      </c>
      <c r="AQ241" s="1">
        <f t="shared" ref="AQ241:AQ243" si="28">MAX(B241:AL241)</f>
        <v>11.0000000001552</v>
      </c>
      <c r="AR241" s="1">
        <f t="shared" ref="AR241:AR243" si="29">STDEV(B241:AL241)</f>
        <v>6.2043768808925215</v>
      </c>
    </row>
    <row r="242" spans="1:50" x14ac:dyDescent="0.2">
      <c r="A242" s="2" t="str">
        <v>{"InfraID":"Edge-Pi4","cpu":"0","instance":"129.127.231.162:9100","job":"node","mode":"idle","label":"CPU Usage Percentage"}</v>
      </c>
      <c r="B242" s="2">
        <v>0.399999999984473</v>
      </c>
      <c r="C242" s="2">
        <v>0.399999999984473</v>
      </c>
      <c r="D242" s="2">
        <v>0.46666666671323698</v>
      </c>
      <c r="E242" s="2">
        <v>0.46666666671323698</v>
      </c>
      <c r="F242" s="2">
        <v>0.46666666671323698</v>
      </c>
      <c r="G242" s="2">
        <v>-8.2040875492913496</v>
      </c>
      <c r="H242" s="2">
        <v>-8.2040875492913496</v>
      </c>
      <c r="I242" s="2">
        <v>-8.2040875492913496</v>
      </c>
      <c r="J242" s="2">
        <v>0.60000000017073696</v>
      </c>
      <c r="K242" s="2">
        <v>0.60000000017073696</v>
      </c>
      <c r="L242" s="2">
        <v>0.60000000017073696</v>
      </c>
      <c r="M242" s="2">
        <v>7.9126033823990802</v>
      </c>
      <c r="N242" s="2">
        <v>7.9126033823990802</v>
      </c>
      <c r="O242" s="2">
        <v>7.9126033823990802</v>
      </c>
      <c r="P242" s="2">
        <v>-8.3768873402512796</v>
      </c>
      <c r="Q242" s="2">
        <v>-8.3768873402512796</v>
      </c>
      <c r="R242" s="2">
        <v>-8.3768873402512796</v>
      </c>
      <c r="S242" s="2">
        <v>0.327124640822333</v>
      </c>
      <c r="T242" s="2">
        <v>0.327124640822333</v>
      </c>
      <c r="U242" s="2">
        <v>0.327124640822333</v>
      </c>
      <c r="V242" s="2">
        <v>7.7870113882340899</v>
      </c>
      <c r="W242" s="2">
        <v>7.7870113882340899</v>
      </c>
      <c r="X242" s="2">
        <v>7.7870113882340899</v>
      </c>
      <c r="Y242" s="2">
        <v>1.0666666668839699</v>
      </c>
      <c r="Z242" s="2">
        <v>1.0666666668839699</v>
      </c>
      <c r="AA242" s="2">
        <v>1.0666666668839699</v>
      </c>
      <c r="AB242" s="2">
        <v>0.59999999978269603</v>
      </c>
      <c r="AC242" s="2">
        <v>0.59999999978269603</v>
      </c>
      <c r="AD242" s="2">
        <v>0.59999999978269603</v>
      </c>
      <c r="AE242" s="2">
        <v>2.3999999999068602</v>
      </c>
      <c r="AF242" s="2">
        <v>2.3999999999068602</v>
      </c>
      <c r="AG242" s="2">
        <v>2.3999999999068602</v>
      </c>
      <c r="AH242" s="2">
        <v>15.7999999999689</v>
      </c>
      <c r="AI242" s="2">
        <v>15.7999999999689</v>
      </c>
      <c r="AJ242" s="2">
        <v>15.7999999999689</v>
      </c>
      <c r="AK242" s="2">
        <v>6.6666666666666696</v>
      </c>
      <c r="AL242" s="2">
        <v>6.6666666666666696</v>
      </c>
      <c r="AN242" s="1">
        <f t="shared" si="25"/>
        <v>0.60000000017073696</v>
      </c>
      <c r="AO242" s="1">
        <f t="shared" si="26"/>
        <v>2.0343412675491925</v>
      </c>
      <c r="AP242" s="1">
        <f t="shared" si="27"/>
        <v>-8.3768873402512796</v>
      </c>
      <c r="AQ242" s="1">
        <f t="shared" si="28"/>
        <v>15.7999999999689</v>
      </c>
      <c r="AR242" s="1">
        <f t="shared" si="29"/>
        <v>6.4355972757324338</v>
      </c>
    </row>
    <row r="243" spans="1:50" x14ac:dyDescent="0.2">
      <c r="A243" s="2" t="str">
        <v>{"InfraID":"Edge-Pi4","cpu":"0","instance":"129.127.231.168:9100","job":"node","mode":"idle","label":"CPU Usage Percentage"}</v>
      </c>
      <c r="B243" s="2">
        <v>0.53333333344198697</v>
      </c>
      <c r="C243" s="2">
        <v>0.53333333344198697</v>
      </c>
      <c r="D243" s="2">
        <v>0.466666666325181</v>
      </c>
      <c r="E243" s="2">
        <v>0.466666666325181</v>
      </c>
      <c r="F243" s="2">
        <v>0.466666666325181</v>
      </c>
      <c r="G243" s="2">
        <v>1.60000000032596</v>
      </c>
      <c r="H243" s="2">
        <v>1.60000000032596</v>
      </c>
      <c r="I243" s="2">
        <v>1.60000000032596</v>
      </c>
      <c r="J243" s="2">
        <v>0.66666666651144602</v>
      </c>
      <c r="K243" s="2">
        <v>0.66666666651144602</v>
      </c>
      <c r="L243" s="2">
        <v>0.66666666651144602</v>
      </c>
      <c r="M243" s="2">
        <v>-7.8594712061859502</v>
      </c>
      <c r="N243" s="2">
        <v>-7.8594712061859502</v>
      </c>
      <c r="O243" s="2">
        <v>-7.8594712061859502</v>
      </c>
      <c r="P243" s="2">
        <v>8.0580426056562509</v>
      </c>
      <c r="Q243" s="2">
        <v>8.0580426056562509</v>
      </c>
      <c r="R243" s="2">
        <v>8.0580426056562509</v>
      </c>
      <c r="S243" s="2">
        <v>0.73333333362825204</v>
      </c>
      <c r="T243" s="2">
        <v>0.73333333362825204</v>
      </c>
      <c r="U243" s="2">
        <v>0.73333333362825204</v>
      </c>
      <c r="V243" s="2">
        <v>-8.4854213629165205</v>
      </c>
      <c r="W243" s="2">
        <v>-8.4854213629165205</v>
      </c>
      <c r="X243" s="2">
        <v>-8.4854213629165205</v>
      </c>
      <c r="Y243" s="2">
        <v>0.50747863271183702</v>
      </c>
      <c r="Z243" s="2">
        <v>0.50747863271183702</v>
      </c>
      <c r="AA243" s="2">
        <v>0.50747863271183702</v>
      </c>
      <c r="AB243" s="2">
        <v>8.3031159733040294</v>
      </c>
      <c r="AC243" s="2">
        <v>8.3031159733040294</v>
      </c>
      <c r="AD243" s="2">
        <v>8.3031159733040294</v>
      </c>
      <c r="AE243" s="2">
        <v>2.9333333329608098</v>
      </c>
      <c r="AF243" s="2">
        <v>2.9333333329608098</v>
      </c>
      <c r="AG243" s="2">
        <v>2.9333333329608098</v>
      </c>
      <c r="AH243" s="2">
        <v>25.800000000356999</v>
      </c>
      <c r="AI243" s="2">
        <v>25.800000000356999</v>
      </c>
      <c r="AJ243" s="2">
        <v>25.800000000356999</v>
      </c>
      <c r="AK243" s="2">
        <v>4.8666666665424803</v>
      </c>
      <c r="AL243" s="2">
        <v>4.8666666665424803</v>
      </c>
      <c r="AN243" s="1">
        <f t="shared" si="25"/>
        <v>0.73333333362825204</v>
      </c>
      <c r="AO243" s="1">
        <f t="shared" si="26"/>
        <v>2.9451684845406443</v>
      </c>
      <c r="AP243" s="1">
        <f t="shared" si="27"/>
        <v>-8.4854213629165205</v>
      </c>
      <c r="AQ243" s="1">
        <f t="shared" si="28"/>
        <v>25.800000000356999</v>
      </c>
      <c r="AR243" s="1">
        <f t="shared" si="29"/>
        <v>8.4405229852210901</v>
      </c>
    </row>
    <row r="244" spans="1:50" x14ac:dyDescent="0.2">
      <c r="A244" t="str">
        <v>{"InfraID":"Edge-Pi4","cpu":"0","instance":"129.127.231.53:9100","job":"node","mode":"idle","label":"CPU Usage Percentage"}</v>
      </c>
      <c r="B244">
        <v>0.66666666651144602</v>
      </c>
      <c r="C244">
        <v>0.66666666651144602</v>
      </c>
      <c r="D244">
        <v>0.66666666651144602</v>
      </c>
      <c r="E244">
        <v>-0.26666666652697302</v>
      </c>
      <c r="F244">
        <v>-0.26666666652697302</v>
      </c>
      <c r="G244">
        <v>-0.26666666652697302</v>
      </c>
      <c r="H244">
        <v>0.59999999978269603</v>
      </c>
      <c r="I244">
        <v>0.59999999978269603</v>
      </c>
      <c r="J244">
        <v>0.59999999978269603</v>
      </c>
      <c r="K244">
        <v>-0.13333333306945799</v>
      </c>
      <c r="L244">
        <v>-0.13333333306945799</v>
      </c>
      <c r="M244">
        <v>-0.13333333306945799</v>
      </c>
      <c r="N244">
        <v>-8.20408754886952</v>
      </c>
      <c r="O244">
        <v>-8.20408754886952</v>
      </c>
      <c r="P244">
        <v>-8.20408754886952</v>
      </c>
      <c r="Q244">
        <v>7.2953956300541503</v>
      </c>
      <c r="R244">
        <v>7.2953956300541503</v>
      </c>
      <c r="S244">
        <v>7.2953956300541503</v>
      </c>
      <c r="T244">
        <v>-8.3611554651837192</v>
      </c>
      <c r="U244">
        <v>-8.3611554651837192</v>
      </c>
      <c r="V244">
        <v>-8.3611554651837192</v>
      </c>
      <c r="W244">
        <v>8.3343607446964398</v>
      </c>
      <c r="X244">
        <v>8.3343607446964398</v>
      </c>
      <c r="Y244">
        <v>8.3343607446964398</v>
      </c>
      <c r="Z244">
        <v>-9.3659104133017195</v>
      </c>
      <c r="AA244">
        <v>-9.3659104133017195</v>
      </c>
      <c r="AB244">
        <v>-9.3659104133017195</v>
      </c>
      <c r="AC244">
        <v>8.2964057116871395</v>
      </c>
      <c r="AD244">
        <v>8.2964057116871395</v>
      </c>
      <c r="AE244">
        <v>8.2964057116871395</v>
      </c>
      <c r="AF244">
        <v>-6.6666666728764298E-2</v>
      </c>
      <c r="AG244">
        <v>-6.6666666728764298E-2</v>
      </c>
      <c r="AH244">
        <v>-6.6666666728764298E-2</v>
      </c>
      <c r="AI244">
        <v>0.79999999996895998</v>
      </c>
      <c r="AJ244">
        <v>0.79999999996895998</v>
      </c>
      <c r="AK244">
        <v>0.79999999996895998</v>
      </c>
      <c r="AL244">
        <v>1.0666666664959099</v>
      </c>
    </row>
    <row r="245" spans="1:50" x14ac:dyDescent="0.2">
      <c r="A245" s="2" t="str">
        <v>{"InfraID":"Edge-Pi4","cpu":"1","instance":"129.127.230.61:9100","job":"node","mode":"idle","label":"CPU Usage Percentage"}</v>
      </c>
      <c r="B245" s="2">
        <v>0.67990934526541402</v>
      </c>
      <c r="C245" s="2">
        <v>0.67990934526541402</v>
      </c>
      <c r="D245" s="2">
        <v>0.67990934526541402</v>
      </c>
      <c r="E245" s="2">
        <v>7.6504085170605096</v>
      </c>
      <c r="F245" s="2">
        <v>7.6504085170605096</v>
      </c>
      <c r="G245" s="2">
        <v>7.6504085170605096</v>
      </c>
      <c r="H245" s="2">
        <v>0.59999999978269603</v>
      </c>
      <c r="I245" s="2">
        <v>0.59999999978269603</v>
      </c>
      <c r="J245" s="2">
        <v>0.59999999978269603</v>
      </c>
      <c r="K245" s="2">
        <v>0.33333333325572301</v>
      </c>
      <c r="L245" s="2">
        <v>0.33333333325572301</v>
      </c>
      <c r="M245" s="2">
        <v>0.33333333325572301</v>
      </c>
      <c r="N245" s="2">
        <v>0.53333333344198697</v>
      </c>
      <c r="O245" s="2">
        <v>0.53333333344198697</v>
      </c>
      <c r="P245" s="2">
        <v>0.53333333344198697</v>
      </c>
      <c r="Q245" s="2">
        <v>0.33333333325572301</v>
      </c>
      <c r="R245" s="2">
        <v>0.33333333325572301</v>
      </c>
      <c r="S245" s="2">
        <v>0.33333333325572301</v>
      </c>
      <c r="T245" s="2">
        <v>-8.2238513462610801</v>
      </c>
      <c r="U245" s="2">
        <v>-8.2238513462610801</v>
      </c>
      <c r="V245" s="2">
        <v>-8.2238513462610801</v>
      </c>
      <c r="W245" s="2">
        <v>0.16694490810256399</v>
      </c>
      <c r="X245" s="2">
        <v>0.16694490810256399</v>
      </c>
      <c r="Y245" s="2">
        <v>0.16694490810256399</v>
      </c>
      <c r="Z245" s="2">
        <v>8.1733136387019805</v>
      </c>
      <c r="AA245" s="2">
        <v>8.1733136387019805</v>
      </c>
      <c r="AB245" s="2">
        <v>8.1733136387019805</v>
      </c>
      <c r="AC245" s="2">
        <v>0.53333333344198697</v>
      </c>
      <c r="AD245" s="2">
        <v>0.53333333344198697</v>
      </c>
      <c r="AE245" s="2">
        <v>0.53333333344198697</v>
      </c>
      <c r="AF245" s="2">
        <v>9.8666666665424803</v>
      </c>
      <c r="AG245" s="2">
        <v>9.8666666665424803</v>
      </c>
      <c r="AH245" s="2">
        <v>9.8666666665424803</v>
      </c>
      <c r="AI245" s="2">
        <v>15.1999999997982</v>
      </c>
      <c r="AJ245" s="2">
        <v>15.1999999997982</v>
      </c>
      <c r="AK245" s="2">
        <v>15.1999999997982</v>
      </c>
      <c r="AL245" s="2">
        <v>20.1333333334575</v>
      </c>
      <c r="AN245" s="1">
        <f>MEDIAN(B245:AL245)</f>
        <v>0.59999999978269603</v>
      </c>
      <c r="AO245" s="1">
        <f>AVERAGE(B245:AL245)</f>
        <v>3.450635365422217</v>
      </c>
      <c r="AP245" s="1">
        <f>MIN(B245:AL245)</f>
        <v>-8.2238513462610801</v>
      </c>
      <c r="AQ245" s="1">
        <f>MAX(B245:AL245)</f>
        <v>20.1333333334575</v>
      </c>
      <c r="AR245" s="1">
        <f>STDEV(B245:AL245)</f>
        <v>6.527259310486345</v>
      </c>
      <c r="AT245" s="1">
        <f>MEDIAN(B245:AL248)</f>
        <v>0.53333333344198697</v>
      </c>
      <c r="AU245" s="1">
        <f>AVERAGE(B245:AL248)</f>
        <v>2.6386707101669393</v>
      </c>
      <c r="AV245" s="1">
        <f>MIN(B245:AL248)</f>
        <v>-8.7035555879563802</v>
      </c>
      <c r="AW245" s="1">
        <f>MAX(B245:AL248)</f>
        <v>20.1333333334575</v>
      </c>
      <c r="AX245">
        <f>STDEV(B245:AL248)</f>
        <v>6.9073734738734958</v>
      </c>
    </row>
    <row r="246" spans="1:50" x14ac:dyDescent="0.2">
      <c r="A246" s="2" t="str">
        <v>{"InfraID":"Edge-Pi4","cpu":"1","instance":"129.127.231.125:9100","job":"node","mode":"idle","label":"CPU Usage Percentage"}</v>
      </c>
      <c r="B246" s="2">
        <v>0.39335955728829203</v>
      </c>
      <c r="C246" s="2">
        <v>0.39335955728829203</v>
      </c>
      <c r="D246" s="2">
        <v>0.39335955728829203</v>
      </c>
      <c r="E246" s="2">
        <v>0.18027642377217001</v>
      </c>
      <c r="F246" s="2">
        <v>0.18027642377217001</v>
      </c>
      <c r="G246" s="2">
        <v>0.18027642377217001</v>
      </c>
      <c r="H246" s="2">
        <v>0.18027642377217001</v>
      </c>
      <c r="I246" s="2">
        <v>7.7873918418806998</v>
      </c>
      <c r="J246" s="2">
        <v>7.7873918418806998</v>
      </c>
      <c r="K246" s="2">
        <v>7.7873918418806998</v>
      </c>
      <c r="L246" s="2">
        <v>0.466666666325181</v>
      </c>
      <c r="M246" s="2">
        <v>0.466666666325181</v>
      </c>
      <c r="N246" s="2">
        <v>0.466666666325181</v>
      </c>
      <c r="O246" s="2">
        <v>0.66666666689950205</v>
      </c>
      <c r="P246" s="2">
        <v>0.66666666689950205</v>
      </c>
      <c r="Q246" s="2">
        <v>0.66666666689950205</v>
      </c>
      <c r="R246" s="2">
        <v>0.46666666671323698</v>
      </c>
      <c r="S246" s="2">
        <v>0.46666666671323698</v>
      </c>
      <c r="T246" s="2">
        <v>-6.6347270615732397</v>
      </c>
      <c r="U246" s="2">
        <v>-6.6347270615732397</v>
      </c>
      <c r="V246" s="2">
        <v>-6.6347270615732397</v>
      </c>
      <c r="W246" s="2">
        <v>-6.6347270615732397</v>
      </c>
      <c r="X246" s="2">
        <v>8.0374753449093301</v>
      </c>
      <c r="Y246" s="2">
        <v>8.0374753449093301</v>
      </c>
      <c r="Z246" s="2">
        <v>-8.7035555875331401</v>
      </c>
      <c r="AA246" s="2">
        <v>-8.7035555875331401</v>
      </c>
      <c r="AB246" s="2">
        <v>-8.7035555875331401</v>
      </c>
      <c r="AC246" s="2">
        <v>-8.7035555875331401</v>
      </c>
      <c r="AD246" s="2">
        <v>8.2907613711867896</v>
      </c>
      <c r="AE246" s="2">
        <v>8.2907613711867896</v>
      </c>
      <c r="AF246" s="2">
        <v>8.2907613711867896</v>
      </c>
      <c r="AG246" s="2">
        <v>12.2666666668374</v>
      </c>
      <c r="AH246" s="2">
        <v>12.2666666668374</v>
      </c>
      <c r="AI246" s="2">
        <v>12.2666666668374</v>
      </c>
      <c r="AJ246" s="2">
        <v>18.666666666588998</v>
      </c>
      <c r="AK246" s="2">
        <v>18.666666666588998</v>
      </c>
      <c r="AL246" s="2">
        <v>18.666666666588998</v>
      </c>
      <c r="AN246" s="1">
        <f t="shared" ref="AN246:AN248" si="30">MEDIAN(B246:AL246)</f>
        <v>0.46666666671323698</v>
      </c>
      <c r="AO246" s="1">
        <f t="shared" ref="AO246:AO248" si="31">AVERAGE(B246:AL246)</f>
        <v>2.7565080387278078</v>
      </c>
      <c r="AP246" s="1">
        <f t="shared" ref="AP246:AP248" si="32">MIN(B246:AL246)</f>
        <v>-8.7035555875331401</v>
      </c>
      <c r="AQ246" s="1">
        <f t="shared" ref="AQ246:AQ248" si="33">MAX(B246:AL246)</f>
        <v>18.666666666588998</v>
      </c>
      <c r="AR246" s="1">
        <f t="shared" ref="AR246:AR248" si="34">STDEV(B246:AL246)</f>
        <v>7.8440585600022583</v>
      </c>
    </row>
    <row r="247" spans="1:50" x14ac:dyDescent="0.2">
      <c r="A247" s="2" t="str">
        <v>{"InfraID":"Edge-Pi4","cpu":"1","instance":"129.127.231.162:9100","job":"node","mode":"idle","label":"CPU Usage Percentage"}</v>
      </c>
      <c r="B247" s="2">
        <v>0.33333333325572301</v>
      </c>
      <c r="C247" s="2">
        <v>0.33333333325572301</v>
      </c>
      <c r="D247" s="2">
        <v>0.60000000017073696</v>
      </c>
      <c r="E247" s="2">
        <v>0.60000000017073696</v>
      </c>
      <c r="F247" s="2">
        <v>0.60000000017073696</v>
      </c>
      <c r="G247" s="2">
        <v>-8.20408754886952</v>
      </c>
      <c r="H247" s="2">
        <v>-8.20408754886952</v>
      </c>
      <c r="I247" s="2">
        <v>-8.20408754886952</v>
      </c>
      <c r="J247" s="2">
        <v>0.46666666671323698</v>
      </c>
      <c r="K247" s="2">
        <v>0.46666666671323698</v>
      </c>
      <c r="L247" s="2">
        <v>0.46666666671323698</v>
      </c>
      <c r="M247" s="2">
        <v>8.1594864831214906</v>
      </c>
      <c r="N247" s="2">
        <v>8.1594864831214906</v>
      </c>
      <c r="O247" s="2">
        <v>8.1594864831214906</v>
      </c>
      <c r="P247" s="2">
        <v>-8.4494773519332806</v>
      </c>
      <c r="Q247" s="2">
        <v>-8.4494773519332806</v>
      </c>
      <c r="R247" s="2">
        <v>-8.4494773519332806</v>
      </c>
      <c r="S247" s="2">
        <v>0.26036451029889901</v>
      </c>
      <c r="T247" s="2">
        <v>0.26036451029889901</v>
      </c>
      <c r="U247" s="2">
        <v>0.26036451029889901</v>
      </c>
      <c r="V247" s="2">
        <v>7.84856879021073</v>
      </c>
      <c r="W247" s="2">
        <v>7.84856879021073</v>
      </c>
      <c r="X247" s="2">
        <v>7.84856879021073</v>
      </c>
      <c r="Y247" s="2">
        <v>1.0000000001552201</v>
      </c>
      <c r="Z247" s="2">
        <v>1.0000000001552201</v>
      </c>
      <c r="AA247" s="2">
        <v>1.0000000001552201</v>
      </c>
      <c r="AB247" s="2">
        <v>0.46666666671323698</v>
      </c>
      <c r="AC247" s="2">
        <v>0.46666666671323698</v>
      </c>
      <c r="AD247" s="2">
        <v>0.46666666671323698</v>
      </c>
      <c r="AE247" s="2">
        <v>1.46666666648039</v>
      </c>
      <c r="AF247" s="2">
        <v>1.46666666648039</v>
      </c>
      <c r="AG247" s="2">
        <v>1.46666666648039</v>
      </c>
      <c r="AH247" s="2">
        <v>12.1333333333799</v>
      </c>
      <c r="AI247" s="2">
        <v>12.1333333333799</v>
      </c>
      <c r="AJ247" s="2">
        <v>12.1333333333799</v>
      </c>
      <c r="AK247" s="2">
        <v>7.73333333316259</v>
      </c>
      <c r="AL247" s="2">
        <v>7.73333333316259</v>
      </c>
      <c r="AN247" s="1">
        <f t="shared" si="30"/>
        <v>0.60000000017073696</v>
      </c>
      <c r="AO247" s="1">
        <f t="shared" si="31"/>
        <v>1.7129161616799933</v>
      </c>
      <c r="AP247" s="1">
        <f t="shared" si="32"/>
        <v>-8.4494773519332806</v>
      </c>
      <c r="AQ247" s="1">
        <f t="shared" si="33"/>
        <v>12.1333333333799</v>
      </c>
      <c r="AR247" s="1">
        <f t="shared" si="34"/>
        <v>5.9292136985488204</v>
      </c>
    </row>
    <row r="248" spans="1:50" x14ac:dyDescent="0.2">
      <c r="A248" s="2" t="str">
        <v>{"InfraID":"Edge-Pi4","cpu":"1","instance":"129.127.231.168:9100","job":"node","mode":"idle","label":"CPU Usage Percentage"}</v>
      </c>
      <c r="B248" s="2">
        <v>0.53333333344198697</v>
      </c>
      <c r="C248" s="2">
        <v>0.53333333344198697</v>
      </c>
      <c r="D248" s="2">
        <v>0.33333333325572301</v>
      </c>
      <c r="E248" s="2">
        <v>0.33333333325572301</v>
      </c>
      <c r="F248" s="2">
        <v>0.33333333325572301</v>
      </c>
      <c r="G248" s="2">
        <v>1.46666666686844</v>
      </c>
      <c r="H248" s="2">
        <v>1.46666666686844</v>
      </c>
      <c r="I248" s="2">
        <v>1.46666666686844</v>
      </c>
      <c r="J248" s="2">
        <v>0.399999999984473</v>
      </c>
      <c r="K248" s="2">
        <v>0.399999999984473</v>
      </c>
      <c r="L248" s="2">
        <v>0.399999999984473</v>
      </c>
      <c r="M248" s="2">
        <v>-8.0767837742985193</v>
      </c>
      <c r="N248" s="2">
        <v>-8.0767837742985193</v>
      </c>
      <c r="O248" s="2">
        <v>-8.0767837742985193</v>
      </c>
      <c r="P248" s="2">
        <v>8.1197900586313203</v>
      </c>
      <c r="Q248" s="2">
        <v>8.1197900586313203</v>
      </c>
      <c r="R248" s="2">
        <v>8.1197900586313203</v>
      </c>
      <c r="S248" s="2">
        <v>0.333333333643764</v>
      </c>
      <c r="T248" s="2">
        <v>0.333333333643764</v>
      </c>
      <c r="U248" s="2">
        <v>0.333333333643764</v>
      </c>
      <c r="V248" s="2">
        <v>-8.7035555879563802</v>
      </c>
      <c r="W248" s="2">
        <v>-8.7035555879563802</v>
      </c>
      <c r="X248" s="2">
        <v>-8.7035555879563802</v>
      </c>
      <c r="Y248" s="2">
        <v>0.44070512798747002</v>
      </c>
      <c r="Z248" s="2">
        <v>0.44070512798747002</v>
      </c>
      <c r="AA248" s="2">
        <v>0.44070512798747002</v>
      </c>
      <c r="AB248" s="2">
        <v>8.1801978980866004</v>
      </c>
      <c r="AC248" s="2">
        <v>8.1801978980866004</v>
      </c>
      <c r="AD248" s="2">
        <v>8.1801978980866004</v>
      </c>
      <c r="AE248" s="2">
        <v>6.2666666666821804</v>
      </c>
      <c r="AF248" s="2">
        <v>6.2666666666821804</v>
      </c>
      <c r="AG248" s="2">
        <v>6.2666666666821804</v>
      </c>
      <c r="AH248" s="2">
        <v>20</v>
      </c>
      <c r="AI248" s="2">
        <v>20</v>
      </c>
      <c r="AJ248" s="2">
        <v>20</v>
      </c>
      <c r="AK248" s="2">
        <v>5.0666666667287599</v>
      </c>
      <c r="AL248" s="2">
        <v>5.0666666667287599</v>
      </c>
      <c r="AN248" s="1">
        <f t="shared" si="30"/>
        <v>0.53333333344198697</v>
      </c>
      <c r="AO248" s="1">
        <f t="shared" si="31"/>
        <v>2.6346232748377489</v>
      </c>
      <c r="AP248" s="1">
        <f t="shared" si="32"/>
        <v>-8.7035555879563802</v>
      </c>
      <c r="AQ248" s="1">
        <f t="shared" si="33"/>
        <v>20</v>
      </c>
      <c r="AR248" s="1">
        <f t="shared" si="34"/>
        <v>7.3457850114483358</v>
      </c>
    </row>
    <row r="249" spans="1:50" x14ac:dyDescent="0.2">
      <c r="A249" t="str">
        <v>{"InfraID":"Edge-Pi4","cpu":"1","instance":"129.127.231.53:9100","job":"node","mode":"idle","label":"CPU Usage Percentage"}</v>
      </c>
      <c r="B249">
        <v>0.46666666671323698</v>
      </c>
      <c r="C249">
        <v>0.46666666671323698</v>
      </c>
      <c r="D249">
        <v>0.46666666671323698</v>
      </c>
      <c r="E249">
        <v>-0.19999999979820801</v>
      </c>
      <c r="F249">
        <v>-0.19999999979820801</v>
      </c>
      <c r="G249">
        <v>-0.19999999979820801</v>
      </c>
      <c r="H249">
        <v>0.66666666651144602</v>
      </c>
      <c r="I249">
        <v>0.66666666651144602</v>
      </c>
      <c r="J249">
        <v>0.66666666651144602</v>
      </c>
      <c r="K249">
        <v>-6.6666666728764298E-2</v>
      </c>
      <c r="L249">
        <v>-6.6666666728764298E-2</v>
      </c>
      <c r="M249">
        <v>-6.6666666728764298E-2</v>
      </c>
      <c r="N249">
        <v>-8.20408754886952</v>
      </c>
      <c r="O249">
        <v>-8.20408754886952</v>
      </c>
      <c r="P249">
        <v>-8.20408754886952</v>
      </c>
      <c r="Q249">
        <v>7.4188371805949904</v>
      </c>
      <c r="R249">
        <v>7.4188371805949904</v>
      </c>
      <c r="S249">
        <v>7.4188371805949904</v>
      </c>
      <c r="T249">
        <v>-8.2159965159993291</v>
      </c>
      <c r="U249">
        <v>-8.2159965159993291</v>
      </c>
      <c r="V249">
        <v>-8.2159965159993291</v>
      </c>
      <c r="W249">
        <v>8.3343607446964398</v>
      </c>
      <c r="X249">
        <v>8.3343607446964398</v>
      </c>
      <c r="Y249">
        <v>8.3343607446964398</v>
      </c>
      <c r="Z249">
        <v>-9.5113438045205907</v>
      </c>
      <c r="AA249">
        <v>-9.5113438045205907</v>
      </c>
      <c r="AB249">
        <v>-9.5113438045205907</v>
      </c>
      <c r="AC249">
        <v>8.1117676022094205</v>
      </c>
      <c r="AD249">
        <v>8.1117676022094205</v>
      </c>
      <c r="AE249">
        <v>8.1117676022094205</v>
      </c>
      <c r="AF249">
        <v>-0.33333333364377798</v>
      </c>
      <c r="AG249">
        <v>-0.33333333364377798</v>
      </c>
      <c r="AH249">
        <v>-0.33333333364377798</v>
      </c>
      <c r="AI249">
        <v>0.60000000017073696</v>
      </c>
      <c r="AJ249">
        <v>0.60000000017073696</v>
      </c>
      <c r="AK249">
        <v>0.60000000017073696</v>
      </c>
      <c r="AL249">
        <v>1.0666666664959099</v>
      </c>
    </row>
    <row r="250" spans="1:50" x14ac:dyDescent="0.2">
      <c r="A250" s="2" t="str">
        <v>{"InfraID":"Edge-Pi4","cpu":"2","instance":"129.127.230.61:9100","job":"node","mode":"idle","label":"CPU Usage Percentage"}</v>
      </c>
      <c r="B250" s="2">
        <v>0.54659378760363997</v>
      </c>
      <c r="C250" s="2">
        <v>0.54659378760363997</v>
      </c>
      <c r="D250" s="2">
        <v>0.54659378760363997</v>
      </c>
      <c r="E250" s="2">
        <v>7.4028224806823699</v>
      </c>
      <c r="F250" s="2">
        <v>7.4028224806823699</v>
      </c>
      <c r="G250" s="2">
        <v>7.4028224806823699</v>
      </c>
      <c r="H250" s="2">
        <v>0.399999999984473</v>
      </c>
      <c r="I250" s="2">
        <v>0.399999999984473</v>
      </c>
      <c r="J250" s="2">
        <v>0.399999999984473</v>
      </c>
      <c r="K250" s="2">
        <v>0.53333333344198697</v>
      </c>
      <c r="L250" s="2">
        <v>0.53333333344198697</v>
      </c>
      <c r="M250" s="2">
        <v>0.53333333344198697</v>
      </c>
      <c r="N250" s="2">
        <v>0.79999999996895998</v>
      </c>
      <c r="O250" s="2">
        <v>0.79999999996895998</v>
      </c>
      <c r="P250" s="2">
        <v>0.79999999996895998</v>
      </c>
      <c r="Q250" s="2">
        <v>0.26666666652697302</v>
      </c>
      <c r="R250" s="2">
        <v>0.26666666652697302</v>
      </c>
      <c r="S250" s="2">
        <v>0.26666666652697302</v>
      </c>
      <c r="T250" s="2">
        <v>-8.4416055745251395</v>
      </c>
      <c r="U250" s="2">
        <v>-8.4416055745251395</v>
      </c>
      <c r="V250" s="2">
        <v>-8.4416055745251395</v>
      </c>
      <c r="W250" s="2">
        <v>0.10016694515694199</v>
      </c>
      <c r="X250" s="2">
        <v>0.10016694515694199</v>
      </c>
      <c r="Y250" s="2">
        <v>0.10016694515694199</v>
      </c>
      <c r="Z250" s="2">
        <v>7.8040374197465496</v>
      </c>
      <c r="AA250" s="2">
        <v>7.8040374197465496</v>
      </c>
      <c r="AB250" s="2">
        <v>7.8040374197465496</v>
      </c>
      <c r="AC250" s="2">
        <v>0.399999999984473</v>
      </c>
      <c r="AD250" s="2">
        <v>0.399999999984473</v>
      </c>
      <c r="AE250" s="2">
        <v>0.399999999984473</v>
      </c>
      <c r="AF250" s="2">
        <v>6.5333333335972101</v>
      </c>
      <c r="AG250" s="2">
        <v>6.5333333335972101</v>
      </c>
      <c r="AH250" s="2">
        <v>6.5333333335972101</v>
      </c>
      <c r="AI250" s="2">
        <v>17.3333333331781</v>
      </c>
      <c r="AJ250" s="2">
        <v>17.3333333331781</v>
      </c>
      <c r="AK250" s="2">
        <v>17.3333333331781</v>
      </c>
      <c r="AL250" s="2">
        <v>24.466666666558002</v>
      </c>
      <c r="AN250" s="1">
        <f>MEDIAN(B250:AL250)</f>
        <v>0.54659378760363997</v>
      </c>
      <c r="AO250" s="1">
        <f>AVERAGE(B250:AL250)</f>
        <v>3.3919651849350712</v>
      </c>
      <c r="AP250" s="1">
        <f>MIN(B250:AL250)</f>
        <v>-8.4416055745251395</v>
      </c>
      <c r="AQ250" s="1">
        <f>MAX(B250:AL250)</f>
        <v>24.466666666558002</v>
      </c>
      <c r="AR250" s="1">
        <f>STDEV(B250:AL250)</f>
        <v>7.0080769526766904</v>
      </c>
      <c r="AT250" s="1">
        <f>MEDIAN(B250:AL253)</f>
        <v>0.53333333344198697</v>
      </c>
      <c r="AU250" s="1">
        <f>AVERAGE(B250:AL253)</f>
        <v>3.0758829728768387</v>
      </c>
      <c r="AV250" s="1">
        <f>MIN(B250:AL253)</f>
        <v>-8.5581327709809898</v>
      </c>
      <c r="AW250" s="1">
        <f>MAX(B250:AL253)</f>
        <v>25.533333333441899</v>
      </c>
      <c r="AX250">
        <f>STDEV(B250:AL253)</f>
        <v>7.6993097640880546</v>
      </c>
    </row>
    <row r="251" spans="1:50" x14ac:dyDescent="0.2">
      <c r="A251" s="2" t="str">
        <v>{"InfraID":"Edge-Pi4","cpu":"2","instance":"129.127.231.125:9100","job":"node","mode":"idle","label":"CPU Usage Percentage"}</v>
      </c>
      <c r="B251" s="2">
        <v>0.32668844581877399</v>
      </c>
      <c r="C251" s="2">
        <v>0.32668844581877399</v>
      </c>
      <c r="D251" s="2">
        <v>0.32668844581877399</v>
      </c>
      <c r="E251" s="2">
        <v>0.24704546970470101</v>
      </c>
      <c r="F251" s="2">
        <v>0.24704546970470101</v>
      </c>
      <c r="G251" s="2">
        <v>0.24704546970470101</v>
      </c>
      <c r="H251" s="2">
        <v>0.24704546970470101</v>
      </c>
      <c r="I251" s="2">
        <v>7.6637824474516201</v>
      </c>
      <c r="J251" s="2">
        <v>7.6637824474516201</v>
      </c>
      <c r="K251" s="2">
        <v>7.6637824474516201</v>
      </c>
      <c r="L251" s="2">
        <v>0.333333333643764</v>
      </c>
      <c r="M251" s="2">
        <v>0.333333333643764</v>
      </c>
      <c r="N251" s="2">
        <v>0.333333333643764</v>
      </c>
      <c r="O251" s="2">
        <v>0.79999999996895998</v>
      </c>
      <c r="P251" s="2">
        <v>0.79999999996895998</v>
      </c>
      <c r="Q251" s="2">
        <v>0.79999999996895998</v>
      </c>
      <c r="R251" s="2">
        <v>0.33333333325572301</v>
      </c>
      <c r="S251" s="2">
        <v>0.33333333325572301</v>
      </c>
      <c r="T251" s="2">
        <v>-6.9250871083012697</v>
      </c>
      <c r="U251" s="2">
        <v>-6.9250871083012697</v>
      </c>
      <c r="V251" s="2">
        <v>-6.9250871083012697</v>
      </c>
      <c r="W251" s="2">
        <v>-6.9250871083012697</v>
      </c>
      <c r="X251" s="2">
        <v>8.0374753452680991</v>
      </c>
      <c r="Y251" s="2">
        <v>8.0374753452680991</v>
      </c>
      <c r="Z251" s="2">
        <v>-8.4127099540055692</v>
      </c>
      <c r="AA251" s="2">
        <v>-8.4127099540055692</v>
      </c>
      <c r="AB251" s="2">
        <v>-8.4127099540055692</v>
      </c>
      <c r="AC251" s="2">
        <v>-8.4127099540055692</v>
      </c>
      <c r="AD251" s="2">
        <v>8.1676617219061391</v>
      </c>
      <c r="AE251" s="2">
        <v>8.1676617219061391</v>
      </c>
      <c r="AF251" s="2">
        <v>8.1676617219061391</v>
      </c>
      <c r="AG251" s="2">
        <v>14.6000000000155</v>
      </c>
      <c r="AH251" s="2">
        <v>14.6000000000155</v>
      </c>
      <c r="AI251" s="2">
        <v>14.6000000000155</v>
      </c>
      <c r="AJ251" s="2">
        <v>23.200000000263799</v>
      </c>
      <c r="AK251" s="2">
        <v>23.200000000263799</v>
      </c>
      <c r="AL251" s="2">
        <v>23.200000000263799</v>
      </c>
      <c r="AN251" s="1">
        <f t="shared" ref="AN251:AN253" si="35">MEDIAN(B251:AL251)</f>
        <v>0.333333333643764</v>
      </c>
      <c r="AO251" s="1">
        <f t="shared" ref="AO251:AO253" si="36">AVERAGE(B251:AL251)</f>
        <v>3.2879191576714799</v>
      </c>
      <c r="AP251" s="1">
        <f t="shared" ref="AP251:AP253" si="37">MIN(B251:AL251)</f>
        <v>-8.4127099540055692</v>
      </c>
      <c r="AQ251" s="1">
        <f t="shared" ref="AQ251:AQ253" si="38">MAX(B251:AL251)</f>
        <v>23.200000000263799</v>
      </c>
      <c r="AR251" s="1">
        <f t="shared" ref="AR251:AR253" si="39">STDEV(B251:AL251)</f>
        <v>8.878362396107125</v>
      </c>
    </row>
    <row r="252" spans="1:50" x14ac:dyDescent="0.2">
      <c r="A252" s="2" t="str">
        <v>{"InfraID":"Edge-Pi4","cpu":"2","instance":"129.127.231.162:9100","job":"node","mode":"idle","label":"CPU Usage Percentage"}</v>
      </c>
      <c r="B252" s="2">
        <v>0.399999999984473</v>
      </c>
      <c r="C252" s="2">
        <v>0.399999999984473</v>
      </c>
      <c r="D252" s="2">
        <v>0.46666666671323698</v>
      </c>
      <c r="E252" s="2">
        <v>0.46666666671323698</v>
      </c>
      <c r="F252" s="2">
        <v>0.46666666671323698</v>
      </c>
      <c r="G252" s="2">
        <v>-8.2765618205705707</v>
      </c>
      <c r="H252" s="2">
        <v>-8.2765618205705707</v>
      </c>
      <c r="I252" s="2">
        <v>-8.2765618205705707</v>
      </c>
      <c r="J252" s="2">
        <v>0.399999999984473</v>
      </c>
      <c r="K252" s="2">
        <v>0.399999999984473</v>
      </c>
      <c r="L252" s="2">
        <v>0.399999999984473</v>
      </c>
      <c r="M252" s="2">
        <v>8.0360449325806496</v>
      </c>
      <c r="N252" s="2">
        <v>8.0360449325806496</v>
      </c>
      <c r="O252" s="2">
        <v>8.0360449325806496</v>
      </c>
      <c r="P252" s="2">
        <v>-8.1591173056277704</v>
      </c>
      <c r="Q252" s="2">
        <v>-8.1591173056277704</v>
      </c>
      <c r="R252" s="2">
        <v>-8.1591173056277704</v>
      </c>
      <c r="S252" s="2">
        <v>0.39388477212295903</v>
      </c>
      <c r="T252" s="2">
        <v>0.39388477212295903</v>
      </c>
      <c r="U252" s="2">
        <v>0.39388477212295903</v>
      </c>
      <c r="V252" s="2">
        <v>7.5407817792525798</v>
      </c>
      <c r="W252" s="2">
        <v>7.5407817792525798</v>
      </c>
      <c r="X252" s="2">
        <v>7.5407817792525798</v>
      </c>
      <c r="Y252" s="2">
        <v>0.93333333303840504</v>
      </c>
      <c r="Z252" s="2">
        <v>0.93333333303840504</v>
      </c>
      <c r="AA252" s="2">
        <v>0.93333333303840504</v>
      </c>
      <c r="AB252" s="2">
        <v>0.46666666671323698</v>
      </c>
      <c r="AC252" s="2">
        <v>0.46666666671323698</v>
      </c>
      <c r="AD252" s="2">
        <v>0.46666666671323698</v>
      </c>
      <c r="AE252" s="2">
        <v>4.9333333332712499</v>
      </c>
      <c r="AF252" s="2">
        <v>4.9333333332712499</v>
      </c>
      <c r="AG252" s="2">
        <v>4.9333333332712499</v>
      </c>
      <c r="AH252" s="2">
        <v>25.533333333441899</v>
      </c>
      <c r="AI252" s="2">
        <v>25.533333333441899</v>
      </c>
      <c r="AJ252" s="2">
        <v>25.533333333441899</v>
      </c>
      <c r="AK252" s="2">
        <v>7.73333333316259</v>
      </c>
      <c r="AL252" s="2">
        <v>7.73333333316259</v>
      </c>
      <c r="AN252" s="1">
        <f t="shared" si="35"/>
        <v>0.46666666671323698</v>
      </c>
      <c r="AO252" s="1">
        <f t="shared" si="36"/>
        <v>3.0559936145690592</v>
      </c>
      <c r="AP252" s="1">
        <f t="shared" si="37"/>
        <v>-8.2765618205705707</v>
      </c>
      <c r="AQ252" s="1">
        <f t="shared" si="38"/>
        <v>25.533333333441899</v>
      </c>
      <c r="AR252" s="1">
        <f t="shared" si="39"/>
        <v>8.461771287454118</v>
      </c>
    </row>
    <row r="253" spans="1:50" x14ac:dyDescent="0.2">
      <c r="A253" s="2" t="str">
        <v>{"InfraID":"Edge-Pi4","cpu":"2","instance":"129.127.231.168:9100","job":"node","mode":"idle","label":"CPU Usage Percentage"}</v>
      </c>
      <c r="B253" s="2">
        <v>0.33333333325572301</v>
      </c>
      <c r="C253" s="2">
        <v>0.33333333325572301</v>
      </c>
      <c r="D253" s="2">
        <v>0.53333333344198697</v>
      </c>
      <c r="E253" s="2">
        <v>0.53333333344198697</v>
      </c>
      <c r="F253" s="2">
        <v>0.53333333344198697</v>
      </c>
      <c r="G253" s="2">
        <v>6.0666666664959097</v>
      </c>
      <c r="H253" s="2">
        <v>6.0666666664959097</v>
      </c>
      <c r="I253" s="2">
        <v>6.0666666664959097</v>
      </c>
      <c r="J253" s="2">
        <v>0.399999999984473</v>
      </c>
      <c r="K253" s="2">
        <v>0.399999999984473</v>
      </c>
      <c r="L253" s="2">
        <v>0.399999999984473</v>
      </c>
      <c r="M253" s="2">
        <v>-8.36653386427197</v>
      </c>
      <c r="N253" s="2">
        <v>-8.36653386427197</v>
      </c>
      <c r="O253" s="2">
        <v>-8.36653386427197</v>
      </c>
      <c r="P253" s="2">
        <v>7.8110527937559597</v>
      </c>
      <c r="Q253" s="2">
        <v>7.8110527937559597</v>
      </c>
      <c r="R253" s="2">
        <v>7.8110527937559597</v>
      </c>
      <c r="S253" s="2">
        <v>0.333333333643764</v>
      </c>
      <c r="T253" s="2">
        <v>0.333333333643764</v>
      </c>
      <c r="U253" s="2">
        <v>0.333333333643764</v>
      </c>
      <c r="V253" s="2">
        <v>-8.5581327709809898</v>
      </c>
      <c r="W253" s="2">
        <v>-8.5581327709809898</v>
      </c>
      <c r="X253" s="2">
        <v>-8.5581327709809898</v>
      </c>
      <c r="Y253" s="2">
        <v>0.240384615369066</v>
      </c>
      <c r="Z253" s="2">
        <v>0.240384615369066</v>
      </c>
      <c r="AA253" s="2">
        <v>0.240384615369066</v>
      </c>
      <c r="AB253" s="2">
        <v>8.1187388604778992</v>
      </c>
      <c r="AC253" s="2">
        <v>8.1187388604778992</v>
      </c>
      <c r="AD253" s="2">
        <v>8.1187388604778992</v>
      </c>
      <c r="AE253" s="2">
        <v>5</v>
      </c>
      <c r="AF253" s="2">
        <v>5</v>
      </c>
      <c r="AG253" s="2">
        <v>5</v>
      </c>
      <c r="AH253" s="2">
        <v>14.5333333332867</v>
      </c>
      <c r="AI253" s="2">
        <v>14.5333333332867</v>
      </c>
      <c r="AJ253" s="2">
        <v>14.5333333332867</v>
      </c>
      <c r="AK253" s="2">
        <v>8.0000000000776001</v>
      </c>
      <c r="AL253" s="2">
        <v>8.0000000000776001</v>
      </c>
      <c r="AN253" s="1">
        <f t="shared" si="35"/>
        <v>0.53333333344198697</v>
      </c>
      <c r="AO253" s="1">
        <f t="shared" si="36"/>
        <v>2.5676539343317581</v>
      </c>
      <c r="AP253" s="1">
        <f t="shared" si="37"/>
        <v>-8.5581327709809898</v>
      </c>
      <c r="AQ253" s="1">
        <f t="shared" si="38"/>
        <v>14.5333333332867</v>
      </c>
      <c r="AR253" s="1">
        <f t="shared" si="39"/>
        <v>6.4886536793426153</v>
      </c>
    </row>
    <row r="254" spans="1:50" x14ac:dyDescent="0.2">
      <c r="A254" t="str">
        <v>{"InfraID":"Edge-Pi4","cpu":"2","instance":"129.127.231.53:9100","job":"node","mode":"idle","label":"CPU Usage Percentage"}</v>
      </c>
      <c r="B254">
        <v>0.59999999978269603</v>
      </c>
      <c r="C254">
        <v>0.59999999978269603</v>
      </c>
      <c r="D254">
        <v>0.59999999978269603</v>
      </c>
      <c r="E254">
        <v>-0.13333333306945799</v>
      </c>
      <c r="F254">
        <v>-0.13333333306945799</v>
      </c>
      <c r="G254">
        <v>-0.13333333306945799</v>
      </c>
      <c r="H254">
        <v>0.79999999996895998</v>
      </c>
      <c r="I254">
        <v>0.79999999996895998</v>
      </c>
      <c r="J254">
        <v>0.79999999996895998</v>
      </c>
      <c r="K254">
        <v>-0.133333333457514</v>
      </c>
      <c r="L254">
        <v>-0.133333333457514</v>
      </c>
      <c r="M254">
        <v>-0.133333333457514</v>
      </c>
      <c r="N254">
        <v>-7.9141904624870802</v>
      </c>
      <c r="O254">
        <v>-7.9141904624870802</v>
      </c>
      <c r="P254">
        <v>-7.9141904624870802</v>
      </c>
      <c r="Q254">
        <v>7.4805579558654198</v>
      </c>
      <c r="R254">
        <v>7.4805579558654198</v>
      </c>
      <c r="S254">
        <v>7.4805579558654198</v>
      </c>
      <c r="T254">
        <v>-8.2159965159993291</v>
      </c>
      <c r="U254">
        <v>-8.2159965159993291</v>
      </c>
      <c r="V254">
        <v>-8.2159965159993291</v>
      </c>
      <c r="W254">
        <v>8.2727160645749205</v>
      </c>
      <c r="X254">
        <v>8.2727160645749205</v>
      </c>
      <c r="Y254">
        <v>8.2727160645749205</v>
      </c>
      <c r="Z254">
        <v>-9.1477603258384992</v>
      </c>
      <c r="AA254">
        <v>-9.1477603258384992</v>
      </c>
      <c r="AB254">
        <v>-9.1477603258384992</v>
      </c>
      <c r="AC254">
        <v>8.1733136387019805</v>
      </c>
      <c r="AD254">
        <v>8.1733136387019805</v>
      </c>
      <c r="AE254">
        <v>8.1733136387019805</v>
      </c>
      <c r="AF254">
        <v>0.13333333306945799</v>
      </c>
      <c r="AG254">
        <v>0.13333333306945799</v>
      </c>
      <c r="AH254">
        <v>0.13333333306945799</v>
      </c>
      <c r="AI254">
        <v>0.86666666669770998</v>
      </c>
      <c r="AJ254">
        <v>0.86666666669770998</v>
      </c>
      <c r="AK254">
        <v>0.86666666669770998</v>
      </c>
      <c r="AL254">
        <v>1.0000000001552201</v>
      </c>
    </row>
    <row r="255" spans="1:50" x14ac:dyDescent="0.2">
      <c r="A255" s="2" t="str">
        <v>{"InfraID":"Edge-Pi4","cpu":"3","instance":"129.127.230.61:9100","job":"node","mode":"idle","label":"CPU Usage Percentage"}</v>
      </c>
      <c r="B255" s="2">
        <v>0.413278229553867</v>
      </c>
      <c r="C255" s="2">
        <v>0.413278229553867</v>
      </c>
      <c r="D255" s="2">
        <v>0.413278229553867</v>
      </c>
      <c r="E255" s="2">
        <v>7.5885120079659698</v>
      </c>
      <c r="F255" s="2">
        <v>7.5885120079659698</v>
      </c>
      <c r="G255" s="2">
        <v>7.5885120079659698</v>
      </c>
      <c r="H255" s="2">
        <v>0.33333333325572301</v>
      </c>
      <c r="I255" s="2">
        <v>0.33333333325572301</v>
      </c>
      <c r="J255" s="2">
        <v>0.33333333325572301</v>
      </c>
      <c r="K255" s="2">
        <v>0.26666666691501401</v>
      </c>
      <c r="L255" s="2">
        <v>0.26666666691501401</v>
      </c>
      <c r="M255" s="2">
        <v>0.26666666691501401</v>
      </c>
      <c r="N255" s="2">
        <v>0.53333333305393105</v>
      </c>
      <c r="O255" s="2">
        <v>0.53333333305393105</v>
      </c>
      <c r="P255" s="2">
        <v>0.53333333305393105</v>
      </c>
      <c r="Q255" s="2">
        <v>0.46666666671323698</v>
      </c>
      <c r="R255" s="2">
        <v>0.46666666671323698</v>
      </c>
      <c r="S255" s="2">
        <v>0.46666666671323698</v>
      </c>
      <c r="T255" s="2">
        <v>-8.4416055745251395</v>
      </c>
      <c r="U255" s="2">
        <v>-8.4416055745251395</v>
      </c>
      <c r="V255" s="2">
        <v>-8.4416055745251395</v>
      </c>
      <c r="W255" s="2">
        <v>0.300500834771185</v>
      </c>
      <c r="X255" s="2">
        <v>0.300500834771185</v>
      </c>
      <c r="Y255" s="2">
        <v>0.300500834771185</v>
      </c>
      <c r="Z255" s="2">
        <v>8.2348596751945493</v>
      </c>
      <c r="AA255" s="2">
        <v>8.2348596751945493</v>
      </c>
      <c r="AB255" s="2">
        <v>8.2348596751945493</v>
      </c>
      <c r="AC255" s="2">
        <v>0.46666666671323698</v>
      </c>
      <c r="AD255" s="2">
        <v>0.46666666671323698</v>
      </c>
      <c r="AE255" s="2">
        <v>0.46666666671323698</v>
      </c>
      <c r="AF255" s="2">
        <v>5.7999999999689402</v>
      </c>
      <c r="AG255" s="2">
        <v>5.7999999999689402</v>
      </c>
      <c r="AH255" s="2">
        <v>5.7999999999689402</v>
      </c>
      <c r="AI255" s="2">
        <v>17.4666666666356</v>
      </c>
      <c r="AJ255" s="2">
        <v>17.4666666666356</v>
      </c>
      <c r="AK255" s="2">
        <v>17.4666666666356</v>
      </c>
      <c r="AL255" s="2">
        <v>28.0666666664183</v>
      </c>
      <c r="AN255" s="1">
        <f>MEDIAN(B255:AL255)</f>
        <v>0.46666666671323698</v>
      </c>
      <c r="AO255" s="1">
        <f>AVERAGE(B255:AL255)</f>
        <v>3.4690081671639632</v>
      </c>
      <c r="AP255" s="1">
        <f>MIN(B255:AL255)</f>
        <v>-8.4416055745251395</v>
      </c>
      <c r="AQ255" s="1">
        <f>MAX(B255:AL255)</f>
        <v>28.0666666664183</v>
      </c>
      <c r="AR255" s="1">
        <f>STDEV(B255:AL255)</f>
        <v>7.3638000121086726</v>
      </c>
      <c r="AT255" s="1">
        <f>MEDIAN(B255:AL258)</f>
        <v>0.53333333305393105</v>
      </c>
      <c r="AU255" s="1">
        <f>AVERAGE(B255:AL258)</f>
        <v>2.6525163243071699</v>
      </c>
      <c r="AV255" s="1">
        <f>MIN(B255:AL258)</f>
        <v>-8.4494773519332806</v>
      </c>
      <c r="AW255" s="1">
        <f>MAX(B255:AL258)</f>
        <v>28.0666666664183</v>
      </c>
      <c r="AX255">
        <f>STDEV(B255:AL258)</f>
        <v>6.929426899129373</v>
      </c>
    </row>
    <row r="256" spans="1:50" x14ac:dyDescent="0.2">
      <c r="A256" s="2" t="str">
        <v>{"InfraID":"Edge-Pi4","cpu":"3","instance":"129.127.231.125:9100","job":"node","mode":"idle","label":"CPU Usage Percentage"}</v>
      </c>
      <c r="B256" s="2">
        <v>0.52670178022734104</v>
      </c>
      <c r="C256" s="2">
        <v>0.52670178022734104</v>
      </c>
      <c r="D256" s="2">
        <v>0.52670178022734104</v>
      </c>
      <c r="E256" s="2">
        <v>0.24704546970470101</v>
      </c>
      <c r="F256" s="2">
        <v>0.24704546970470101</v>
      </c>
      <c r="G256" s="2">
        <v>0.24704546970470101</v>
      </c>
      <c r="H256" s="2">
        <v>0.24704546970470101</v>
      </c>
      <c r="I256" s="2">
        <v>7.7873918418806998</v>
      </c>
      <c r="J256" s="2">
        <v>7.7873918418806998</v>
      </c>
      <c r="K256" s="2">
        <v>7.7873918418806998</v>
      </c>
      <c r="L256" s="2">
        <v>0.53333333305393105</v>
      </c>
      <c r="M256" s="2">
        <v>0.53333333305393105</v>
      </c>
      <c r="N256" s="2">
        <v>0.53333333305393105</v>
      </c>
      <c r="O256" s="2">
        <v>0.60000000017073696</v>
      </c>
      <c r="P256" s="2">
        <v>0.60000000017073696</v>
      </c>
      <c r="Q256" s="2">
        <v>0.60000000017073696</v>
      </c>
      <c r="R256" s="2">
        <v>0.53333333344198697</v>
      </c>
      <c r="S256" s="2">
        <v>0.53333333344198697</v>
      </c>
      <c r="T256" s="2">
        <v>-6.8524970966192598</v>
      </c>
      <c r="U256" s="2">
        <v>-6.8524970966192598</v>
      </c>
      <c r="V256" s="2">
        <v>-6.8524970966192598</v>
      </c>
      <c r="W256" s="2">
        <v>-6.8524970966192598</v>
      </c>
      <c r="X256" s="2">
        <v>7.8525641024923303</v>
      </c>
      <c r="Y256" s="2">
        <v>7.8525641024923303</v>
      </c>
      <c r="Z256" s="2">
        <v>-7.2493274194721096</v>
      </c>
      <c r="AA256" s="2">
        <v>-7.2493274194721096</v>
      </c>
      <c r="AB256" s="2">
        <v>-7.2493274194721096</v>
      </c>
      <c r="AC256" s="2">
        <v>-7.2493274194721096</v>
      </c>
      <c r="AD256" s="2">
        <v>8.0445620729837604</v>
      </c>
      <c r="AE256" s="2">
        <v>8.0445620729837604</v>
      </c>
      <c r="AF256" s="2">
        <v>8.0445620729837604</v>
      </c>
      <c r="AG256" s="2">
        <v>10</v>
      </c>
      <c r="AH256" s="2">
        <v>10</v>
      </c>
      <c r="AI256" s="2">
        <v>10</v>
      </c>
      <c r="AJ256" s="2">
        <v>19.4000000002173</v>
      </c>
      <c r="AK256" s="2">
        <v>19.4000000002173</v>
      </c>
      <c r="AL256" s="2">
        <v>19.4000000002173</v>
      </c>
      <c r="AN256" s="1">
        <f t="shared" ref="AN256:AN258" si="40">MEDIAN(B256:AL256)</f>
        <v>0.53333333344198697</v>
      </c>
      <c r="AO256" s="1">
        <f t="shared" ref="AO256:AO258" si="41">AVERAGE(B256:AL256)</f>
        <v>2.7575309668087371</v>
      </c>
      <c r="AP256" s="1">
        <f t="shared" ref="AP256:AP258" si="42">MIN(B256:AL256)</f>
        <v>-7.2493274194721096</v>
      </c>
      <c r="AQ256" s="1">
        <f t="shared" ref="AQ256:AQ258" si="43">MAX(B256:AL256)</f>
        <v>19.4000000002173</v>
      </c>
      <c r="AR256" s="1">
        <f t="shared" ref="AR256:AR258" si="44">STDEV(B256:AL256)</f>
        <v>7.5438536019957656</v>
      </c>
    </row>
    <row r="257" spans="1:50" x14ac:dyDescent="0.2">
      <c r="A257" s="2" t="str">
        <v>{"InfraID":"Edge-Pi4","cpu":"3","instance":"129.127.231.162:9100","job":"node","mode":"idle","label":"CPU Usage Percentage"}</v>
      </c>
      <c r="B257" s="2">
        <v>0.66666666651144602</v>
      </c>
      <c r="C257" s="2">
        <v>0.66666666651144602</v>
      </c>
      <c r="D257" s="2">
        <v>0.399999999984473</v>
      </c>
      <c r="E257" s="2">
        <v>0.399999999984473</v>
      </c>
      <c r="F257" s="2">
        <v>0.399999999984473</v>
      </c>
      <c r="G257" s="2">
        <v>-8.3490360922716391</v>
      </c>
      <c r="H257" s="2">
        <v>-8.3490360922716391</v>
      </c>
      <c r="I257" s="2">
        <v>-8.3490360922716391</v>
      </c>
      <c r="J257" s="2">
        <v>0.46666666671323698</v>
      </c>
      <c r="K257" s="2">
        <v>0.46666666671323698</v>
      </c>
      <c r="L257" s="2">
        <v>0.46666666671323698</v>
      </c>
      <c r="M257" s="2">
        <v>7.9126033823990802</v>
      </c>
      <c r="N257" s="2">
        <v>7.9126033823990802</v>
      </c>
      <c r="O257" s="2">
        <v>7.9126033823990802</v>
      </c>
      <c r="P257" s="2">
        <v>-8.4494773519332806</v>
      </c>
      <c r="Q257" s="2">
        <v>-8.4494773519332806</v>
      </c>
      <c r="R257" s="2">
        <v>-8.4494773519332806</v>
      </c>
      <c r="S257" s="2">
        <v>0.327124641210915</v>
      </c>
      <c r="T257" s="2">
        <v>0.327124641210915</v>
      </c>
      <c r="U257" s="2">
        <v>0.327124641210915</v>
      </c>
      <c r="V257" s="2">
        <v>7.6023391812292198</v>
      </c>
      <c r="W257" s="2">
        <v>7.6023391812292198</v>
      </c>
      <c r="X257" s="2">
        <v>7.6023391812292198</v>
      </c>
      <c r="Y257" s="2">
        <v>0.66666666651144602</v>
      </c>
      <c r="Z257" s="2">
        <v>0.66666666651144602</v>
      </c>
      <c r="AA257" s="2">
        <v>0.66666666651144602</v>
      </c>
      <c r="AB257" s="2">
        <v>0.26666666691501401</v>
      </c>
      <c r="AC257" s="2">
        <v>0.26666666691501401</v>
      </c>
      <c r="AD257" s="2">
        <v>0.26666666691501401</v>
      </c>
      <c r="AE257" s="2">
        <v>6.7333333333954197</v>
      </c>
      <c r="AF257" s="2">
        <v>6.7333333333954197</v>
      </c>
      <c r="AG257" s="2">
        <v>6.7333333333954197</v>
      </c>
      <c r="AH257" s="2">
        <v>14.8666666665425</v>
      </c>
      <c r="AI257" s="2">
        <v>14.8666666665425</v>
      </c>
      <c r="AJ257" s="2">
        <v>14.8666666665425</v>
      </c>
      <c r="AK257" s="2">
        <v>13.5999999998603</v>
      </c>
      <c r="AL257" s="2">
        <v>13.5999999998603</v>
      </c>
      <c r="AN257" s="1">
        <f t="shared" si="40"/>
        <v>0.66666666651144602</v>
      </c>
      <c r="AO257" s="1">
        <f t="shared" si="41"/>
        <v>2.5909187733738555</v>
      </c>
      <c r="AP257" s="1">
        <f t="shared" si="42"/>
        <v>-8.4494773519332806</v>
      </c>
      <c r="AQ257" s="1">
        <f t="shared" si="43"/>
        <v>14.8666666665425</v>
      </c>
      <c r="AR257" s="1">
        <f t="shared" si="44"/>
        <v>6.8900401895836598</v>
      </c>
    </row>
    <row r="258" spans="1:50" x14ac:dyDescent="0.2">
      <c r="A258" s="2" t="str">
        <v>{"InfraID":"Edge-Pi4","cpu":"3","instance":"129.127.231.168:9100","job":"node","mode":"idle","label":"CPU Usage Percentage"}</v>
      </c>
      <c r="B258" s="2">
        <v>0.46666666671323698</v>
      </c>
      <c r="C258" s="2">
        <v>0.46666666671323698</v>
      </c>
      <c r="D258" s="2">
        <v>6.6666666728750101E-2</v>
      </c>
      <c r="E258" s="2">
        <v>6.6666666728750101E-2</v>
      </c>
      <c r="F258" s="2">
        <v>6.6666666728750101E-2</v>
      </c>
      <c r="G258" s="2">
        <v>1.9999999999223801</v>
      </c>
      <c r="H258" s="2">
        <v>1.9999999999223801</v>
      </c>
      <c r="I258" s="2">
        <v>1.9999999999223801</v>
      </c>
      <c r="J258" s="2">
        <v>0.53333333344198697</v>
      </c>
      <c r="K258" s="2">
        <v>0.53333333344198697</v>
      </c>
      <c r="L258" s="2">
        <v>0.53333333344198697</v>
      </c>
      <c r="M258" s="2">
        <v>-8.3665338646936203</v>
      </c>
      <c r="N258" s="2">
        <v>-8.3665338646936203</v>
      </c>
      <c r="O258" s="2">
        <v>-8.3665338646936203</v>
      </c>
      <c r="P258" s="2">
        <v>7.8728002470904501</v>
      </c>
      <c r="Q258" s="2">
        <v>7.8728002470904501</v>
      </c>
      <c r="R258" s="2">
        <v>7.8728002470904501</v>
      </c>
      <c r="S258" s="2">
        <v>0.33333333325572301</v>
      </c>
      <c r="T258" s="2">
        <v>0.33333333325572301</v>
      </c>
      <c r="U258" s="2">
        <v>0.33333333325572301</v>
      </c>
      <c r="V258" s="2">
        <v>-8.4127099540055692</v>
      </c>
      <c r="W258" s="2">
        <v>-8.4127099540055692</v>
      </c>
      <c r="X258" s="2">
        <v>-8.4127099540055692</v>
      </c>
      <c r="Y258" s="2">
        <v>0.17361111103338001</v>
      </c>
      <c r="Z258" s="2">
        <v>0.17361111103338001</v>
      </c>
      <c r="AA258" s="2">
        <v>0.17361111103338001</v>
      </c>
      <c r="AB258" s="2">
        <v>8.2416569356953104</v>
      </c>
      <c r="AC258" s="2">
        <v>8.2416569356953104</v>
      </c>
      <c r="AD258" s="2">
        <v>8.2416569356953104</v>
      </c>
      <c r="AE258" s="2">
        <v>2.3999999999068602</v>
      </c>
      <c r="AF258" s="2">
        <v>2.3999999999068602</v>
      </c>
      <c r="AG258" s="2">
        <v>2.3999999999068602</v>
      </c>
      <c r="AH258" s="2">
        <v>12.86666666662</v>
      </c>
      <c r="AI258" s="2">
        <v>12.86666666662</v>
      </c>
      <c r="AJ258" s="2">
        <v>12.86666666662</v>
      </c>
      <c r="AK258" s="2">
        <v>6.1333333336127396</v>
      </c>
      <c r="AL258" s="2">
        <v>6.1333333336127396</v>
      </c>
      <c r="AN258" s="1">
        <f t="shared" si="40"/>
        <v>0.53333333344198697</v>
      </c>
      <c r="AO258" s="1">
        <f t="shared" si="41"/>
        <v>1.7926073898821326</v>
      </c>
      <c r="AP258" s="1">
        <f t="shared" si="42"/>
        <v>-8.4127099540055692</v>
      </c>
      <c r="AQ258" s="1">
        <f t="shared" si="43"/>
        <v>12.86666666662</v>
      </c>
      <c r="AR258" s="1">
        <f t="shared" si="44"/>
        <v>6.0000762769652551</v>
      </c>
    </row>
    <row r="259" spans="1:50" x14ac:dyDescent="0.2">
      <c r="A259" t="str">
        <v>{"InfraID":"Edge-Pi4","cpu":"3","instance":"129.127.231.53:9100","job":"node","mode":"idle","label":"CPU Usage Percentage"}</v>
      </c>
      <c r="B259">
        <v>0.60000000017073696</v>
      </c>
      <c r="C259">
        <v>0.60000000017073696</v>
      </c>
      <c r="D259">
        <v>0.60000000017073696</v>
      </c>
      <c r="E259">
        <v>-0.133333333457514</v>
      </c>
      <c r="F259">
        <v>-0.133333333457514</v>
      </c>
      <c r="G259">
        <v>-0.133333333457514</v>
      </c>
      <c r="H259">
        <v>0.73333333324020999</v>
      </c>
      <c r="I259">
        <v>0.73333333324020999</v>
      </c>
      <c r="J259">
        <v>0.73333333324020999</v>
      </c>
      <c r="K259">
        <v>-0.19999999979820801</v>
      </c>
      <c r="L259">
        <v>-0.19999999979820801</v>
      </c>
      <c r="M259">
        <v>-0.19999999979820801</v>
      </c>
      <c r="N259">
        <v>-8.0591390058892305</v>
      </c>
      <c r="O259">
        <v>-8.0591390058892305</v>
      </c>
      <c r="P259">
        <v>-8.0591390058892305</v>
      </c>
      <c r="Q259">
        <v>7.2953956304134202</v>
      </c>
      <c r="R259">
        <v>7.2953956304134202</v>
      </c>
      <c r="S259">
        <v>7.2953956304134202</v>
      </c>
      <c r="T259">
        <v>-8.2885759910139996</v>
      </c>
      <c r="U259">
        <v>-8.2885759910139996</v>
      </c>
      <c r="V259">
        <v>-8.2885759910139996</v>
      </c>
      <c r="W259">
        <v>8.3343607446964398</v>
      </c>
      <c r="X259">
        <v>8.3343607446964398</v>
      </c>
      <c r="Y259">
        <v>8.3343607446964398</v>
      </c>
      <c r="Z259">
        <v>-9.4386271086995208</v>
      </c>
      <c r="AA259">
        <v>-9.4386271086995208</v>
      </c>
      <c r="AB259">
        <v>-9.4386271086995208</v>
      </c>
      <c r="AC259">
        <v>8.4810438208065992</v>
      </c>
      <c r="AD259">
        <v>8.4810438208065992</v>
      </c>
      <c r="AE259">
        <v>8.4810438208065992</v>
      </c>
      <c r="AF259">
        <v>-0.133333333457514</v>
      </c>
      <c r="AG259">
        <v>-0.133333333457514</v>
      </c>
      <c r="AH259">
        <v>-0.133333333457514</v>
      </c>
      <c r="AI259">
        <v>0.86666666669770998</v>
      </c>
      <c r="AJ259">
        <v>0.86666666669770998</v>
      </c>
      <c r="AK259">
        <v>0.86666666669770998</v>
      </c>
      <c r="AL259">
        <v>0.93333333342645997</v>
      </c>
    </row>
    <row r="260" spans="1:50" x14ac:dyDescent="0.2">
      <c r="A260" t="str">
        <v>{"InfraID":"Edge-Pi4","cpu":"4","instance":"129.127.231.53:9100","job":"node","mode":"idle","label":"CPU Usage Percentage"}</v>
      </c>
      <c r="B260">
        <v>0.46666666671323698</v>
      </c>
      <c r="C260">
        <v>0.46666666671323698</v>
      </c>
      <c r="D260">
        <v>0.46666666671323698</v>
      </c>
      <c r="E260">
        <v>-0.33333333325570802</v>
      </c>
      <c r="F260">
        <v>-0.33333333325570802</v>
      </c>
      <c r="G260">
        <v>-0.33333333325570802</v>
      </c>
      <c r="H260">
        <v>0.53333333344198697</v>
      </c>
      <c r="I260">
        <v>0.53333333344198697</v>
      </c>
      <c r="J260">
        <v>0.53333333344198697</v>
      </c>
      <c r="K260">
        <v>-0.200000000186278</v>
      </c>
      <c r="L260">
        <v>-0.200000000186278</v>
      </c>
      <c r="M260">
        <v>-0.200000000186278</v>
      </c>
      <c r="N260">
        <v>-7.4793448327025596</v>
      </c>
      <c r="O260">
        <v>-7.4793448327025596</v>
      </c>
      <c r="P260">
        <v>-7.4793448327025596</v>
      </c>
      <c r="Q260">
        <v>7.2953956304134202</v>
      </c>
      <c r="R260">
        <v>7.2953956304134202</v>
      </c>
      <c r="S260">
        <v>7.2953956304134202</v>
      </c>
      <c r="T260">
        <v>-7.9982580926451998</v>
      </c>
      <c r="U260">
        <v>-7.9982580926451998</v>
      </c>
      <c r="V260">
        <v>-7.9982580926451998</v>
      </c>
      <c r="W260">
        <v>8.3343607446964398</v>
      </c>
      <c r="X260">
        <v>8.3343607446964398</v>
      </c>
      <c r="Y260">
        <v>8.3343607446964398</v>
      </c>
      <c r="Z260">
        <v>-9.3659104133017195</v>
      </c>
      <c r="AA260">
        <v>-9.3659104133017195</v>
      </c>
      <c r="AB260">
        <v>-9.3659104133017195</v>
      </c>
      <c r="AC260">
        <v>8.2348596751945493</v>
      </c>
      <c r="AD260">
        <v>8.2348596751945493</v>
      </c>
      <c r="AE260">
        <v>8.2348596751945493</v>
      </c>
      <c r="AF260">
        <v>-0.200000000186278</v>
      </c>
      <c r="AG260">
        <v>-0.200000000186278</v>
      </c>
      <c r="AH260">
        <v>-0.200000000186278</v>
      </c>
      <c r="AI260">
        <v>0.93333333342645997</v>
      </c>
      <c r="AJ260">
        <v>0.93333333342645997</v>
      </c>
      <c r="AK260">
        <v>0.93333333342645997</v>
      </c>
      <c r="AL260">
        <v>0.79999999996895998</v>
      </c>
    </row>
    <row r="261" spans="1:50" x14ac:dyDescent="0.2">
      <c r="A261" t="str">
        <v>{"InfraID":"Edge-Pi4","cpu":"5","instance":"129.127.231.53:9100","job":"node","mode":"idle","label":"CPU Usage Percentage"}</v>
      </c>
      <c r="B261">
        <v>0.60000000017073696</v>
      </c>
      <c r="C261">
        <v>0.60000000017073696</v>
      </c>
      <c r="D261">
        <v>0.60000000017073696</v>
      </c>
      <c r="E261">
        <v>-0.133333333457514</v>
      </c>
      <c r="F261">
        <v>-0.133333333457514</v>
      </c>
      <c r="G261">
        <v>-0.133333333457514</v>
      </c>
      <c r="H261">
        <v>1.0666666664959099</v>
      </c>
      <c r="I261">
        <v>1.0666666664959099</v>
      </c>
      <c r="J261">
        <v>1.0666666664959099</v>
      </c>
      <c r="K261">
        <v>0.20000000018626399</v>
      </c>
      <c r="L261">
        <v>0.20000000018626399</v>
      </c>
      <c r="M261">
        <v>0.20000000018626399</v>
      </c>
      <c r="N261">
        <v>-7.9866647341881603</v>
      </c>
      <c r="O261">
        <v>-7.9866647341881603</v>
      </c>
      <c r="P261">
        <v>-7.9866647341881603</v>
      </c>
      <c r="Q261">
        <v>7.4805579558654198</v>
      </c>
      <c r="R261">
        <v>7.4805579558654198</v>
      </c>
      <c r="S261">
        <v>7.4805579558654198</v>
      </c>
      <c r="T261">
        <v>-8.0708375672373993</v>
      </c>
      <c r="U261">
        <v>-8.0708375672373993</v>
      </c>
      <c r="V261">
        <v>-8.0708375672373993</v>
      </c>
      <c r="W261">
        <v>8.7042288250667603</v>
      </c>
      <c r="X261">
        <v>8.7042288250667603</v>
      </c>
      <c r="Y261">
        <v>8.7042288250667603</v>
      </c>
      <c r="Z261">
        <v>-9.4386271086995208</v>
      </c>
      <c r="AA261">
        <v>-9.4386271086995208</v>
      </c>
      <c r="AB261">
        <v>-9.4386271086995208</v>
      </c>
      <c r="AC261">
        <v>8.2348596751945493</v>
      </c>
      <c r="AD261">
        <v>8.2348596751945493</v>
      </c>
      <c r="AE261">
        <v>8.2348596751945493</v>
      </c>
      <c r="AF261">
        <v>-0.200000000186278</v>
      </c>
      <c r="AG261">
        <v>-0.200000000186278</v>
      </c>
      <c r="AH261">
        <v>-0.200000000186278</v>
      </c>
      <c r="AI261">
        <v>1.0000000001552201</v>
      </c>
      <c r="AJ261">
        <v>1.0000000001552201</v>
      </c>
      <c r="AK261">
        <v>1.0000000001552201</v>
      </c>
      <c r="AL261">
        <v>1.0666666664959099</v>
      </c>
    </row>
    <row r="262" spans="1:50" x14ac:dyDescent="0.2">
      <c r="A262" t="str">
        <v>{"InfraID":"Edge-Pi4","cpu":"6","instance":"129.127.231.53:9100","job":"node","mode":"idle","label":"CPU Usage Percentage"}</v>
      </c>
      <c r="B262">
        <v>0.46666666671323698</v>
      </c>
      <c r="C262">
        <v>0.46666666671323698</v>
      </c>
      <c r="D262">
        <v>0.46666666671323698</v>
      </c>
      <c r="E262">
        <v>6.6666666340708503E-2</v>
      </c>
      <c r="F262">
        <v>6.6666666340708503E-2</v>
      </c>
      <c r="G262">
        <v>6.6666666340708503E-2</v>
      </c>
      <c r="H262">
        <v>0.60000000017073696</v>
      </c>
      <c r="I262">
        <v>0.60000000017073696</v>
      </c>
      <c r="J262">
        <v>0.60000000017073696</v>
      </c>
      <c r="K262">
        <v>-0.19999999979820801</v>
      </c>
      <c r="L262">
        <v>-0.19999999979820801</v>
      </c>
      <c r="M262">
        <v>-0.19999999979820801</v>
      </c>
      <c r="N262">
        <v>-8.0591390058892305</v>
      </c>
      <c r="O262">
        <v>-8.0591390058892305</v>
      </c>
      <c r="P262">
        <v>-8.0591390058892305</v>
      </c>
      <c r="Q262">
        <v>7.4805579558654198</v>
      </c>
      <c r="R262">
        <v>7.4805579558654198</v>
      </c>
      <c r="S262">
        <v>7.4805579558654198</v>
      </c>
      <c r="T262">
        <v>-7.7079401946988604</v>
      </c>
      <c r="U262">
        <v>-7.7079401946988604</v>
      </c>
      <c r="V262">
        <v>-7.7079401946988604</v>
      </c>
      <c r="W262">
        <v>8.3960054248179699</v>
      </c>
      <c r="X262">
        <v>8.3960054248179699</v>
      </c>
      <c r="Y262">
        <v>8.3960054248179699</v>
      </c>
      <c r="Z262">
        <v>-9.4386271086995208</v>
      </c>
      <c r="AA262">
        <v>-9.4386271086995208</v>
      </c>
      <c r="AB262">
        <v>-9.4386271086995208</v>
      </c>
      <c r="AC262">
        <v>8.2348596748363097</v>
      </c>
      <c r="AD262">
        <v>8.2348596748363097</v>
      </c>
      <c r="AE262">
        <v>8.2348596748363097</v>
      </c>
      <c r="AF262">
        <v>-0.13333333306945799</v>
      </c>
      <c r="AG262">
        <v>-0.13333333306945799</v>
      </c>
      <c r="AH262">
        <v>-0.13333333306945799</v>
      </c>
      <c r="AI262">
        <v>1.1999999999534301</v>
      </c>
      <c r="AJ262">
        <v>1.1999999999534301</v>
      </c>
      <c r="AK262">
        <v>1.1999999999534301</v>
      </c>
      <c r="AL262">
        <v>0.79999999996895998</v>
      </c>
    </row>
    <row r="263" spans="1:50" x14ac:dyDescent="0.2">
      <c r="A263" t="str">
        <v>{"InfraID":"Edge-Pi4","cpu":"7","instance":"129.127.231.53:9100","job":"node","mode":"idle","label":"CPU Usage Percentage"}</v>
      </c>
      <c r="B263">
        <v>0.93333333342645997</v>
      </c>
      <c r="C263">
        <v>0.93333333342645997</v>
      </c>
      <c r="D263">
        <v>0.93333333342645997</v>
      </c>
      <c r="E263">
        <v>-6.6666666728764298E-2</v>
      </c>
      <c r="F263">
        <v>-6.6666666728764298E-2</v>
      </c>
      <c r="G263">
        <v>-6.6666666728764298E-2</v>
      </c>
      <c r="H263">
        <v>0.59999999978269603</v>
      </c>
      <c r="I263">
        <v>0.59999999978269603</v>
      </c>
      <c r="J263">
        <v>0.59999999978269603</v>
      </c>
      <c r="K263">
        <v>-0.13333333306945799</v>
      </c>
      <c r="L263">
        <v>-0.13333333306945799</v>
      </c>
      <c r="M263">
        <v>-0.13333333306945799</v>
      </c>
      <c r="N263">
        <v>-8.0591390058892305</v>
      </c>
      <c r="O263">
        <v>-8.0591390058892305</v>
      </c>
      <c r="P263">
        <v>-8.0591390058892305</v>
      </c>
      <c r="Q263">
        <v>7.6657202816766699</v>
      </c>
      <c r="R263">
        <v>7.6657202816766699</v>
      </c>
      <c r="S263">
        <v>7.6657202816766699</v>
      </c>
      <c r="T263">
        <v>-8.3611554656062008</v>
      </c>
      <c r="U263">
        <v>-8.3611554656062008</v>
      </c>
      <c r="V263">
        <v>-8.3611554656062008</v>
      </c>
      <c r="W263">
        <v>8.2727160645749205</v>
      </c>
      <c r="X263">
        <v>8.2727160645749205</v>
      </c>
      <c r="Y263">
        <v>8.2727160645749205</v>
      </c>
      <c r="Z263">
        <v>-9.5840604999183796</v>
      </c>
      <c r="AA263">
        <v>-9.5840604999183796</v>
      </c>
      <c r="AB263">
        <v>-9.5840604999183796</v>
      </c>
      <c r="AC263">
        <v>8.1117676018511702</v>
      </c>
      <c r="AD263">
        <v>8.1117676018511702</v>
      </c>
      <c r="AE263">
        <v>8.1117676018511702</v>
      </c>
      <c r="AF263">
        <v>-0.26666666652697302</v>
      </c>
      <c r="AG263">
        <v>-0.26666666652697302</v>
      </c>
      <c r="AH263">
        <v>-0.26666666652697302</v>
      </c>
      <c r="AI263">
        <v>0.79999999996895998</v>
      </c>
      <c r="AJ263">
        <v>0.79999999996895998</v>
      </c>
      <c r="AK263">
        <v>0.79999999996895998</v>
      </c>
      <c r="AL263">
        <v>0.93333333342645997</v>
      </c>
    </row>
    <row r="266" spans="1:50" x14ac:dyDescent="0.2">
      <c r="A266" t="str" cm="1">
        <f t="array" ref="A266:AL366">TRANSPOSE(A41:CW78)</f>
        <v>timestamp</v>
      </c>
      <c r="B266">
        <v>1617001230.3710001</v>
      </c>
      <c r="C266">
        <v>1617001235.3710001</v>
      </c>
      <c r="D266">
        <v>1617001240.3710001</v>
      </c>
      <c r="E266">
        <v>1617001245.3710001</v>
      </c>
      <c r="F266">
        <v>1617001250.3710001</v>
      </c>
      <c r="G266">
        <v>1617001255.3710001</v>
      </c>
      <c r="H266">
        <v>1617001260.3710001</v>
      </c>
      <c r="I266">
        <v>1617001265.3710001</v>
      </c>
      <c r="J266">
        <v>1617001270.3710001</v>
      </c>
      <c r="K266">
        <v>1617001275.3710001</v>
      </c>
      <c r="L266">
        <v>1617001280.3710001</v>
      </c>
      <c r="M266">
        <v>1617001285.3710001</v>
      </c>
      <c r="N266">
        <v>1617001290.3710001</v>
      </c>
      <c r="O266">
        <v>1617001295.3710001</v>
      </c>
      <c r="P266">
        <v>1617001300.3710001</v>
      </c>
      <c r="Q266">
        <v>1617001305.3710001</v>
      </c>
      <c r="R266">
        <v>1617001310.3710001</v>
      </c>
      <c r="S266">
        <v>1617001315.3710001</v>
      </c>
      <c r="T266">
        <v>1617001320.3710001</v>
      </c>
      <c r="U266">
        <v>1617001325.3710001</v>
      </c>
      <c r="V266">
        <v>1617001330.3710001</v>
      </c>
      <c r="W266">
        <v>1617001335.3710001</v>
      </c>
      <c r="X266">
        <v>1617001340.3710001</v>
      </c>
      <c r="Y266">
        <v>1617001345.3710001</v>
      </c>
      <c r="Z266">
        <v>1617001350.3710001</v>
      </c>
      <c r="AA266">
        <v>1617001355.3710001</v>
      </c>
      <c r="AB266">
        <v>1617001360.3710001</v>
      </c>
      <c r="AC266">
        <v>1617001365.3710001</v>
      </c>
      <c r="AD266">
        <v>1617001370.3710001</v>
      </c>
      <c r="AE266">
        <v>1617001375.3710001</v>
      </c>
      <c r="AF266">
        <v>1617001380.3710001</v>
      </c>
      <c r="AG266">
        <v>1617001385.3710001</v>
      </c>
      <c r="AH266">
        <v>1617001390.3710001</v>
      </c>
      <c r="AI266">
        <v>1617001395.3710001</v>
      </c>
      <c r="AJ266">
        <v>1617001400.3710001</v>
      </c>
      <c r="AK266">
        <v>1617001405.3710001</v>
      </c>
      <c r="AL266">
        <v>1617001410.3710001</v>
      </c>
      <c r="AN266" s="1" t="s">
        <v>104</v>
      </c>
      <c r="AO266" s="1" t="s">
        <v>123</v>
      </c>
      <c r="AP266" s="1" t="s">
        <v>102</v>
      </c>
      <c r="AQ266" s="1" t="s">
        <v>103</v>
      </c>
      <c r="AR266" s="1" t="s">
        <v>124</v>
      </c>
      <c r="AT266" s="1" t="s">
        <v>105</v>
      </c>
      <c r="AU266" s="1" t="s">
        <v>106</v>
      </c>
      <c r="AV266" s="1" t="s">
        <v>107</v>
      </c>
      <c r="AW266" s="1" t="s">
        <v>108</v>
      </c>
      <c r="AX266" s="1" t="s">
        <v>109</v>
      </c>
    </row>
    <row r="267" spans="1:50" x14ac:dyDescent="0.2">
      <c r="A267" s="2" t="str">
        <v>{"InfraID":"Edge-Pi4","device":"mmcblk0","instance":"129.127.230.61:9100","job":"node","label":"Disk Write Rate (Bytes/Sec)"}</v>
      </c>
      <c r="B267" s="2">
        <v>3993.50016249593</v>
      </c>
      <c r="C267" s="2">
        <v>5734.4</v>
      </c>
      <c r="D267" s="2">
        <v>5734.4</v>
      </c>
      <c r="E267" s="2">
        <v>5734.4</v>
      </c>
      <c r="F267" s="2">
        <v>2457.6</v>
      </c>
      <c r="G267" s="2">
        <v>2457.6</v>
      </c>
      <c r="H267" s="2">
        <v>2457.6</v>
      </c>
      <c r="I267" s="2">
        <v>6465.8888126286802</v>
      </c>
      <c r="J267" s="2">
        <v>6465.8888126286802</v>
      </c>
      <c r="K267" s="2">
        <v>6465.8888126286802</v>
      </c>
      <c r="L267" s="2">
        <v>3549.86666666666</v>
      </c>
      <c r="M267" s="2">
        <v>3549.86666666666</v>
      </c>
      <c r="N267" s="2">
        <v>3549.86666666666</v>
      </c>
      <c r="O267" s="2">
        <v>4247.31043421905</v>
      </c>
      <c r="P267" s="2">
        <v>4247.31043421905</v>
      </c>
      <c r="Q267" s="2">
        <v>4247.31043421905</v>
      </c>
      <c r="R267" s="2">
        <v>7372.8</v>
      </c>
      <c r="S267" s="2">
        <v>7372.8</v>
      </c>
      <c r="T267" s="2">
        <v>7372.8</v>
      </c>
      <c r="U267" s="2">
        <v>5920.7048458149702</v>
      </c>
      <c r="V267" s="2">
        <v>5920.7048458149702</v>
      </c>
      <c r="W267" s="2">
        <v>5920.7048458149702</v>
      </c>
      <c r="X267" s="2">
        <v>6088.9348500516999</v>
      </c>
      <c r="Y267" s="2">
        <v>6088.9348500516999</v>
      </c>
      <c r="Z267" s="2">
        <v>6088.9348500516999</v>
      </c>
      <c r="AA267" s="2">
        <v>3549.86666666666</v>
      </c>
      <c r="AB267" s="2">
        <v>3549.86666666666</v>
      </c>
      <c r="AC267" s="2">
        <v>3549.86666666666</v>
      </c>
      <c r="AD267" s="2">
        <v>9830.4</v>
      </c>
      <c r="AE267" s="2">
        <v>9830.4</v>
      </c>
      <c r="AF267" s="2">
        <v>9830.4</v>
      </c>
      <c r="AG267" s="2">
        <v>202888.53333333301</v>
      </c>
      <c r="AH267" s="2">
        <v>202888.53333333301</v>
      </c>
      <c r="AI267" s="2">
        <v>202888.53333333301</v>
      </c>
      <c r="AJ267" s="2">
        <v>124518.39999999999</v>
      </c>
      <c r="AK267" s="2">
        <v>124518.39999999999</v>
      </c>
      <c r="AL267" s="2">
        <v>124518.39999999999</v>
      </c>
      <c r="AN267" s="1">
        <f>MEDIAN(B267:AL267)</f>
        <v>5920.7048458149702</v>
      </c>
      <c r="AO267" s="1">
        <f>AVERAGE(B267:AL267)</f>
        <v>31131.557215963188</v>
      </c>
      <c r="AP267" s="1">
        <f>MIN(B267:AL267)</f>
        <v>2457.6</v>
      </c>
      <c r="AQ267" s="1">
        <f>MAX(B267:AL267)</f>
        <v>202888.53333333301</v>
      </c>
      <c r="AR267" s="1">
        <f>STDEV(B267:AL267)</f>
        <v>61283.398467514162</v>
      </c>
      <c r="AT267" s="1">
        <f>MEDIAN(B267:AL270)</f>
        <v>5734.4</v>
      </c>
      <c r="AU267" s="1">
        <f>AVERAGE(B267:AL270)</f>
        <v>31052.002847905755</v>
      </c>
      <c r="AV267" s="1">
        <f>MIN(B267:AL270)</f>
        <v>2457.6</v>
      </c>
      <c r="AW267" s="1">
        <f>MAX(B267:AL270)</f>
        <v>238660.26666666599</v>
      </c>
      <c r="AX267">
        <f>STDEV(B267:AL270)</f>
        <v>62648.800357845008</v>
      </c>
    </row>
    <row r="268" spans="1:50" x14ac:dyDescent="0.2">
      <c r="A268" s="2" t="str">
        <v>{"InfraID":"Edge-Pi4","device":"mmcblk0","instance":"129.127.231.125:9100","job":"node","label":"Disk Write Rate (Bytes/Sec)"}</v>
      </c>
      <c r="B268" s="2">
        <v>5461.3333333333303</v>
      </c>
      <c r="C268" s="2">
        <v>5461.3333333333303</v>
      </c>
      <c r="D268" s="2">
        <v>5734.4</v>
      </c>
      <c r="E268" s="2">
        <v>5734.4</v>
      </c>
      <c r="F268" s="2">
        <v>5734.4</v>
      </c>
      <c r="G268" s="2">
        <v>5461.3333333333303</v>
      </c>
      <c r="H268" s="2">
        <v>5461.3333333333303</v>
      </c>
      <c r="I268" s="2">
        <v>5461.3333333333303</v>
      </c>
      <c r="J268" s="2">
        <v>4369.0666666666602</v>
      </c>
      <c r="K268" s="2">
        <v>4369.0666666666602</v>
      </c>
      <c r="L268" s="2">
        <v>4369.0666666666602</v>
      </c>
      <c r="M268" s="2">
        <v>4096</v>
      </c>
      <c r="N268" s="2">
        <v>4096</v>
      </c>
      <c r="O268" s="2">
        <v>4096</v>
      </c>
      <c r="P268" s="2">
        <v>7372.8</v>
      </c>
      <c r="Q268" s="2">
        <v>7372.8</v>
      </c>
      <c r="R268" s="2">
        <v>2815.7008317866198</v>
      </c>
      <c r="S268" s="2">
        <v>2815.7008317866198</v>
      </c>
      <c r="T268" s="2">
        <v>2815.7008317866198</v>
      </c>
      <c r="U268" s="2">
        <v>7383.6293230070696</v>
      </c>
      <c r="V268" s="2">
        <v>7383.6293230070696</v>
      </c>
      <c r="W268" s="2">
        <v>7383.6293230070696</v>
      </c>
      <c r="X268" s="2">
        <v>3277.0184678978599</v>
      </c>
      <c r="Y268" s="2">
        <v>3277.0184678978599</v>
      </c>
      <c r="Z268" s="2">
        <v>3277.0184678978599</v>
      </c>
      <c r="AA268" s="2">
        <v>3277.0184678978599</v>
      </c>
      <c r="AB268" s="2">
        <v>3970.0180925303598</v>
      </c>
      <c r="AC268" s="2">
        <v>3970.0180925303598</v>
      </c>
      <c r="AD268" s="2">
        <v>3970.0180925303598</v>
      </c>
      <c r="AE268" s="2">
        <v>72089.600000000006</v>
      </c>
      <c r="AF268" s="2">
        <v>72089.600000000006</v>
      </c>
      <c r="AG268" s="2">
        <v>72089.600000000006</v>
      </c>
      <c r="AH268" s="2">
        <v>217361.06666666601</v>
      </c>
      <c r="AI268" s="2">
        <v>217361.06666666601</v>
      </c>
      <c r="AJ268" s="2">
        <v>217361.06666666601</v>
      </c>
      <c r="AK268" s="2">
        <v>56524.800000000003</v>
      </c>
      <c r="AL268" s="2">
        <v>56524.800000000003</v>
      </c>
      <c r="AN268" s="1">
        <f t="shared" ref="AN268:AN270" si="45">MEDIAN(B268:AL268)</f>
        <v>5461.3333333333303</v>
      </c>
      <c r="AO268" s="1">
        <f t="shared" ref="AO268:AO270" si="46">AVERAGE(B268:AL268)</f>
        <v>30315.361764330493</v>
      </c>
      <c r="AP268" s="1">
        <f t="shared" ref="AP268:AP270" si="47">MIN(B268:AL268)</f>
        <v>2815.7008317866198</v>
      </c>
      <c r="AQ268" s="1">
        <f t="shared" ref="AQ268:AQ270" si="48">MAX(B268:AL268)</f>
        <v>217361.06666666601</v>
      </c>
      <c r="AR268" s="1">
        <f t="shared" ref="AR268:AR270" si="49">STDEV(B268:AL268)</f>
        <v>60197.874272739085</v>
      </c>
    </row>
    <row r="269" spans="1:50" x14ac:dyDescent="0.2">
      <c r="A269" s="2" t="str">
        <v>{"InfraID":"Edge-Pi4","device":"mmcblk0","instance":"129.127.231.162:9100","job":"node","label":"Disk Write Rate (Bytes/Sec)"}</v>
      </c>
      <c r="B269" s="2">
        <v>6655.8336041598895</v>
      </c>
      <c r="C269" s="2">
        <v>6655.8336041598895</v>
      </c>
      <c r="D269" s="2">
        <v>6655.8336041598895</v>
      </c>
      <c r="E269" s="2">
        <v>3087.2961491023698</v>
      </c>
      <c r="F269" s="2">
        <v>3087.2961491023698</v>
      </c>
      <c r="G269" s="2">
        <v>3087.2961491023698</v>
      </c>
      <c r="H269" s="2">
        <v>6115.0201220303697</v>
      </c>
      <c r="I269" s="2">
        <v>6115.0201220303697</v>
      </c>
      <c r="J269" s="2">
        <v>6115.0201220303697</v>
      </c>
      <c r="K269" s="2">
        <v>3549.86666666666</v>
      </c>
      <c r="L269" s="2">
        <v>3549.86666666666</v>
      </c>
      <c r="M269" s="2">
        <v>3549.86666666666</v>
      </c>
      <c r="N269" s="2">
        <v>6553.6</v>
      </c>
      <c r="O269" s="2">
        <v>6553.6</v>
      </c>
      <c r="P269" s="2">
        <v>6553.6</v>
      </c>
      <c r="Q269" s="2">
        <v>4642.1333333333296</v>
      </c>
      <c r="R269" s="2">
        <v>4642.1333333333296</v>
      </c>
      <c r="S269" s="2">
        <v>4642.1333333333296</v>
      </c>
      <c r="T269" s="2">
        <v>7049.4286107669004</v>
      </c>
      <c r="U269" s="2">
        <v>7049.4286107669004</v>
      </c>
      <c r="V269" s="2">
        <v>7049.4286107669004</v>
      </c>
      <c r="W269" s="2">
        <v>3823.1882125474999</v>
      </c>
      <c r="X269" s="2">
        <v>3823.1882125474999</v>
      </c>
      <c r="Y269" s="2">
        <v>3823.1882125474999</v>
      </c>
      <c r="Z269" s="2">
        <v>2911.5347334410299</v>
      </c>
      <c r="AA269" s="2">
        <v>2911.5347334410299</v>
      </c>
      <c r="AB269" s="2">
        <v>2911.5347334410299</v>
      </c>
      <c r="AC269" s="2">
        <v>7372.8</v>
      </c>
      <c r="AD269" s="2">
        <v>7372.8</v>
      </c>
      <c r="AE269" s="2">
        <v>7372.8</v>
      </c>
      <c r="AF269" s="2">
        <v>93388.800000000003</v>
      </c>
      <c r="AG269" s="2">
        <v>93388.800000000003</v>
      </c>
      <c r="AH269" s="2">
        <v>93388.800000000003</v>
      </c>
      <c r="AI269" s="2">
        <v>230195.20000000001</v>
      </c>
      <c r="AJ269" s="2">
        <v>230195.20000000001</v>
      </c>
      <c r="AK269" s="2">
        <v>230195.20000000001</v>
      </c>
      <c r="AL269" s="2">
        <v>30037.333333333299</v>
      </c>
      <c r="AN269" s="1">
        <f t="shared" si="45"/>
        <v>6553.6</v>
      </c>
      <c r="AO269" s="1">
        <f t="shared" si="46"/>
        <v>31245.173989985873</v>
      </c>
      <c r="AP269" s="1">
        <f t="shared" si="47"/>
        <v>2911.5347334410299</v>
      </c>
      <c r="AQ269" s="1">
        <f t="shared" si="48"/>
        <v>230195.20000000001</v>
      </c>
      <c r="AR269" s="1">
        <f t="shared" si="49"/>
        <v>64721.818946229221</v>
      </c>
    </row>
    <row r="270" spans="1:50" x14ac:dyDescent="0.2">
      <c r="A270" s="2" t="str">
        <v>{"InfraID":"Edge-Pi4","device":"mmcblk0","instance":"129.127.231.168:9100","job":"node","label":"Disk Write Rate (Bytes/Sec)"}</v>
      </c>
      <c r="B270" s="2">
        <v>3994.2790274346598</v>
      </c>
      <c r="C270" s="2">
        <v>3994.2790274346598</v>
      </c>
      <c r="D270" s="2">
        <v>3994.2790274346598</v>
      </c>
      <c r="E270" s="2">
        <v>4642.1333333333296</v>
      </c>
      <c r="F270" s="2">
        <v>4642.1333333333296</v>
      </c>
      <c r="G270" s="2">
        <v>4642.1333333333296</v>
      </c>
      <c r="H270" s="2">
        <v>6746.0883886906404</v>
      </c>
      <c r="I270" s="2">
        <v>6746.0883886906404</v>
      </c>
      <c r="J270" s="2">
        <v>6746.0883886906404</v>
      </c>
      <c r="K270" s="2">
        <v>3823.1882125474999</v>
      </c>
      <c r="L270" s="2">
        <v>3823.1882125474999</v>
      </c>
      <c r="M270" s="2">
        <v>3823.1882125474999</v>
      </c>
      <c r="N270" s="2">
        <v>5044.0080368137897</v>
      </c>
      <c r="O270" s="2">
        <v>5044.0080368137897</v>
      </c>
      <c r="P270" s="2">
        <v>5044.0080368137897</v>
      </c>
      <c r="Q270" s="2">
        <v>3549.86666666666</v>
      </c>
      <c r="R270" s="2">
        <v>3549.86666666666</v>
      </c>
      <c r="S270" s="2">
        <v>3549.86666666666</v>
      </c>
      <c r="T270" s="2">
        <v>7372.8</v>
      </c>
      <c r="U270" s="2">
        <v>7372.8</v>
      </c>
      <c r="V270" s="2">
        <v>7372.8</v>
      </c>
      <c r="W270" s="2">
        <v>5357.9345955249501</v>
      </c>
      <c r="X270" s="2">
        <v>5357.9345955249501</v>
      </c>
      <c r="Y270" s="2">
        <v>5357.9345955249501</v>
      </c>
      <c r="Z270" s="2">
        <v>5558.3844911146998</v>
      </c>
      <c r="AA270" s="2">
        <v>5558.3844911146998</v>
      </c>
      <c r="AB270" s="2">
        <v>5558.3844911146998</v>
      </c>
      <c r="AC270" s="2">
        <v>9557.3333333333303</v>
      </c>
      <c r="AD270" s="2">
        <v>9557.3333333333303</v>
      </c>
      <c r="AE270" s="2">
        <v>9557.3333333333303</v>
      </c>
      <c r="AF270" s="2">
        <v>91750.399999999994</v>
      </c>
      <c r="AG270" s="2">
        <v>91750.399999999994</v>
      </c>
      <c r="AH270" s="2">
        <v>91750.399999999994</v>
      </c>
      <c r="AI270" s="2">
        <v>238660.26666666599</v>
      </c>
      <c r="AJ270" s="2">
        <v>238660.26666666599</v>
      </c>
      <c r="AK270" s="2">
        <v>238660.26666666599</v>
      </c>
      <c r="AL270" s="2">
        <v>7918.9333333333298</v>
      </c>
      <c r="AN270" s="1">
        <f t="shared" si="45"/>
        <v>5558.3844911146998</v>
      </c>
      <c r="AO270" s="1">
        <f t="shared" si="46"/>
        <v>31515.918421343515</v>
      </c>
      <c r="AP270" s="1">
        <f t="shared" si="47"/>
        <v>3549.86666666666</v>
      </c>
      <c r="AQ270" s="1">
        <f t="shared" si="48"/>
        <v>238660.26666666599</v>
      </c>
      <c r="AR270" s="1">
        <f t="shared" si="49"/>
        <v>66763.648935893289</v>
      </c>
    </row>
    <row r="271" spans="1:50" x14ac:dyDescent="0.2">
      <c r="A271" t="str">
        <v>{"InfraID":"Edge-Pi4","device":"mmcblk0p1","instance":"129.127.230.61:9100","job":"node","label":"Disk Write Rate (Bytes/Sec)"}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50" x14ac:dyDescent="0.2">
      <c r="A272" t="str">
        <v>{"InfraID":"Edge-Pi4","device":"mmcblk0p1","instance":"129.127.231.125:9100","job":"node","label":"Disk Write Rate (Bytes/Sec)"}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50" x14ac:dyDescent="0.2">
      <c r="A273" t="str">
        <v>{"InfraID":"Edge-Pi4","device":"mmcblk0p1","instance":"129.127.231.162:9100","job":"node","label":"Disk Write Rate (Bytes/Sec)"}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50" x14ac:dyDescent="0.2">
      <c r="A274" t="str">
        <v>{"InfraID":"Edge-Pi4","device":"mmcblk0p1","instance":"129.127.231.168:9100","job":"node","label":"Disk Write Rate (Bytes/Sec)"}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50" x14ac:dyDescent="0.2">
      <c r="A275" t="str">
        <v>{"InfraID":"Edge-Pi4","device":"mmcblk0p2","instance":"129.127.230.61:9100","job":"node","label":"Disk Write Rate (Bytes/Sec)"}</v>
      </c>
      <c r="B275">
        <v>3993.50016249593</v>
      </c>
      <c r="C275">
        <v>5734.4</v>
      </c>
      <c r="D275">
        <v>5734.4</v>
      </c>
      <c r="E275">
        <v>5734.4</v>
      </c>
      <c r="F275">
        <v>2457.6</v>
      </c>
      <c r="G275">
        <v>2457.6</v>
      </c>
      <c r="H275">
        <v>2457.6</v>
      </c>
      <c r="I275">
        <v>6465.8888126286802</v>
      </c>
      <c r="J275">
        <v>6465.8888126286802</v>
      </c>
      <c r="K275">
        <v>6465.8888126286802</v>
      </c>
      <c r="L275">
        <v>3549.86666666666</v>
      </c>
      <c r="M275">
        <v>3549.86666666666</v>
      </c>
      <c r="N275">
        <v>3549.86666666666</v>
      </c>
      <c r="O275">
        <v>4247.31043421905</v>
      </c>
      <c r="P275">
        <v>4247.31043421905</v>
      </c>
      <c r="Q275">
        <v>4247.31043421905</v>
      </c>
      <c r="R275">
        <v>7372.8</v>
      </c>
      <c r="S275">
        <v>7372.8</v>
      </c>
      <c r="T275">
        <v>7372.8</v>
      </c>
      <c r="U275">
        <v>5920.7048458149702</v>
      </c>
      <c r="V275">
        <v>5920.7048458149702</v>
      </c>
      <c r="W275">
        <v>5920.7048458149702</v>
      </c>
      <c r="X275">
        <v>6088.9348500516999</v>
      </c>
      <c r="Y275">
        <v>6088.9348500516999</v>
      </c>
      <c r="Z275">
        <v>6088.9348500516999</v>
      </c>
      <c r="AA275">
        <v>3549.86666666666</v>
      </c>
      <c r="AB275">
        <v>3549.86666666666</v>
      </c>
      <c r="AC275">
        <v>3549.86666666666</v>
      </c>
      <c r="AD275">
        <v>9830.4</v>
      </c>
      <c r="AE275">
        <v>9830.4</v>
      </c>
      <c r="AF275">
        <v>9830.4</v>
      </c>
      <c r="AG275">
        <v>202888.53333333301</v>
      </c>
      <c r="AH275">
        <v>202888.53333333301</v>
      </c>
      <c r="AI275">
        <v>202888.53333333301</v>
      </c>
      <c r="AJ275">
        <v>124518.39999999999</v>
      </c>
      <c r="AK275">
        <v>124518.39999999999</v>
      </c>
      <c r="AL275">
        <v>124518.39999999999</v>
      </c>
    </row>
    <row r="276" spans="1:50" x14ac:dyDescent="0.2">
      <c r="A276" t="str">
        <v>{"InfraID":"Edge-Pi4","device":"mmcblk0p2","instance":"129.127.231.125:9100","job":"node","label":"Disk Write Rate (Bytes/Sec)"}</v>
      </c>
      <c r="B276">
        <v>5461.3333333333303</v>
      </c>
      <c r="C276">
        <v>5461.3333333333303</v>
      </c>
      <c r="D276">
        <v>5734.4</v>
      </c>
      <c r="E276">
        <v>5734.4</v>
      </c>
      <c r="F276">
        <v>5734.4</v>
      </c>
      <c r="G276">
        <v>5461.3333333333303</v>
      </c>
      <c r="H276">
        <v>5461.3333333333303</v>
      </c>
      <c r="I276">
        <v>5461.3333333333303</v>
      </c>
      <c r="J276">
        <v>4369.0666666666602</v>
      </c>
      <c r="K276">
        <v>4369.0666666666602</v>
      </c>
      <c r="L276">
        <v>4369.0666666666602</v>
      </c>
      <c r="M276">
        <v>4096</v>
      </c>
      <c r="N276">
        <v>4096</v>
      </c>
      <c r="O276">
        <v>4096</v>
      </c>
      <c r="P276">
        <v>7372.8</v>
      </c>
      <c r="Q276">
        <v>7372.8</v>
      </c>
      <c r="R276">
        <v>2815.7008317866198</v>
      </c>
      <c r="S276">
        <v>2815.7008317866198</v>
      </c>
      <c r="T276">
        <v>2815.7008317866198</v>
      </c>
      <c r="U276">
        <v>7383.6293230070696</v>
      </c>
      <c r="V276">
        <v>7383.6293230070696</v>
      </c>
      <c r="W276">
        <v>7383.6293230070696</v>
      </c>
      <c r="X276">
        <v>3277.0184678978599</v>
      </c>
      <c r="Y276">
        <v>3277.0184678978599</v>
      </c>
      <c r="Z276">
        <v>3277.0184678978599</v>
      </c>
      <c r="AA276">
        <v>3277.0184678978599</v>
      </c>
      <c r="AB276">
        <v>3970.0180925303598</v>
      </c>
      <c r="AC276">
        <v>3970.0180925303598</v>
      </c>
      <c r="AD276">
        <v>3970.0180925303598</v>
      </c>
      <c r="AE276">
        <v>72089.600000000006</v>
      </c>
      <c r="AF276">
        <v>72089.600000000006</v>
      </c>
      <c r="AG276">
        <v>72089.600000000006</v>
      </c>
      <c r="AH276">
        <v>217361.06666666601</v>
      </c>
      <c r="AI276">
        <v>217361.06666666601</v>
      </c>
      <c r="AJ276">
        <v>217361.06666666601</v>
      </c>
      <c r="AK276">
        <v>56524.800000000003</v>
      </c>
      <c r="AL276">
        <v>56524.800000000003</v>
      </c>
    </row>
    <row r="277" spans="1:50" x14ac:dyDescent="0.2">
      <c r="A277" t="str">
        <v>{"InfraID":"Edge-Pi4","device":"mmcblk0p2","instance":"129.127.231.162:9100","job":"node","label":"Disk Write Rate (Bytes/Sec)"}</v>
      </c>
      <c r="B277">
        <v>6655.8336041598895</v>
      </c>
      <c r="C277">
        <v>6655.8336041598895</v>
      </c>
      <c r="D277">
        <v>6655.8336041598895</v>
      </c>
      <c r="E277">
        <v>3087.2961491023698</v>
      </c>
      <c r="F277">
        <v>3087.2961491023698</v>
      </c>
      <c r="G277">
        <v>3087.2961491023698</v>
      </c>
      <c r="H277">
        <v>6115.0201220303697</v>
      </c>
      <c r="I277">
        <v>6115.0201220303697</v>
      </c>
      <c r="J277">
        <v>6115.0201220303697</v>
      </c>
      <c r="K277">
        <v>3549.86666666666</v>
      </c>
      <c r="L277">
        <v>3549.86666666666</v>
      </c>
      <c r="M277">
        <v>3549.86666666666</v>
      </c>
      <c r="N277">
        <v>6553.6</v>
      </c>
      <c r="O277">
        <v>6553.6</v>
      </c>
      <c r="P277">
        <v>6553.6</v>
      </c>
      <c r="Q277">
        <v>4642.1333333333296</v>
      </c>
      <c r="R277">
        <v>4642.1333333333296</v>
      </c>
      <c r="S277">
        <v>4642.1333333333296</v>
      </c>
      <c r="T277">
        <v>7049.4286107669004</v>
      </c>
      <c r="U277">
        <v>7049.4286107669004</v>
      </c>
      <c r="V277">
        <v>7049.4286107669004</v>
      </c>
      <c r="W277">
        <v>3823.1882125474999</v>
      </c>
      <c r="X277">
        <v>3823.1882125474999</v>
      </c>
      <c r="Y277">
        <v>3823.1882125474999</v>
      </c>
      <c r="Z277">
        <v>2911.5347334410299</v>
      </c>
      <c r="AA277">
        <v>2911.5347334410299</v>
      </c>
      <c r="AB277">
        <v>2911.5347334410299</v>
      </c>
      <c r="AC277">
        <v>7372.8</v>
      </c>
      <c r="AD277">
        <v>7372.8</v>
      </c>
      <c r="AE277">
        <v>7372.8</v>
      </c>
      <c r="AF277">
        <v>93388.800000000003</v>
      </c>
      <c r="AG277">
        <v>93388.800000000003</v>
      </c>
      <c r="AH277">
        <v>93388.800000000003</v>
      </c>
      <c r="AI277">
        <v>230195.20000000001</v>
      </c>
      <c r="AJ277">
        <v>230195.20000000001</v>
      </c>
      <c r="AK277">
        <v>230195.20000000001</v>
      </c>
      <c r="AL277">
        <v>30037.333333333299</v>
      </c>
    </row>
    <row r="278" spans="1:50" x14ac:dyDescent="0.2">
      <c r="A278" t="str">
        <v>{"InfraID":"Edge-Pi4","device":"mmcblk0p2","instance":"129.127.231.168:9100","job":"node","label":"Disk Write Rate (Bytes/Sec)"}</v>
      </c>
      <c r="B278">
        <v>3994.2790274346598</v>
      </c>
      <c r="C278">
        <v>3994.2790274346598</v>
      </c>
      <c r="D278">
        <v>3994.2790274346598</v>
      </c>
      <c r="E278">
        <v>4642.1333333333296</v>
      </c>
      <c r="F278">
        <v>4642.1333333333296</v>
      </c>
      <c r="G278">
        <v>4642.1333333333296</v>
      </c>
      <c r="H278">
        <v>6746.0883886906404</v>
      </c>
      <c r="I278">
        <v>6746.0883886906404</v>
      </c>
      <c r="J278">
        <v>6746.0883886906404</v>
      </c>
      <c r="K278">
        <v>3823.1882125474999</v>
      </c>
      <c r="L278">
        <v>3823.1882125474999</v>
      </c>
      <c r="M278">
        <v>3823.1882125474999</v>
      </c>
      <c r="N278">
        <v>5044.0080368137897</v>
      </c>
      <c r="O278">
        <v>5044.0080368137897</v>
      </c>
      <c r="P278">
        <v>5044.0080368137897</v>
      </c>
      <c r="Q278">
        <v>3549.86666666666</v>
      </c>
      <c r="R278">
        <v>3549.86666666666</v>
      </c>
      <c r="S278">
        <v>3549.86666666666</v>
      </c>
      <c r="T278">
        <v>7372.8</v>
      </c>
      <c r="U278">
        <v>7372.8</v>
      </c>
      <c r="V278">
        <v>7372.8</v>
      </c>
      <c r="W278">
        <v>5357.9345955249501</v>
      </c>
      <c r="X278">
        <v>5357.9345955249501</v>
      </c>
      <c r="Y278">
        <v>5357.9345955249501</v>
      </c>
      <c r="Z278">
        <v>5558.3844911146998</v>
      </c>
      <c r="AA278">
        <v>5558.3844911146998</v>
      </c>
      <c r="AB278">
        <v>5558.3844911146998</v>
      </c>
      <c r="AC278">
        <v>9557.3333333333303</v>
      </c>
      <c r="AD278">
        <v>9557.3333333333303</v>
      </c>
      <c r="AE278">
        <v>9557.3333333333303</v>
      </c>
      <c r="AF278">
        <v>91750.399999999994</v>
      </c>
      <c r="AG278">
        <v>91750.399999999994</v>
      </c>
      <c r="AH278">
        <v>91750.399999999994</v>
      </c>
      <c r="AI278">
        <v>238660.26666666599</v>
      </c>
      <c r="AJ278">
        <v>238660.26666666599</v>
      </c>
      <c r="AK278">
        <v>238660.26666666599</v>
      </c>
      <c r="AL278">
        <v>7918.9333333333298</v>
      </c>
    </row>
    <row r="279" spans="1:50" x14ac:dyDescent="0.2">
      <c r="A279" t="str">
        <v>{"InfraID":"Edge-Pi4","device":"nvme0n1","instance":"129.127.231.53:9100","job":"node","label":"Disk Write Rate (Bytes/Sec)"}</v>
      </c>
      <c r="B279">
        <v>0</v>
      </c>
      <c r="C279">
        <v>0</v>
      </c>
      <c r="D279">
        <v>0</v>
      </c>
      <c r="E279">
        <v>0</v>
      </c>
      <c r="F279">
        <v>3003.7333333333299</v>
      </c>
      <c r="G279">
        <v>3003.7333333333299</v>
      </c>
      <c r="H279">
        <v>3003.7333333333299</v>
      </c>
      <c r="I279">
        <v>0</v>
      </c>
      <c r="J279">
        <v>0</v>
      </c>
      <c r="K279">
        <v>0</v>
      </c>
      <c r="L279">
        <v>15564.8</v>
      </c>
      <c r="M279">
        <v>15564.8</v>
      </c>
      <c r="N279">
        <v>15564.8</v>
      </c>
      <c r="O279">
        <v>2730.6666666666601</v>
      </c>
      <c r="P279">
        <v>2730.6666666666601</v>
      </c>
      <c r="Q279">
        <v>2730.6666666666601</v>
      </c>
      <c r="R279">
        <v>0</v>
      </c>
      <c r="S279">
        <v>0</v>
      </c>
      <c r="T279">
        <v>0</v>
      </c>
      <c r="U279">
        <v>13533.9712259929</v>
      </c>
      <c r="V279">
        <v>13533.9712259929</v>
      </c>
      <c r="W279">
        <v>13533.9712259929</v>
      </c>
      <c r="X279">
        <v>0</v>
      </c>
      <c r="Y279">
        <v>0</v>
      </c>
      <c r="Z279">
        <v>0</v>
      </c>
      <c r="AA279">
        <v>10167.976830781899</v>
      </c>
      <c r="AB279">
        <v>10167.976830781899</v>
      </c>
      <c r="AC279">
        <v>10167.976830781899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2730.6666666666601</v>
      </c>
      <c r="AK279">
        <v>2730.6666666666601</v>
      </c>
      <c r="AL279">
        <v>2730.6666666666601</v>
      </c>
    </row>
    <row r="280" spans="1:50" x14ac:dyDescent="0.2">
      <c r="A280" s="2" t="str">
        <v>{"InfraID":"Edge-Pi4","device":"mmcblk0","instance":"129.127.230.61:9100","job":"node","label":"Disk Read Rate (Bytes/Sec)"}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N280" s="1">
        <f>MEDIAN(B280:AL280)</f>
        <v>0</v>
      </c>
      <c r="AO280" s="1">
        <f>AVERAGE(B280:AL280)</f>
        <v>0</v>
      </c>
      <c r="AP280" s="1">
        <f>MIN(B280:AL280)</f>
        <v>0</v>
      </c>
      <c r="AQ280" s="1">
        <f>MAX(B280:AL280)</f>
        <v>0</v>
      </c>
      <c r="AR280" s="1">
        <f>STDEV(B280:AL280)</f>
        <v>0</v>
      </c>
      <c r="AT280" s="1">
        <f>MEDIAN(B280:AL283)</f>
        <v>0</v>
      </c>
      <c r="AU280" s="1">
        <f>AVERAGE(B280:AL283)</f>
        <v>0</v>
      </c>
      <c r="AV280" s="1">
        <f>MIN(B280:AL283)</f>
        <v>0</v>
      </c>
      <c r="AW280" s="1">
        <f>MAX(B280:AL283)</f>
        <v>0</v>
      </c>
      <c r="AX280">
        <f>STDEV(B280:AL283)</f>
        <v>0</v>
      </c>
    </row>
    <row r="281" spans="1:50" x14ac:dyDescent="0.2">
      <c r="A281" s="2" t="str">
        <v>{"InfraID":"Edge-Pi4","device":"mmcblk0","instance":"129.127.231.125:9100","job":"node","label":"Disk Read Rate (Bytes/Sec)"}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N281" s="1">
        <f t="shared" ref="AN281:AN283" si="50">MEDIAN(B281:AL281)</f>
        <v>0</v>
      </c>
      <c r="AO281" s="1">
        <f t="shared" ref="AO281:AO283" si="51">AVERAGE(B281:AL281)</f>
        <v>0</v>
      </c>
      <c r="AP281" s="1">
        <f t="shared" ref="AP281:AP283" si="52">MIN(B281:AL281)</f>
        <v>0</v>
      </c>
      <c r="AQ281" s="1">
        <f t="shared" ref="AQ281:AQ283" si="53">MAX(B281:AL281)</f>
        <v>0</v>
      </c>
      <c r="AR281" s="1">
        <f t="shared" ref="AR281:AR283" si="54">STDEV(B281:AL281)</f>
        <v>0</v>
      </c>
    </row>
    <row r="282" spans="1:50" x14ac:dyDescent="0.2">
      <c r="A282" s="2" t="str">
        <v>{"InfraID":"Edge-Pi4","device":"mmcblk0","instance":"129.127.231.162:9100","job":"node","label":"Disk Read Rate (Bytes/Sec)"}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N282" s="1">
        <f t="shared" si="50"/>
        <v>0</v>
      </c>
      <c r="AO282" s="1">
        <f t="shared" si="51"/>
        <v>0</v>
      </c>
      <c r="AP282" s="1">
        <f t="shared" si="52"/>
        <v>0</v>
      </c>
      <c r="AQ282" s="1">
        <f t="shared" si="53"/>
        <v>0</v>
      </c>
      <c r="AR282" s="1">
        <f t="shared" si="54"/>
        <v>0</v>
      </c>
    </row>
    <row r="283" spans="1:50" x14ac:dyDescent="0.2">
      <c r="A283" s="2" t="str">
        <v>{"InfraID":"Edge-Pi4","device":"mmcblk0","instance":"129.127.231.168:9100","job":"node","label":"Disk Read Rate (Bytes/Sec)"}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N283" s="1">
        <f t="shared" si="50"/>
        <v>0</v>
      </c>
      <c r="AO283" s="1">
        <f t="shared" si="51"/>
        <v>0</v>
      </c>
      <c r="AP283" s="1">
        <f t="shared" si="52"/>
        <v>0</v>
      </c>
      <c r="AQ283" s="1">
        <f t="shared" si="53"/>
        <v>0</v>
      </c>
      <c r="AR283" s="1">
        <f t="shared" si="54"/>
        <v>0</v>
      </c>
    </row>
    <row r="284" spans="1:50" x14ac:dyDescent="0.2">
      <c r="A284" t="str">
        <v>{"InfraID":"Edge-Pi4","device":"mmcblk0p1","instance":"129.127.230.61:9100","job":"node","label":"Disk Read Rate (Bytes/Sec)"}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50" x14ac:dyDescent="0.2">
      <c r="A285" t="str">
        <v>{"InfraID":"Edge-Pi4","device":"mmcblk0p1","instance":"129.127.231.125:9100","job":"node","label":"Disk Read Rate (Bytes/Sec)"}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50" x14ac:dyDescent="0.2">
      <c r="A286" t="str">
        <v>{"InfraID":"Edge-Pi4","device":"mmcblk0p1","instance":"129.127.231.162:9100","job":"node","label":"Disk Read Rate (Bytes/Sec)"}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50" x14ac:dyDescent="0.2">
      <c r="A287" t="str">
        <v>{"InfraID":"Edge-Pi4","device":"mmcblk0p1","instance":"129.127.231.168:9100","job":"node","label":"Disk Read Rate (Bytes/Sec)"}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50" x14ac:dyDescent="0.2">
      <c r="A288" t="str">
        <v>{"InfraID":"Edge-Pi4","device":"mmcblk0p2","instance":"129.127.230.61:9100","job":"node","label":"Disk Read Rate (Bytes/Sec)"}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50" x14ac:dyDescent="0.2">
      <c r="A289" t="str">
        <v>{"InfraID":"Edge-Pi4","device":"mmcblk0p2","instance":"129.127.231.125:9100","job":"node","label":"Disk Read Rate (Bytes/Sec)"}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50" x14ac:dyDescent="0.2">
      <c r="A290" t="str">
        <v>{"InfraID":"Edge-Pi4","device":"mmcblk0p2","instance":"129.127.231.162:9100","job":"node","label":"Disk Read Rate (Bytes/Sec)"}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50" x14ac:dyDescent="0.2">
      <c r="A291" t="str">
        <v>{"InfraID":"Edge-Pi4","device":"mmcblk0p2","instance":"129.127.231.168:9100","job":"node","label":"Disk Read Rate (Bytes/Sec)"}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50" x14ac:dyDescent="0.2">
      <c r="A292" t="str">
        <v>{"InfraID":"Edge-Pi4","device":"nvme0n1","instance":"129.127.231.53:9100","job":"node","label":"Disk Read Rate (Bytes/Sec)"}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50" x14ac:dyDescent="0.2">
      <c r="A293" s="2" t="str">
        <v>{"InfraID":"Edge-Pi4","instance":"129.127.230.61:9100","job":"node","label":"Free Memory Percentage"}</v>
      </c>
      <c r="B293" s="2">
        <v>29.9083931918905</v>
      </c>
      <c r="C293" s="2">
        <v>29.9110463911897</v>
      </c>
      <c r="D293" s="2">
        <v>29.9110463911897</v>
      </c>
      <c r="E293" s="2">
        <v>29.9110463911897</v>
      </c>
      <c r="F293" s="2">
        <v>30.088708698105702</v>
      </c>
      <c r="G293" s="2">
        <v>30.088708698105702</v>
      </c>
      <c r="H293" s="2">
        <v>30.088708698105702</v>
      </c>
      <c r="I293" s="2">
        <v>31.0734538225968</v>
      </c>
      <c r="J293" s="2">
        <v>31.0734538225968</v>
      </c>
      <c r="K293" s="2">
        <v>31.0734538225968</v>
      </c>
      <c r="L293" s="2">
        <v>31.3185686193873</v>
      </c>
      <c r="M293" s="2">
        <v>31.3185686193873</v>
      </c>
      <c r="N293" s="2">
        <v>31.3185686193873</v>
      </c>
      <c r="O293" s="2">
        <v>31.320813634178901</v>
      </c>
      <c r="P293" s="2">
        <v>31.320813634178901</v>
      </c>
      <c r="Q293" s="2">
        <v>31.320813634178901</v>
      </c>
      <c r="R293" s="2">
        <v>31.327242540173</v>
      </c>
      <c r="S293" s="2">
        <v>31.327242540173</v>
      </c>
      <c r="T293" s="2">
        <v>31.327242540173</v>
      </c>
      <c r="U293" s="2">
        <v>31.3286711859494</v>
      </c>
      <c r="V293" s="2">
        <v>31.3286711859494</v>
      </c>
      <c r="W293" s="2">
        <v>31.3286711859494</v>
      </c>
      <c r="X293" s="2">
        <v>31.327242540173</v>
      </c>
      <c r="Y293" s="2">
        <v>31.327242540173</v>
      </c>
      <c r="Z293" s="2">
        <v>31.327242540173</v>
      </c>
      <c r="AA293" s="2">
        <v>31.3274466324267</v>
      </c>
      <c r="AB293" s="2">
        <v>31.3274466324267</v>
      </c>
      <c r="AC293" s="2">
        <v>31.3274466324267</v>
      </c>
      <c r="AD293" s="2">
        <v>31.095189647624501</v>
      </c>
      <c r="AE293" s="2">
        <v>31.095189647624501</v>
      </c>
      <c r="AF293" s="2">
        <v>31.095189647624501</v>
      </c>
      <c r="AG293" s="2">
        <v>32.235759207877102</v>
      </c>
      <c r="AH293" s="2">
        <v>32.235759207877102</v>
      </c>
      <c r="AI293" s="2">
        <v>32.235759207877102</v>
      </c>
      <c r="AJ293" s="2">
        <v>33.931459698412802</v>
      </c>
      <c r="AK293" s="2">
        <v>33.931459698412802</v>
      </c>
      <c r="AL293" s="2">
        <v>33.931459698412802</v>
      </c>
      <c r="AN293" s="1">
        <f>MEDIAN(B293:AL293)</f>
        <v>31.320813634178901</v>
      </c>
      <c r="AO293" s="1">
        <f>AVERAGE(B293:AL293)</f>
        <v>31.317978406653367</v>
      </c>
      <c r="AP293" s="1">
        <f>MIN(B293:AL293)</f>
        <v>29.9083931918905</v>
      </c>
      <c r="AQ293" s="1">
        <f>MAX(B293:AL293)</f>
        <v>33.931459698412802</v>
      </c>
      <c r="AR293" s="1">
        <f>STDEV(B293:AL293)</f>
        <v>0.99730006578507358</v>
      </c>
      <c r="AT293" s="1">
        <f>MEDIAN(B293:AL296)</f>
        <v>34.3696457672797</v>
      </c>
      <c r="AU293" s="1">
        <f>AVERAGE(B293:AL296)</f>
        <v>34.595959254691451</v>
      </c>
      <c r="AV293" s="1">
        <f>MIN(B293:AL296)</f>
        <v>29.9083931918905</v>
      </c>
      <c r="AW293" s="1">
        <f>MAX(B293:AL296)</f>
        <v>38.720076248866</v>
      </c>
      <c r="AX293">
        <f>STDEV(B293:AL296)</f>
        <v>2.4544371987653824</v>
      </c>
    </row>
    <row r="294" spans="1:50" x14ac:dyDescent="0.2">
      <c r="A294" s="2" t="str">
        <v>{"InfraID":"Edge-Pi4","instance":"129.127.231.125:9100","job":"node","label":"Free Memory Percentage"}</v>
      </c>
      <c r="B294" s="2">
        <v>34.123612555347201</v>
      </c>
      <c r="C294" s="2">
        <v>34.123612555347201</v>
      </c>
      <c r="D294" s="2">
        <v>34.121979817316998</v>
      </c>
      <c r="E294" s="2">
        <v>34.121979817316998</v>
      </c>
      <c r="F294" s="2">
        <v>34.121979817316998</v>
      </c>
      <c r="G294" s="2">
        <v>34.121979817316998</v>
      </c>
      <c r="H294" s="2">
        <v>34.121979817316998</v>
      </c>
      <c r="I294" s="2">
        <v>34.121979817316998</v>
      </c>
      <c r="J294" s="2">
        <v>34.120755263794301</v>
      </c>
      <c r="K294" s="2">
        <v>34.120755263794301</v>
      </c>
      <c r="L294" s="2">
        <v>34.120755263794301</v>
      </c>
      <c r="M294" s="2">
        <v>34.1675944360369</v>
      </c>
      <c r="N294" s="2">
        <v>34.1675944360369</v>
      </c>
      <c r="O294" s="2">
        <v>34.1675944360369</v>
      </c>
      <c r="P294" s="2">
        <v>34.165349421245303</v>
      </c>
      <c r="Q294" s="2">
        <v>34.165349421245303</v>
      </c>
      <c r="R294" s="2">
        <v>34.161063483915903</v>
      </c>
      <c r="S294" s="2">
        <v>34.161063483915903</v>
      </c>
      <c r="T294" s="2">
        <v>34.161063483915903</v>
      </c>
      <c r="U294" s="2">
        <v>34.164124867722698</v>
      </c>
      <c r="V294" s="2">
        <v>34.164124867722698</v>
      </c>
      <c r="W294" s="2">
        <v>34.164124867722698</v>
      </c>
      <c r="X294" s="2">
        <v>34.164124867722698</v>
      </c>
      <c r="Y294" s="2">
        <v>34.164124867722698</v>
      </c>
      <c r="Z294" s="2">
        <v>34.164124867722698</v>
      </c>
      <c r="AA294" s="2">
        <v>34.164124867722698</v>
      </c>
      <c r="AB294" s="2">
        <v>34.168002620544499</v>
      </c>
      <c r="AC294" s="2">
        <v>34.168002620544499</v>
      </c>
      <c r="AD294" s="2">
        <v>34.168002620544499</v>
      </c>
      <c r="AE294" s="2">
        <v>38.562823167328098</v>
      </c>
      <c r="AF294" s="2">
        <v>38.562823167328098</v>
      </c>
      <c r="AG294" s="2">
        <v>38.562823167328098</v>
      </c>
      <c r="AH294" s="2">
        <v>38.5131267035325</v>
      </c>
      <c r="AI294" s="2">
        <v>38.5131267035325</v>
      </c>
      <c r="AJ294" s="2">
        <v>38.5131267035325</v>
      </c>
      <c r="AK294" s="2">
        <v>38.5095550890913</v>
      </c>
      <c r="AL294" s="2">
        <v>38.5095550890913</v>
      </c>
      <c r="AN294" s="1">
        <f t="shared" ref="AN294:AN296" si="55">MEDIAN(B294:AL294)</f>
        <v>34.164124867722698</v>
      </c>
      <c r="AO294" s="1">
        <f t="shared" ref="AO294:AO296" si="56">AVERAGE(B294:AL294)</f>
        <v>35.096159030669845</v>
      </c>
      <c r="AP294" s="1">
        <f t="shared" ref="AP294:AP296" si="57">MIN(B294:AL294)</f>
        <v>34.120755263794301</v>
      </c>
      <c r="AQ294" s="1">
        <f t="shared" ref="AQ294:AQ296" si="58">MAX(B294:AL294)</f>
        <v>38.562823167328098</v>
      </c>
      <c r="AR294" s="1">
        <f t="shared" ref="AR294:AR296" si="59">STDEV(B294:AL294)</f>
        <v>1.8290166556164282</v>
      </c>
    </row>
    <row r="295" spans="1:50" x14ac:dyDescent="0.2">
      <c r="A295" s="2" t="str">
        <v>{"InfraID":"Edge-Pi4","instance":"129.127.231.162:9100","job":"node","label":"Free Memory Percentage"}</v>
      </c>
      <c r="B295" s="2">
        <v>34.372298966578803</v>
      </c>
      <c r="C295" s="2">
        <v>34.372298966578803</v>
      </c>
      <c r="D295" s="2">
        <v>34.372298966578803</v>
      </c>
      <c r="E295" s="2">
        <v>34.372503058832599</v>
      </c>
      <c r="F295" s="2">
        <v>34.372503058832599</v>
      </c>
      <c r="G295" s="2">
        <v>34.372503058832599</v>
      </c>
      <c r="H295" s="2">
        <v>34.370870320802403</v>
      </c>
      <c r="I295" s="2">
        <v>34.370870320802403</v>
      </c>
      <c r="J295" s="2">
        <v>34.370870320802403</v>
      </c>
      <c r="K295" s="2">
        <v>34.372707151086402</v>
      </c>
      <c r="L295" s="2">
        <v>34.372707151086402</v>
      </c>
      <c r="M295" s="2">
        <v>34.372707151086402</v>
      </c>
      <c r="N295" s="2">
        <v>34.369849859533502</v>
      </c>
      <c r="O295" s="2">
        <v>34.369849859533502</v>
      </c>
      <c r="P295" s="2">
        <v>34.369849859533502</v>
      </c>
      <c r="Q295" s="2">
        <v>34.3696457672797</v>
      </c>
      <c r="R295" s="2">
        <v>34.3696457672797</v>
      </c>
      <c r="S295" s="2">
        <v>34.3696457672797</v>
      </c>
      <c r="T295" s="2">
        <v>34.369033490518298</v>
      </c>
      <c r="U295" s="2">
        <v>34.369033490518298</v>
      </c>
      <c r="V295" s="2">
        <v>34.369033490518298</v>
      </c>
      <c r="W295" s="2">
        <v>34.368829398264602</v>
      </c>
      <c r="X295" s="2">
        <v>34.368829398264602</v>
      </c>
      <c r="Y295" s="2">
        <v>34.368829398264602</v>
      </c>
      <c r="Z295" s="2">
        <v>34.369849859533502</v>
      </c>
      <c r="AA295" s="2">
        <v>34.369849859533502</v>
      </c>
      <c r="AB295" s="2">
        <v>34.369849859533502</v>
      </c>
      <c r="AC295" s="2">
        <v>34.369849859533502</v>
      </c>
      <c r="AD295" s="2">
        <v>34.369849859533502</v>
      </c>
      <c r="AE295" s="2">
        <v>34.369849859533502</v>
      </c>
      <c r="AF295" s="2">
        <v>38.713749388998799</v>
      </c>
      <c r="AG295" s="2">
        <v>38.713749388998799</v>
      </c>
      <c r="AH295" s="2">
        <v>38.713749388998799</v>
      </c>
      <c r="AI295" s="2">
        <v>38.720076248866</v>
      </c>
      <c r="AJ295" s="2">
        <v>38.720076248866</v>
      </c>
      <c r="AK295" s="2">
        <v>38.720076248866</v>
      </c>
      <c r="AL295" s="2">
        <v>38.704565237578599</v>
      </c>
      <c r="AN295" s="1">
        <f t="shared" si="55"/>
        <v>34.370870320802403</v>
      </c>
      <c r="AO295" s="1">
        <f t="shared" si="56"/>
        <v>35.192496090461162</v>
      </c>
      <c r="AP295" s="1">
        <f t="shared" si="57"/>
        <v>34.368829398264602</v>
      </c>
      <c r="AQ295" s="1">
        <f t="shared" si="58"/>
        <v>38.720076248866</v>
      </c>
      <c r="AR295" s="1">
        <f t="shared" si="59"/>
        <v>1.7250764498450877</v>
      </c>
    </row>
    <row r="296" spans="1:50" x14ac:dyDescent="0.2">
      <c r="A296" s="2" t="str">
        <v>{"InfraID":"Edge-Pi4","instance":"129.127.231.168:9100","job":"node","label":"Free Memory Percentage"}</v>
      </c>
      <c r="B296" s="2">
        <v>36.371076453978702</v>
      </c>
      <c r="C296" s="2">
        <v>36.371076453978702</v>
      </c>
      <c r="D296" s="2">
        <v>36.371076453978702</v>
      </c>
      <c r="E296" s="2">
        <v>36.370872361724899</v>
      </c>
      <c r="F296" s="2">
        <v>36.370872361724899</v>
      </c>
      <c r="G296" s="2">
        <v>36.370872361724899</v>
      </c>
      <c r="H296" s="2">
        <v>36.3694437159484</v>
      </c>
      <c r="I296" s="2">
        <v>36.3694437159484</v>
      </c>
      <c r="J296" s="2">
        <v>36.3694437159484</v>
      </c>
      <c r="K296" s="2">
        <v>36.3733214687703</v>
      </c>
      <c r="L296" s="2">
        <v>36.3733214687703</v>
      </c>
      <c r="M296" s="2">
        <v>36.3733214687703</v>
      </c>
      <c r="N296" s="2">
        <v>36.374954206800503</v>
      </c>
      <c r="O296" s="2">
        <v>36.374954206800503</v>
      </c>
      <c r="P296" s="2">
        <v>36.374954206800503</v>
      </c>
      <c r="Q296" s="2">
        <v>36.373933745531602</v>
      </c>
      <c r="R296" s="2">
        <v>36.373933745531602</v>
      </c>
      <c r="S296" s="2">
        <v>36.373933745531602</v>
      </c>
      <c r="T296" s="2">
        <v>36.3747501145467</v>
      </c>
      <c r="U296" s="2">
        <v>36.3747501145467</v>
      </c>
      <c r="V296" s="2">
        <v>36.3747501145467</v>
      </c>
      <c r="W296" s="2">
        <v>36.3793421902568</v>
      </c>
      <c r="X296" s="2">
        <v>36.3793421902568</v>
      </c>
      <c r="Y296" s="2">
        <v>36.3793421902568</v>
      </c>
      <c r="Z296" s="2">
        <v>36.374341930039201</v>
      </c>
      <c r="AA296" s="2">
        <v>36.374341930039201</v>
      </c>
      <c r="AB296" s="2">
        <v>36.374341930039201</v>
      </c>
      <c r="AC296" s="2">
        <v>36.375362391308101</v>
      </c>
      <c r="AD296" s="2">
        <v>36.375362391308101</v>
      </c>
      <c r="AE296" s="2">
        <v>36.375362391308101</v>
      </c>
      <c r="AF296" s="2">
        <v>38.608539832174898</v>
      </c>
      <c r="AG296" s="2">
        <v>38.608539832174898</v>
      </c>
      <c r="AH296" s="2">
        <v>38.608539832174898</v>
      </c>
      <c r="AI296" s="2">
        <v>38.586599914893497</v>
      </c>
      <c r="AJ296" s="2">
        <v>38.586599914893497</v>
      </c>
      <c r="AK296" s="2">
        <v>38.586599914893497</v>
      </c>
      <c r="AL296" s="2">
        <v>37.958914188391397</v>
      </c>
      <c r="AN296" s="1">
        <f t="shared" si="55"/>
        <v>36.3747501145467</v>
      </c>
      <c r="AO296" s="1">
        <f t="shared" si="56"/>
        <v>36.777203490981421</v>
      </c>
      <c r="AP296" s="1">
        <f t="shared" si="57"/>
        <v>36.3694437159484</v>
      </c>
      <c r="AQ296" s="1">
        <f t="shared" si="58"/>
        <v>38.608539832174898</v>
      </c>
      <c r="AR296" s="1">
        <f t="shared" si="59"/>
        <v>0.85250064346974463</v>
      </c>
    </row>
    <row r="297" spans="1:50" x14ac:dyDescent="0.2">
      <c r="A297" t="str">
        <v>{"InfraID":"Edge-Pi4","instance":"129.127.231.53:9100","job":"node","label":"Free Memory Percentage"}</v>
      </c>
      <c r="B297">
        <v>73.293679104863799</v>
      </c>
      <c r="C297">
        <v>73.293679104863799</v>
      </c>
      <c r="D297">
        <v>73.293679104863799</v>
      </c>
      <c r="E297">
        <v>73.293679104863799</v>
      </c>
      <c r="F297">
        <v>73.288896660701198</v>
      </c>
      <c r="G297">
        <v>73.288896660701198</v>
      </c>
      <c r="H297">
        <v>73.288896660701198</v>
      </c>
      <c r="I297">
        <v>73.287351563356395</v>
      </c>
      <c r="J297">
        <v>73.287351563356395</v>
      </c>
      <c r="K297">
        <v>73.287351563356395</v>
      </c>
      <c r="L297">
        <v>73.287253461937695</v>
      </c>
      <c r="M297">
        <v>73.287253461937695</v>
      </c>
      <c r="N297">
        <v>73.287253461937695</v>
      </c>
      <c r="O297">
        <v>73.287253461937695</v>
      </c>
      <c r="P297">
        <v>73.287253461937695</v>
      </c>
      <c r="Q297">
        <v>73.287253461937695</v>
      </c>
      <c r="R297">
        <v>73.287253461937695</v>
      </c>
      <c r="S297">
        <v>73.287253461937695</v>
      </c>
      <c r="T297">
        <v>73.287253461937695</v>
      </c>
      <c r="U297">
        <v>73.284163267248104</v>
      </c>
      <c r="V297">
        <v>73.284163267248104</v>
      </c>
      <c r="W297">
        <v>73.284163267248104</v>
      </c>
      <c r="X297">
        <v>73.282618169903301</v>
      </c>
      <c r="Y297">
        <v>73.282618169903301</v>
      </c>
      <c r="Z297">
        <v>73.282618169903301</v>
      </c>
      <c r="AA297">
        <v>73.282618169903301</v>
      </c>
      <c r="AB297">
        <v>73.282618169903301</v>
      </c>
      <c r="AC297">
        <v>73.282618169903301</v>
      </c>
      <c r="AD297">
        <v>73.282618169903301</v>
      </c>
      <c r="AE297">
        <v>73.282618169903301</v>
      </c>
      <c r="AF297">
        <v>73.282618169903301</v>
      </c>
      <c r="AG297">
        <v>73.282569119193894</v>
      </c>
      <c r="AH297">
        <v>73.282569119193894</v>
      </c>
      <c r="AI297">
        <v>73.282569119193894</v>
      </c>
      <c r="AJ297">
        <v>73.282569119193894</v>
      </c>
      <c r="AK297">
        <v>73.282569119193894</v>
      </c>
      <c r="AL297">
        <v>73.282569119193894</v>
      </c>
    </row>
    <row r="298" spans="1:50" x14ac:dyDescent="0.2">
      <c r="A298" t="str">
        <v>{"InfraID":"Edge-Pi4","device":"docker0","instance":"129.127.230.61:9100","job":"node","label":"Network Receive Rate (Bytes/Sec)"}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50" x14ac:dyDescent="0.2">
      <c r="A299" t="str">
        <v>{"InfraID":"Edge-Pi4","device":"docker0","instance":"129.127.231.125:9100","job":"node","label":"Network Receive Rate (Bytes/Sec)"}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50" x14ac:dyDescent="0.2">
      <c r="A300" t="str">
        <v>{"InfraID":"Edge-Pi4","device":"docker0","instance":"129.127.231.162:9100","job":"node","label":"Network Receive Rate (Bytes/Sec)"}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50" x14ac:dyDescent="0.2">
      <c r="A301" t="str">
        <v>{"InfraID":"Edge-Pi4","device":"docker0","instance":"129.127.231.168:9100","job":"node","label":"Network Receive Rate (Bytes/Sec)"}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50" x14ac:dyDescent="0.2">
      <c r="A302" t="str">
        <v>{"InfraID":"Edge-Pi4","device":"docker0","instance":"129.127.231.53:9100","job":"node","label":"Network Receive Rate (Bytes/Sec)"}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50" x14ac:dyDescent="0.2">
      <c r="A303" t="str">
        <v>{"InfraID":"Edge-Pi4","device":"eno1","instance":"129.127.231.53:9100","job":"node","label":"Network Receive Rate (Bytes/Sec)"}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50" x14ac:dyDescent="0.2">
      <c r="A304" t="str">
        <v>{"InfraID":"Edge-Pi4","device":"enp5s0","instance":"129.127.231.53:9100","job":"node","label":"Network Receive Rate (Bytes/Sec)"}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50" x14ac:dyDescent="0.2">
      <c r="A305" t="str">
        <v>{"InfraID":"Edge-Pi4","device":"eth0","instance":"129.127.230.61:9100","job":"node","label":"Network Receive Rate (Bytes/Sec)"}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50" x14ac:dyDescent="0.2">
      <c r="A306" t="str">
        <v>{"InfraID":"Edge-Pi4","device":"eth0","instance":"129.127.231.125:9100","job":"node","label":"Network Receive Rate (Bytes/Sec)"}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50" x14ac:dyDescent="0.2">
      <c r="A307" t="str">
        <v>{"InfraID":"Edge-Pi4","device":"eth0","instance":"129.127.231.162:9100","job":"node","label":"Network Receive Rate (Bytes/Sec)"}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50" x14ac:dyDescent="0.2">
      <c r="A308" t="str">
        <v>{"InfraID":"Edge-Pi4","device":"eth0","instance":"129.127.231.168:9100","job":"node","label":"Network Receive Rate (Bytes/Sec)"}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50" x14ac:dyDescent="0.2">
      <c r="A309" t="str">
        <v>{"InfraID":"Edge-Pi4","device":"lo","instance":"129.127.230.61:9100","job":"node","label":"Network Receive Rate (Bytes/Sec)"}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50" x14ac:dyDescent="0.2">
      <c r="A310" t="str">
        <v>{"InfraID":"Edge-Pi4","device":"lo","instance":"129.127.231.125:9100","job":"node","label":"Network Receive Rate (Bytes/Sec)"}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50" x14ac:dyDescent="0.2">
      <c r="A311" t="str">
        <v>{"InfraID":"Edge-Pi4","device":"lo","instance":"129.127.231.162:9100","job":"node","label":"Network Receive Rate (Bytes/Sec)"}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50" x14ac:dyDescent="0.2">
      <c r="A312" t="str">
        <v>{"InfraID":"Edge-Pi4","device":"lo","instance":"129.127.231.168:9100","job":"node","label":"Network Receive Rate (Bytes/Sec)"}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50" x14ac:dyDescent="0.2">
      <c r="A313" t="str">
        <v>{"InfraID":"Edge-Pi4","device":"lo","instance":"129.127.231.53:9100","job":"node","label":"Network Receive Rate (Bytes/Sec)"}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26.2958628760239</v>
      </c>
      <c r="V313">
        <v>26.2958628760239</v>
      </c>
      <c r="W313">
        <v>26.2958628760239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50" x14ac:dyDescent="0.2">
      <c r="A314" s="2" t="str">
        <v>{"InfraID":"Edge-Pi4","device":"wlan0","instance":"129.127.230.61:9100","job":"node","label":"Network Receive Rate (Bytes/Sec)"}</v>
      </c>
      <c r="B314" s="2">
        <v>11745.9863503412</v>
      </c>
      <c r="C314" s="2">
        <v>6117.1333333333296</v>
      </c>
      <c r="D314" s="2">
        <v>6117.1333333333296</v>
      </c>
      <c r="E314" s="2">
        <v>6117.1333333333296</v>
      </c>
      <c r="F314" s="2">
        <v>9365.2666666666591</v>
      </c>
      <c r="G314" s="2">
        <v>9365.2666666666591</v>
      </c>
      <c r="H314" s="2">
        <v>9365.2666666666591</v>
      </c>
      <c r="I314" s="2">
        <v>8626.4241592312901</v>
      </c>
      <c r="J314" s="2">
        <v>8626.4241592312901</v>
      </c>
      <c r="K314" s="2">
        <v>8626.4241592312901</v>
      </c>
      <c r="L314" s="2">
        <v>6354.9333333333298</v>
      </c>
      <c r="M314" s="2">
        <v>6354.9333333333298</v>
      </c>
      <c r="N314" s="2">
        <v>6354.9333333333298</v>
      </c>
      <c r="O314" s="2">
        <v>8635.5152300712907</v>
      </c>
      <c r="P314" s="2">
        <v>8635.5152300712907</v>
      </c>
      <c r="Q314" s="2">
        <v>8635.5152300712907</v>
      </c>
      <c r="R314" s="2">
        <v>11716.4</v>
      </c>
      <c r="S314" s="2">
        <v>11716.4</v>
      </c>
      <c r="T314" s="2">
        <v>11716.4</v>
      </c>
      <c r="U314" s="2">
        <v>6861.64647577092</v>
      </c>
      <c r="V314" s="2">
        <v>6861.64647577092</v>
      </c>
      <c r="W314" s="2">
        <v>6861.64647577092</v>
      </c>
      <c r="X314" s="2">
        <v>9652.5336091003101</v>
      </c>
      <c r="Y314" s="2">
        <v>9652.5336091003101</v>
      </c>
      <c r="Z314" s="2">
        <v>9652.5336091003101</v>
      </c>
      <c r="AA314" s="2">
        <v>12419.5333333333</v>
      </c>
      <c r="AB314" s="2">
        <v>12419.5333333333</v>
      </c>
      <c r="AC314" s="2">
        <v>12419.5333333333</v>
      </c>
      <c r="AD314" s="2">
        <v>26904.266666666601</v>
      </c>
      <c r="AE314" s="2">
        <v>26904.266666666601</v>
      </c>
      <c r="AF314" s="2">
        <v>26904.266666666601</v>
      </c>
      <c r="AG314" s="2">
        <v>61042.933333333298</v>
      </c>
      <c r="AH314" s="2">
        <v>61042.933333333298</v>
      </c>
      <c r="AI314" s="2">
        <v>61042.933333333298</v>
      </c>
      <c r="AJ314" s="2">
        <v>60128.533333333296</v>
      </c>
      <c r="AK314" s="2">
        <v>60128.533333333296</v>
      </c>
      <c r="AL314" s="2">
        <v>60128.533333333296</v>
      </c>
      <c r="AN314" s="1">
        <f>MEDIAN(B314:AL314)</f>
        <v>9652.5336091003101</v>
      </c>
      <c r="AO314" s="1">
        <f>AVERAGE(B314:AL314)</f>
        <v>18789.766074942218</v>
      </c>
      <c r="AP314" s="1">
        <f>MIN(B314:AL314)</f>
        <v>6117.1333333333296</v>
      </c>
      <c r="AQ314" s="1">
        <f>MAX(B314:AL314)</f>
        <v>61042.933333333298</v>
      </c>
      <c r="AR314" s="1">
        <f>STDEV(B314:AL314)</f>
        <v>19372.301641159072</v>
      </c>
      <c r="AT314" s="1">
        <f>MEDIAN(B314:AL317)</f>
        <v>9183.893430263859</v>
      </c>
      <c r="AU314" s="1">
        <f>AVERAGE(B314:AL317)</f>
        <v>17288.655188597375</v>
      </c>
      <c r="AV314" s="1">
        <f>MIN(B314:AL317)</f>
        <v>5001.8001200079998</v>
      </c>
      <c r="AW314" s="1">
        <f>MAX(B314:AL317)</f>
        <v>64561.266666666597</v>
      </c>
      <c r="AX314">
        <f>STDEV(B314:AL317)</f>
        <v>18061.791331925306</v>
      </c>
    </row>
    <row r="315" spans="1:50" x14ac:dyDescent="0.2">
      <c r="A315" s="2" t="str">
        <v>{"InfraID":"Edge-Pi4","device":"wlan0","instance":"129.127.231.125:9100","job":"node","label":"Network Receive Rate (Bytes/Sec)"}</v>
      </c>
      <c r="B315" s="2">
        <v>7508</v>
      </c>
      <c r="C315" s="2">
        <v>7508</v>
      </c>
      <c r="D315" s="2">
        <v>7063.8</v>
      </c>
      <c r="E315" s="2">
        <v>7063.8</v>
      </c>
      <c r="F315" s="2">
        <v>7063.8</v>
      </c>
      <c r="G315" s="2">
        <v>7281.6</v>
      </c>
      <c r="H315" s="2">
        <v>7281.6</v>
      </c>
      <c r="I315" s="2">
        <v>7281.6</v>
      </c>
      <c r="J315" s="2">
        <v>8651.4666666666599</v>
      </c>
      <c r="K315" s="2">
        <v>8651.4666666666599</v>
      </c>
      <c r="L315" s="2">
        <v>8651.4666666666599</v>
      </c>
      <c r="M315" s="2">
        <v>11248.0666666666</v>
      </c>
      <c r="N315" s="2">
        <v>11248.0666666666</v>
      </c>
      <c r="O315" s="2">
        <v>11248.0666666666</v>
      </c>
      <c r="P315" s="2">
        <v>7595.8</v>
      </c>
      <c r="Q315" s="2">
        <v>7595.8</v>
      </c>
      <c r="R315" s="2">
        <v>11383.309273389699</v>
      </c>
      <c r="S315" s="2">
        <v>11383.309273389699</v>
      </c>
      <c r="T315" s="2">
        <v>11383.309273389699</v>
      </c>
      <c r="U315" s="2">
        <v>16260.782480972</v>
      </c>
      <c r="V315" s="2">
        <v>16260.782480972</v>
      </c>
      <c r="W315" s="2">
        <v>16260.782480972</v>
      </c>
      <c r="X315" s="2">
        <v>5001.8001200079998</v>
      </c>
      <c r="Y315" s="2">
        <v>5001.8001200079998</v>
      </c>
      <c r="Z315" s="2">
        <v>5001.8001200079998</v>
      </c>
      <c r="AA315" s="2">
        <v>5001.8001200079998</v>
      </c>
      <c r="AB315" s="2">
        <v>6670.3282501938402</v>
      </c>
      <c r="AC315" s="2">
        <v>6670.3282501938402</v>
      </c>
      <c r="AD315" s="2">
        <v>6670.3282501938402</v>
      </c>
      <c r="AE315" s="2">
        <v>26806.866666666599</v>
      </c>
      <c r="AF315" s="2">
        <v>26806.866666666599</v>
      </c>
      <c r="AG315" s="2">
        <v>26806.866666666599</v>
      </c>
      <c r="AH315" s="2">
        <v>53707.6</v>
      </c>
      <c r="AI315" s="2">
        <v>53707.6</v>
      </c>
      <c r="AJ315" s="2">
        <v>53707.6</v>
      </c>
      <c r="AK315" s="2">
        <v>46101.0666666666</v>
      </c>
      <c r="AL315" s="2">
        <v>46101.0666666666</v>
      </c>
      <c r="AN315" s="1">
        <f t="shared" ref="AN315:AN317" si="60">MEDIAN(B315:AL315)</f>
        <v>8651.4666666666599</v>
      </c>
      <c r="AO315" s="1">
        <f t="shared" ref="AO315:AO317" si="61">AVERAGE(B315:AL315)</f>
        <v>15936.172806135983</v>
      </c>
      <c r="AP315" s="1">
        <f t="shared" ref="AP315:AP317" si="62">MIN(B315:AL315)</f>
        <v>5001.8001200079998</v>
      </c>
      <c r="AQ315" s="1">
        <f t="shared" ref="AQ315:AQ317" si="63">MAX(B315:AL315)</f>
        <v>53707.6</v>
      </c>
      <c r="AR315" s="1">
        <f t="shared" ref="AR315:AR317" si="64">STDEV(B315:AL315)</f>
        <v>15110.6113988631</v>
      </c>
    </row>
    <row r="316" spans="1:50" x14ac:dyDescent="0.2">
      <c r="A316" s="2" t="str">
        <v>{"InfraID":"Edge-Pi4","device":"wlan0","instance":"129.127.231.162:9100","job":"node","label":"Network Receive Rate (Bytes/Sec)"}</v>
      </c>
      <c r="B316" s="2">
        <v>7405.4598635034099</v>
      </c>
      <c r="C316" s="2">
        <v>7405.4598635034099</v>
      </c>
      <c r="D316" s="2">
        <v>7405.4598635034099</v>
      </c>
      <c r="E316" s="2">
        <v>13453.268466493</v>
      </c>
      <c r="F316" s="2">
        <v>13453.268466493</v>
      </c>
      <c r="G316" s="2">
        <v>13453.268466493</v>
      </c>
      <c r="H316" s="2">
        <v>6907.1790211605803</v>
      </c>
      <c r="I316" s="2">
        <v>6907.1790211605803</v>
      </c>
      <c r="J316" s="2">
        <v>6907.1790211605803</v>
      </c>
      <c r="K316" s="2">
        <v>8810.6</v>
      </c>
      <c r="L316" s="2">
        <v>8810.6</v>
      </c>
      <c r="M316" s="2">
        <v>8810.6</v>
      </c>
      <c r="N316" s="2">
        <v>12864.0666666666</v>
      </c>
      <c r="O316" s="2">
        <v>12864.0666666666</v>
      </c>
      <c r="P316" s="2">
        <v>12864.0666666666</v>
      </c>
      <c r="Q316" s="2">
        <v>11074.333333333299</v>
      </c>
      <c r="R316" s="2">
        <v>11074.333333333299</v>
      </c>
      <c r="S316" s="2">
        <v>11074.333333333299</v>
      </c>
      <c r="T316" s="2">
        <v>7652.2786727247603</v>
      </c>
      <c r="U316" s="2">
        <v>7652.2786727247603</v>
      </c>
      <c r="V316" s="2">
        <v>7652.2786727247603</v>
      </c>
      <c r="W316" s="2">
        <v>5540.5027001800099</v>
      </c>
      <c r="X316" s="2">
        <v>5540.5027001800099</v>
      </c>
      <c r="Y316" s="2">
        <v>5540.5027001800099</v>
      </c>
      <c r="Z316" s="2">
        <v>9002.5201938610608</v>
      </c>
      <c r="AA316" s="2">
        <v>9002.5201938610608</v>
      </c>
      <c r="AB316" s="2">
        <v>9002.5201938610608</v>
      </c>
      <c r="AC316" s="2">
        <v>9937.4</v>
      </c>
      <c r="AD316" s="2">
        <v>9937.4</v>
      </c>
      <c r="AE316" s="2">
        <v>9937.4</v>
      </c>
      <c r="AF316" s="2">
        <v>64561.266666666597</v>
      </c>
      <c r="AG316" s="2">
        <v>64561.266666666597</v>
      </c>
      <c r="AH316" s="2">
        <v>64561.266666666597</v>
      </c>
      <c r="AI316" s="2">
        <v>52059.8</v>
      </c>
      <c r="AJ316" s="2">
        <v>52059.8</v>
      </c>
      <c r="AK316" s="2">
        <v>52059.8</v>
      </c>
      <c r="AL316" s="2">
        <v>20544.733333333301</v>
      </c>
      <c r="AN316" s="1">
        <f t="shared" si="60"/>
        <v>9937.4</v>
      </c>
      <c r="AO316" s="1">
        <f t="shared" si="61"/>
        <v>17522.993515867609</v>
      </c>
      <c r="AP316" s="1">
        <f t="shared" si="62"/>
        <v>5540.5027001800099</v>
      </c>
      <c r="AQ316" s="1">
        <f t="shared" si="63"/>
        <v>64561.266666666597</v>
      </c>
      <c r="AR316" s="1">
        <f t="shared" si="64"/>
        <v>18597.499512635386</v>
      </c>
    </row>
    <row r="317" spans="1:50" x14ac:dyDescent="0.2">
      <c r="A317" s="2" t="str">
        <v>{"InfraID":"Edge-Pi4","device":"wlan0","instance":"129.127.231.168:9100","job":"node","label":"Network Receive Rate (Bytes/Sec)"}</v>
      </c>
      <c r="B317" s="2">
        <v>6249.5774281627801</v>
      </c>
      <c r="C317" s="2">
        <v>6249.5774281627801</v>
      </c>
      <c r="D317" s="2">
        <v>6249.5774281627801</v>
      </c>
      <c r="E317" s="2">
        <v>9864</v>
      </c>
      <c r="F317" s="2">
        <v>9864</v>
      </c>
      <c r="G317" s="2">
        <v>9864</v>
      </c>
      <c r="H317" s="2">
        <v>6853.2116387592596</v>
      </c>
      <c r="I317" s="2">
        <v>6853.2116387592596</v>
      </c>
      <c r="J317" s="2">
        <v>6853.2116387592596</v>
      </c>
      <c r="K317" s="2">
        <v>6646.9764650976704</v>
      </c>
      <c r="L317" s="2">
        <v>6646.9764650976704</v>
      </c>
      <c r="M317" s="2">
        <v>6646.9764650976704</v>
      </c>
      <c r="N317" s="2">
        <v>7630.5010046017196</v>
      </c>
      <c r="O317" s="2">
        <v>7630.5010046017196</v>
      </c>
      <c r="P317" s="2">
        <v>7630.5010046017196</v>
      </c>
      <c r="Q317" s="2">
        <v>9388.5333333333292</v>
      </c>
      <c r="R317" s="2">
        <v>9388.5333333333292</v>
      </c>
      <c r="S317" s="2">
        <v>9388.5333333333292</v>
      </c>
      <c r="T317" s="2">
        <v>6471.5333333333301</v>
      </c>
      <c r="U317" s="2">
        <v>6471.5333333333301</v>
      </c>
      <c r="V317" s="2">
        <v>6471.5333333333301</v>
      </c>
      <c r="W317" s="2">
        <v>8425.4733218588608</v>
      </c>
      <c r="X317" s="2">
        <v>8425.4733218588608</v>
      </c>
      <c r="Y317" s="2">
        <v>8425.4733218588608</v>
      </c>
      <c r="Z317" s="2">
        <v>11944.0387722132</v>
      </c>
      <c r="AA317" s="2">
        <v>11944.0387722132</v>
      </c>
      <c r="AB317" s="2">
        <v>11944.0387722132</v>
      </c>
      <c r="AC317" s="2">
        <v>8076.3333333333303</v>
      </c>
      <c r="AD317" s="2">
        <v>8076.3333333333303</v>
      </c>
      <c r="AE317" s="2">
        <v>8076.3333333333303</v>
      </c>
      <c r="AF317" s="2">
        <v>63074.0666666666</v>
      </c>
      <c r="AG317" s="2">
        <v>63074.0666666666</v>
      </c>
      <c r="AH317" s="2">
        <v>63074.0666666666</v>
      </c>
      <c r="AI317" s="2">
        <v>56993.133333333302</v>
      </c>
      <c r="AJ317" s="2">
        <v>56993.133333333302</v>
      </c>
      <c r="AK317" s="2">
        <v>56993.133333333302</v>
      </c>
      <c r="AL317" s="2">
        <v>20658.333333333299</v>
      </c>
      <c r="AN317" s="1">
        <f t="shared" si="60"/>
        <v>8425.4733218588608</v>
      </c>
      <c r="AO317" s="1">
        <f t="shared" si="61"/>
        <v>16905.688357443607</v>
      </c>
      <c r="AP317" s="1">
        <f t="shared" si="62"/>
        <v>6249.5774281627801</v>
      </c>
      <c r="AQ317" s="1">
        <f t="shared" si="63"/>
        <v>63074.0666666666</v>
      </c>
      <c r="AR317" s="1">
        <f t="shared" si="64"/>
        <v>19447.677417137977</v>
      </c>
    </row>
    <row r="318" spans="1:50" x14ac:dyDescent="0.2">
      <c r="A318" t="str">
        <v>{"InfraID":"Edge-Pi4","device":"wlp6s0","instance":"129.127.231.53:9100","job":"node","label":"Network Receive Rate (Bytes/Sec)"}</v>
      </c>
      <c r="B318">
        <v>104.533333333333</v>
      </c>
      <c r="C318">
        <v>114.133333333333</v>
      </c>
      <c r="D318">
        <v>114.133333333333</v>
      </c>
      <c r="E318">
        <v>114.133333333333</v>
      </c>
      <c r="F318">
        <v>104.533333333333</v>
      </c>
      <c r="G318">
        <v>104.533333333333</v>
      </c>
      <c r="H318">
        <v>104.533333333333</v>
      </c>
      <c r="I318">
        <v>108.533333333333</v>
      </c>
      <c r="J318">
        <v>108.533333333333</v>
      </c>
      <c r="K318">
        <v>108.533333333333</v>
      </c>
      <c r="L318">
        <v>109.73333333333299</v>
      </c>
      <c r="M318">
        <v>109.73333333333299</v>
      </c>
      <c r="N318">
        <v>109.73333333333299</v>
      </c>
      <c r="O318">
        <v>108.133333333333</v>
      </c>
      <c r="P318">
        <v>108.133333333333</v>
      </c>
      <c r="Q318">
        <v>108.133333333333</v>
      </c>
      <c r="R318">
        <v>108.933333333333</v>
      </c>
      <c r="S318">
        <v>108.933333333333</v>
      </c>
      <c r="T318">
        <v>108.933333333333</v>
      </c>
      <c r="U318">
        <v>160.046809389412</v>
      </c>
      <c r="V318">
        <v>160.046809389412</v>
      </c>
      <c r="W318">
        <v>160.046809389412</v>
      </c>
      <c r="X318">
        <v>138.43469269049299</v>
      </c>
      <c r="Y318">
        <v>138.43469269049299</v>
      </c>
      <c r="Z318">
        <v>138.43469269049299</v>
      </c>
      <c r="AA318">
        <v>108.536753551234</v>
      </c>
      <c r="AB318">
        <v>108.536753551234</v>
      </c>
      <c r="AC318">
        <v>108.536753551234</v>
      </c>
      <c r="AD318">
        <v>97.302877790682601</v>
      </c>
      <c r="AE318">
        <v>97.302877790682601</v>
      </c>
      <c r="AF318">
        <v>97.302877790682601</v>
      </c>
      <c r="AG318">
        <v>100.533333333333</v>
      </c>
      <c r="AH318">
        <v>100.533333333333</v>
      </c>
      <c r="AI318">
        <v>100.533333333333</v>
      </c>
      <c r="AJ318">
        <v>104.533333333333</v>
      </c>
      <c r="AK318">
        <v>104.533333333333</v>
      </c>
      <c r="AL318">
        <v>104.533333333333</v>
      </c>
    </row>
    <row r="319" spans="1:50" x14ac:dyDescent="0.2">
      <c r="A319" t="str">
        <v>{"InfraID":"Edge-Pi4","device":"docker0","instance":"129.127.230.61:9100","job":"node","label":"Network Send Rate (Bytes/Sec)"}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17.3333333333333</v>
      </c>
      <c r="AK319">
        <v>17.3333333333333</v>
      </c>
      <c r="AL319">
        <v>17.3333333333333</v>
      </c>
    </row>
    <row r="320" spans="1:50" x14ac:dyDescent="0.2">
      <c r="A320" t="str">
        <v>{"InfraID":"Edge-Pi4","device":"docker0","instance":"129.127.231.125:9100","job":"node","label":"Network Send Rate (Bytes/Sec)"}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17.3333333333333</v>
      </c>
      <c r="AI320">
        <v>17.3333333333333</v>
      </c>
      <c r="AJ320">
        <v>17.3333333333333</v>
      </c>
      <c r="AK320">
        <v>0</v>
      </c>
      <c r="AL320">
        <v>0</v>
      </c>
    </row>
    <row r="321" spans="1:50" x14ac:dyDescent="0.2">
      <c r="A321" t="str">
        <v>{"InfraID":"Edge-Pi4","device":"docker0","instance":"129.127.231.162:9100","job":"node","label":"Network Send Rate (Bytes/Sec)"}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17.3333333333333</v>
      </c>
      <c r="AJ321">
        <v>17.3333333333333</v>
      </c>
      <c r="AK321">
        <v>17.3333333333333</v>
      </c>
      <c r="AL321">
        <v>0</v>
      </c>
    </row>
    <row r="322" spans="1:50" x14ac:dyDescent="0.2">
      <c r="A322" t="str">
        <v>{"InfraID":"Edge-Pi4","device":"docker0","instance":"129.127.231.168:9100","job":"node","label":"Network Send Rate (Bytes/Sec)"}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17.3333333333333</v>
      </c>
      <c r="AJ322">
        <v>17.3333333333333</v>
      </c>
      <c r="AK322">
        <v>17.3333333333333</v>
      </c>
      <c r="AL322">
        <v>0</v>
      </c>
    </row>
    <row r="323" spans="1:50" x14ac:dyDescent="0.2">
      <c r="A323" t="str">
        <v>{"InfraID":"Edge-Pi4","device":"docker0","instance":"129.127.231.53:9100","job":"node","label":"Network Send Rate (Bytes/Sec)"}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50" x14ac:dyDescent="0.2">
      <c r="A324" t="str">
        <v>{"InfraID":"Edge-Pi4","device":"eno1","instance":"129.127.231.53:9100","job":"node","label":"Network Send Rate (Bytes/Sec)"}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50" x14ac:dyDescent="0.2">
      <c r="A325" t="str">
        <v>{"InfraID":"Edge-Pi4","device":"enp5s0","instance":"129.127.231.53:9100","job":"node","label":"Network Send Rate (Bytes/Sec)"}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50" x14ac:dyDescent="0.2">
      <c r="A326" t="str">
        <v>{"InfraID":"Edge-Pi4","device":"eth0","instance":"129.127.230.61:9100","job":"node","label":"Network Send Rate (Bytes/Sec)"}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50" x14ac:dyDescent="0.2">
      <c r="A327" t="str">
        <v>{"InfraID":"Edge-Pi4","device":"eth0","instance":"129.127.231.125:9100","job":"node","label":"Network Send Rate (Bytes/Sec)"}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50" x14ac:dyDescent="0.2">
      <c r="A328" t="str">
        <v>{"InfraID":"Edge-Pi4","device":"eth0","instance":"129.127.231.162:9100","job":"node","label":"Network Send Rate (Bytes/Sec)"}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50" x14ac:dyDescent="0.2">
      <c r="A329" t="str">
        <v>{"InfraID":"Edge-Pi4","device":"eth0","instance":"129.127.231.168:9100","job":"node","label":"Network Send Rate (Bytes/Sec)"}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50" x14ac:dyDescent="0.2">
      <c r="A330" t="str">
        <v>{"InfraID":"Edge-Pi4","device":"lo","instance":"129.127.230.61:9100","job":"node","label":"Network Send Rate (Bytes/Sec)"}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50" x14ac:dyDescent="0.2">
      <c r="A331" t="str">
        <v>{"InfraID":"Edge-Pi4","device":"lo","instance":"129.127.231.125:9100","job":"node","label":"Network Send Rate (Bytes/Sec)"}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50" x14ac:dyDescent="0.2">
      <c r="A332" t="str">
        <v>{"InfraID":"Edge-Pi4","device":"lo","instance":"129.127.231.162:9100","job":"node","label":"Network Send Rate (Bytes/Sec)"}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50" x14ac:dyDescent="0.2">
      <c r="A333" t="str">
        <v>{"InfraID":"Edge-Pi4","device":"lo","instance":"129.127.231.168:9100","job":"node","label":"Network Send Rate (Bytes/Sec)"}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50" x14ac:dyDescent="0.2">
      <c r="A334" t="str">
        <v>{"InfraID":"Edge-Pi4","device":"lo","instance":"129.127.231.53:9100","job":"node","label":"Network Send Rate (Bytes/Sec)"}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26.2958628760239</v>
      </c>
      <c r="V334">
        <v>26.2958628760239</v>
      </c>
      <c r="W334">
        <v>26.2958628760239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50" x14ac:dyDescent="0.2">
      <c r="A335" s="2" t="str">
        <v>{"InfraID":"Edge-Pi4","device":"wlan0","instance":"129.127.230.61:9100","job":"node","label":"Network Send Rate (Bytes/Sec)"}</v>
      </c>
      <c r="B335" s="2">
        <v>21034.709132271601</v>
      </c>
      <c r="C335" s="2">
        <v>11914.4666666666</v>
      </c>
      <c r="D335" s="2">
        <v>11914.4666666666</v>
      </c>
      <c r="E335" s="2">
        <v>11914.4666666666</v>
      </c>
      <c r="F335" s="2">
        <v>17080</v>
      </c>
      <c r="G335" s="2">
        <v>17080</v>
      </c>
      <c r="H335" s="2">
        <v>17080</v>
      </c>
      <c r="I335" s="2">
        <v>16398.2841455044</v>
      </c>
      <c r="J335" s="2">
        <v>16398.2841455044</v>
      </c>
      <c r="K335" s="2">
        <v>16398.2841455044</v>
      </c>
      <c r="L335" s="2">
        <v>11437.733333333301</v>
      </c>
      <c r="M335" s="2">
        <v>11437.733333333301</v>
      </c>
      <c r="N335" s="2">
        <v>11437.733333333301</v>
      </c>
      <c r="O335" s="2">
        <v>15154.5042125729</v>
      </c>
      <c r="P335" s="2">
        <v>15154.5042125729</v>
      </c>
      <c r="Q335" s="2">
        <v>15154.5042125729</v>
      </c>
      <c r="R335" s="2">
        <v>20554.599999999999</v>
      </c>
      <c r="S335" s="2">
        <v>20554.599999999999</v>
      </c>
      <c r="T335" s="2">
        <v>20554.599999999999</v>
      </c>
      <c r="U335" s="2">
        <v>12461.729074889799</v>
      </c>
      <c r="V335" s="2">
        <v>12461.729074889799</v>
      </c>
      <c r="W335" s="2">
        <v>12461.729074889799</v>
      </c>
      <c r="X335" s="2">
        <v>16937.047569803501</v>
      </c>
      <c r="Y335" s="2">
        <v>16937.047569803501</v>
      </c>
      <c r="Z335" s="2">
        <v>16937.047569803501</v>
      </c>
      <c r="AA335" s="2">
        <v>21155.8</v>
      </c>
      <c r="AB335" s="2">
        <v>21155.8</v>
      </c>
      <c r="AC335" s="2">
        <v>21155.8</v>
      </c>
      <c r="AD335" s="2">
        <v>24205.466666666602</v>
      </c>
      <c r="AE335" s="2">
        <v>24205.466666666602</v>
      </c>
      <c r="AF335" s="2">
        <v>24205.466666666602</v>
      </c>
      <c r="AG335" s="2">
        <v>11772</v>
      </c>
      <c r="AH335" s="2">
        <v>11772</v>
      </c>
      <c r="AI335" s="2">
        <v>11772</v>
      </c>
      <c r="AJ335" s="2">
        <v>11031.666666666601</v>
      </c>
      <c r="AK335" s="2">
        <v>11031.666666666601</v>
      </c>
      <c r="AL335" s="2">
        <v>11031.666666666601</v>
      </c>
      <c r="AN335" s="1">
        <f>MEDIAN(B335:AL335)</f>
        <v>16398.2841455044</v>
      </c>
      <c r="AO335" s="1">
        <f>AVERAGE(B335:AL335)</f>
        <v>15982.28659839413</v>
      </c>
      <c r="AP335" s="1">
        <f>MIN(B335:AL335)</f>
        <v>11031.666666666601</v>
      </c>
      <c r="AQ335" s="1">
        <f>MAX(B335:AL335)</f>
        <v>24205.466666666602</v>
      </c>
      <c r="AR335" s="1">
        <f>STDEV(B335:AL335)</f>
        <v>4268.1513641865004</v>
      </c>
      <c r="AT335" s="1">
        <f>MEDIAN(B335:AL338)</f>
        <v>13597.2</v>
      </c>
      <c r="AU335" s="1">
        <f>AVERAGE(B335:AL338)</f>
        <v>14762.173355429537</v>
      </c>
      <c r="AV335" s="1">
        <f>MIN(B335:AL338)</f>
        <v>3579.86666666666</v>
      </c>
      <c r="AW335" s="1">
        <f>MAX(B335:AL338)</f>
        <v>26962.344772332701</v>
      </c>
      <c r="AX335">
        <f>STDEV(B335:AL338)</f>
        <v>4286.8839773611544</v>
      </c>
    </row>
    <row r="336" spans="1:50" x14ac:dyDescent="0.2">
      <c r="A336" s="2" t="str">
        <v>{"InfraID":"Edge-Pi4","device":"wlan0","instance":"129.127.231.125:9100","job":"node","label":"Network Send Rate (Bytes/Sec)"}</v>
      </c>
      <c r="B336" s="2">
        <v>11639.733333333301</v>
      </c>
      <c r="C336" s="2">
        <v>11639.733333333301</v>
      </c>
      <c r="D336" s="2">
        <v>13597.2</v>
      </c>
      <c r="E336" s="2">
        <v>13597.2</v>
      </c>
      <c r="F336" s="2">
        <v>13597.2</v>
      </c>
      <c r="G336" s="2">
        <v>13366.333333333299</v>
      </c>
      <c r="H336" s="2">
        <v>13366.333333333299</v>
      </c>
      <c r="I336" s="2">
        <v>13366.333333333299</v>
      </c>
      <c r="J336" s="2">
        <v>16078.733333333301</v>
      </c>
      <c r="K336" s="2">
        <v>16078.733333333301</v>
      </c>
      <c r="L336" s="2">
        <v>16078.733333333301</v>
      </c>
      <c r="M336" s="2">
        <v>18871.5333333333</v>
      </c>
      <c r="N336" s="2">
        <v>18871.5333333333</v>
      </c>
      <c r="O336" s="2">
        <v>18871.5333333333</v>
      </c>
      <c r="P336" s="2">
        <v>14349.0666666666</v>
      </c>
      <c r="Q336" s="2">
        <v>14349.0666666666</v>
      </c>
      <c r="R336" s="2">
        <v>19140.2351000206</v>
      </c>
      <c r="S336" s="2">
        <v>19140.2351000206</v>
      </c>
      <c r="T336" s="2">
        <v>19140.2351000206</v>
      </c>
      <c r="U336" s="2">
        <v>26962.344772332701</v>
      </c>
      <c r="V336" s="2">
        <v>26962.344772332701</v>
      </c>
      <c r="W336" s="2">
        <v>26962.344772332701</v>
      </c>
      <c r="X336" s="2">
        <v>9143.4095606373703</v>
      </c>
      <c r="Y336" s="2">
        <v>9143.4095606373703</v>
      </c>
      <c r="Z336" s="2">
        <v>9143.4095606373703</v>
      </c>
      <c r="AA336" s="2">
        <v>9143.4095606373703</v>
      </c>
      <c r="AB336" s="2">
        <v>12551.4990953734</v>
      </c>
      <c r="AC336" s="2">
        <v>12551.4990953734</v>
      </c>
      <c r="AD336" s="2">
        <v>12551.4990953734</v>
      </c>
      <c r="AE336" s="2">
        <v>13514.4666666666</v>
      </c>
      <c r="AF336" s="2">
        <v>13514.4666666666</v>
      </c>
      <c r="AG336" s="2">
        <v>13514.4666666666</v>
      </c>
      <c r="AH336" s="2">
        <v>9908.4666666666599</v>
      </c>
      <c r="AI336" s="2">
        <v>9908.4666666666599</v>
      </c>
      <c r="AJ336" s="2">
        <v>9908.4666666666599</v>
      </c>
      <c r="AK336" s="2">
        <v>8575.7333333333299</v>
      </c>
      <c r="AL336" s="2">
        <v>8575.7333333333299</v>
      </c>
      <c r="AN336" s="1">
        <f t="shared" ref="AN336:AN338" si="65">MEDIAN(B336:AL336)</f>
        <v>13514.4666666666</v>
      </c>
      <c r="AO336" s="1">
        <f t="shared" ref="AO336:AO338" si="66">AVERAGE(B336:AL336)</f>
        <v>14531.760589524201</v>
      </c>
      <c r="AP336" s="1">
        <f t="shared" ref="AP336:AP338" si="67">MIN(B336:AL336)</f>
        <v>8575.7333333333299</v>
      </c>
      <c r="AQ336" s="1">
        <f t="shared" ref="AQ336:AQ338" si="68">MAX(B336:AL336)</f>
        <v>26962.344772332701</v>
      </c>
      <c r="AR336" s="1">
        <f t="shared" ref="AR336:AR338" si="69">STDEV(B336:AL336)</f>
        <v>4945.5963687875665</v>
      </c>
    </row>
    <row r="337" spans="1:56" x14ac:dyDescent="0.2">
      <c r="A337" s="2" t="str">
        <v>{"InfraID":"Edge-Pi4","device":"wlan0","instance":"129.127.231.162:9100","job":"node","label":"Network Send Rate (Bytes/Sec)"}</v>
      </c>
      <c r="B337" s="2">
        <v>13254.468638283999</v>
      </c>
      <c r="C337" s="2">
        <v>13254.468638283999</v>
      </c>
      <c r="D337" s="2">
        <v>13254.468638283999</v>
      </c>
      <c r="E337" s="2">
        <v>21948.951623954999</v>
      </c>
      <c r="F337" s="2">
        <v>21948.951623954999</v>
      </c>
      <c r="G337" s="2">
        <v>21948.951623954999</v>
      </c>
      <c r="H337" s="2">
        <v>11749.253537582699</v>
      </c>
      <c r="I337" s="2">
        <v>11749.253537582699</v>
      </c>
      <c r="J337" s="2">
        <v>11749.253537582699</v>
      </c>
      <c r="K337" s="2">
        <v>14722.8</v>
      </c>
      <c r="L337" s="2">
        <v>14722.8</v>
      </c>
      <c r="M337" s="2">
        <v>14722.8</v>
      </c>
      <c r="N337" s="2">
        <v>22218.133333333299</v>
      </c>
      <c r="O337" s="2">
        <v>22218.133333333299</v>
      </c>
      <c r="P337" s="2">
        <v>22218.133333333299</v>
      </c>
      <c r="Q337" s="2">
        <v>17046.333333333299</v>
      </c>
      <c r="R337" s="2">
        <v>17046.333333333299</v>
      </c>
      <c r="S337" s="2">
        <v>17046.333333333299</v>
      </c>
      <c r="T337" s="2">
        <v>12852.884482996</v>
      </c>
      <c r="U337" s="2">
        <v>12852.884482996</v>
      </c>
      <c r="V337" s="2">
        <v>12852.884482996</v>
      </c>
      <c r="W337" s="2">
        <v>10571.9047936529</v>
      </c>
      <c r="X337" s="2">
        <v>10571.9047936529</v>
      </c>
      <c r="Y337" s="2">
        <v>10571.9047936529</v>
      </c>
      <c r="Z337" s="2">
        <v>16008.529886914301</v>
      </c>
      <c r="AA337" s="2">
        <v>16008.529886914301</v>
      </c>
      <c r="AB337" s="2">
        <v>16008.529886914301</v>
      </c>
      <c r="AC337" s="2">
        <v>16473</v>
      </c>
      <c r="AD337" s="2">
        <v>16473</v>
      </c>
      <c r="AE337" s="2">
        <v>16473</v>
      </c>
      <c r="AF337" s="2">
        <v>15891.1333333333</v>
      </c>
      <c r="AG337" s="2">
        <v>15891.1333333333</v>
      </c>
      <c r="AH337" s="2">
        <v>15891.1333333333</v>
      </c>
      <c r="AI337" s="2">
        <v>8582.4</v>
      </c>
      <c r="AJ337" s="2">
        <v>8582.4</v>
      </c>
      <c r="AK337" s="2">
        <v>8582.4</v>
      </c>
      <c r="AL337" s="2">
        <v>3579.86666666666</v>
      </c>
      <c r="AN337" s="1">
        <f t="shared" si="65"/>
        <v>14722.8</v>
      </c>
      <c r="AO337" s="1">
        <f t="shared" si="66"/>
        <v>14798.357988022191</v>
      </c>
      <c r="AP337" s="1">
        <f t="shared" si="67"/>
        <v>3579.86666666666</v>
      </c>
      <c r="AQ337" s="1">
        <f t="shared" si="68"/>
        <v>22218.133333333299</v>
      </c>
      <c r="AR337" s="1">
        <f t="shared" si="69"/>
        <v>4383.9129507824464</v>
      </c>
    </row>
    <row r="338" spans="1:56" x14ac:dyDescent="0.2">
      <c r="A338" s="2" t="str">
        <v>{"InfraID":"Edge-Pi4","device":"wlan0","instance":"129.127.231.168:9100","job":"node","label":"Network Send Rate (Bytes/Sec)"}</v>
      </c>
      <c r="B338" s="2">
        <v>11787.8039266675</v>
      </c>
      <c r="C338" s="2">
        <v>11787.8039266675</v>
      </c>
      <c r="D338" s="2">
        <v>11787.8039266675</v>
      </c>
      <c r="E338" s="2">
        <v>17439.133333333299</v>
      </c>
      <c r="F338" s="2">
        <v>17439.133333333299</v>
      </c>
      <c r="G338" s="2">
        <v>17439.133333333299</v>
      </c>
      <c r="H338" s="2">
        <v>12909.4839418062</v>
      </c>
      <c r="I338" s="2">
        <v>12909.4839418062</v>
      </c>
      <c r="J338" s="2">
        <v>12909.4839418062</v>
      </c>
      <c r="K338" s="2">
        <v>12022.134808987201</v>
      </c>
      <c r="L338" s="2">
        <v>12022.134808987201</v>
      </c>
      <c r="M338" s="2">
        <v>12022.134808987201</v>
      </c>
      <c r="N338" s="2">
        <v>13163.717674509</v>
      </c>
      <c r="O338" s="2">
        <v>13163.717674509</v>
      </c>
      <c r="P338" s="2">
        <v>13163.717674509</v>
      </c>
      <c r="Q338" s="2">
        <v>15667.5333333333</v>
      </c>
      <c r="R338" s="2">
        <v>15667.5333333333</v>
      </c>
      <c r="S338" s="2">
        <v>15667.5333333333</v>
      </c>
      <c r="T338" s="2">
        <v>12936.8</v>
      </c>
      <c r="U338" s="2">
        <v>12936.8</v>
      </c>
      <c r="V338" s="2">
        <v>12936.8</v>
      </c>
      <c r="W338" s="2">
        <v>15294.457831325301</v>
      </c>
      <c r="X338" s="2">
        <v>15294.457831325301</v>
      </c>
      <c r="Y338" s="2">
        <v>15294.457831325301</v>
      </c>
      <c r="Z338" s="2">
        <v>20816.801292407101</v>
      </c>
      <c r="AA338" s="2">
        <v>20816.801292407101</v>
      </c>
      <c r="AB338" s="2">
        <v>20816.801292407101</v>
      </c>
      <c r="AC338" s="2">
        <v>14336.2</v>
      </c>
      <c r="AD338" s="2">
        <v>14336.2</v>
      </c>
      <c r="AE338" s="2">
        <v>14336.2</v>
      </c>
      <c r="AF338" s="2">
        <v>11610.8</v>
      </c>
      <c r="AG338" s="2">
        <v>11610.8</v>
      </c>
      <c r="AH338" s="2">
        <v>11610.8</v>
      </c>
      <c r="AI338" s="2">
        <v>9887.1333333333296</v>
      </c>
      <c r="AJ338" s="2">
        <v>9887.1333333333296</v>
      </c>
      <c r="AK338" s="2">
        <v>9887.1333333333296</v>
      </c>
      <c r="AL338" s="2">
        <v>4626.6666666666597</v>
      </c>
      <c r="AN338" s="1">
        <f t="shared" si="65"/>
        <v>12936.8</v>
      </c>
      <c r="AO338" s="1">
        <f t="shared" si="66"/>
        <v>13736.288245777656</v>
      </c>
      <c r="AP338" s="1">
        <f t="shared" si="67"/>
        <v>4626.6666666666597</v>
      </c>
      <c r="AQ338" s="1">
        <f t="shared" si="68"/>
        <v>20816.801292407101</v>
      </c>
      <c r="AR338" s="1">
        <f t="shared" si="69"/>
        <v>3237.0664040413485</v>
      </c>
    </row>
    <row r="339" spans="1:56" x14ac:dyDescent="0.2">
      <c r="A339" t="str">
        <v>{"InfraID":"Edge-Pi4","device":"wlp6s0","instance":"129.127.231.53:9100","job":"node","label":"Network Send Rate (Bytes/Sec)"}</v>
      </c>
      <c r="B339">
        <v>936.6</v>
      </c>
      <c r="C339">
        <v>934.86666666666599</v>
      </c>
      <c r="D339">
        <v>934.86666666666599</v>
      </c>
      <c r="E339">
        <v>934.86666666666599</v>
      </c>
      <c r="F339">
        <v>936.93333333333305</v>
      </c>
      <c r="G339">
        <v>936.93333333333305</v>
      </c>
      <c r="H339">
        <v>936.93333333333305</v>
      </c>
      <c r="I339">
        <v>933.93333333333305</v>
      </c>
      <c r="J339">
        <v>933.93333333333305</v>
      </c>
      <c r="K339">
        <v>933.93333333333305</v>
      </c>
      <c r="L339">
        <v>989.2</v>
      </c>
      <c r="M339">
        <v>989.2</v>
      </c>
      <c r="N339">
        <v>989.2</v>
      </c>
      <c r="O339">
        <v>936.2</v>
      </c>
      <c r="P339">
        <v>936.2</v>
      </c>
      <c r="Q339">
        <v>936.2</v>
      </c>
      <c r="R339">
        <v>938.8</v>
      </c>
      <c r="S339">
        <v>938.8</v>
      </c>
      <c r="T339">
        <v>938.8</v>
      </c>
      <c r="U339">
        <v>1014.31816617333</v>
      </c>
      <c r="V339">
        <v>1014.31816617333</v>
      </c>
      <c r="W339">
        <v>1014.31816617333</v>
      </c>
      <c r="X339">
        <v>959.34854262263298</v>
      </c>
      <c r="Y339">
        <v>959.34854262263298</v>
      </c>
      <c r="Z339">
        <v>959.34854262263298</v>
      </c>
      <c r="AA339">
        <v>964.487656874913</v>
      </c>
      <c r="AB339">
        <v>964.487656874913</v>
      </c>
      <c r="AC339">
        <v>964.487656874913</v>
      </c>
      <c r="AD339">
        <v>900.18066847335103</v>
      </c>
      <c r="AE339">
        <v>900.18066847335103</v>
      </c>
      <c r="AF339">
        <v>900.18066847335103</v>
      </c>
      <c r="AG339">
        <v>931.26666666666597</v>
      </c>
      <c r="AH339">
        <v>931.26666666666597</v>
      </c>
      <c r="AI339">
        <v>931.26666666666597</v>
      </c>
      <c r="AJ339">
        <v>938.33333333333303</v>
      </c>
      <c r="AK339">
        <v>938.33333333333303</v>
      </c>
      <c r="AL339">
        <v>938.33333333333303</v>
      </c>
    </row>
    <row r="340" spans="1:56" x14ac:dyDescent="0.2">
      <c r="A340" t="str">
        <v>{"InfraID":"Edge-Pi4","instance":"129.127.231.53:9100","job":"node","label":"CPU Wait Percentage"}</v>
      </c>
      <c r="B340">
        <v>0.16721333333407501</v>
      </c>
      <c r="C340">
        <v>0.158093333332847</v>
      </c>
      <c r="D340">
        <v>0.158093333332847</v>
      </c>
      <c r="E340">
        <v>0.158093333332847</v>
      </c>
      <c r="F340">
        <v>0.18910666666670201</v>
      </c>
      <c r="G340">
        <v>0.18910666666670201</v>
      </c>
      <c r="H340">
        <v>0.18910666666670201</v>
      </c>
      <c r="I340">
        <v>0.21447999999963899</v>
      </c>
      <c r="J340">
        <v>0.21447999999963899</v>
      </c>
      <c r="K340">
        <v>0.21447999999963899</v>
      </c>
      <c r="L340">
        <v>0.16424000000066899</v>
      </c>
      <c r="M340">
        <v>0.16424000000066899</v>
      </c>
      <c r="N340">
        <v>0.16424000000066899</v>
      </c>
      <c r="O340">
        <v>0.16647999999956101</v>
      </c>
      <c r="P340">
        <v>0.16647999999956101</v>
      </c>
      <c r="Q340">
        <v>0.16647999999956101</v>
      </c>
      <c r="R340">
        <v>0.139280000000023</v>
      </c>
      <c r="S340">
        <v>0.139280000000023</v>
      </c>
      <c r="T340">
        <v>0.139280000000023</v>
      </c>
      <c r="U340">
        <v>0.149796929855325</v>
      </c>
      <c r="V340">
        <v>0.149796929855325</v>
      </c>
      <c r="W340">
        <v>0.149796929855325</v>
      </c>
      <c r="X340">
        <v>0.27336004653242602</v>
      </c>
      <c r="Y340">
        <v>0.27336004653242602</v>
      </c>
      <c r="Z340">
        <v>0.27336004653242602</v>
      </c>
      <c r="AA340">
        <v>0.149531099158281</v>
      </c>
      <c r="AB340">
        <v>0.149531099158281</v>
      </c>
      <c r="AC340">
        <v>0.149531099158281</v>
      </c>
      <c r="AD340">
        <v>0.15536843463691299</v>
      </c>
      <c r="AE340">
        <v>0.15536843463691299</v>
      </c>
      <c r="AF340">
        <v>0.15536843463691299</v>
      </c>
      <c r="AG340">
        <v>0.14194000000012799</v>
      </c>
      <c r="AH340">
        <v>0.14194000000012799</v>
      </c>
      <c r="AI340">
        <v>0.14194000000012799</v>
      </c>
      <c r="AJ340">
        <v>0.14608666666693601</v>
      </c>
      <c r="AK340">
        <v>0.14608666666693601</v>
      </c>
      <c r="AL340">
        <v>0.14608666666693601</v>
      </c>
    </row>
    <row r="341" spans="1:56" x14ac:dyDescent="0.2">
      <c r="A341" t="str">
        <v>{"InfraID":"Edge-Pi4","instance":"129.127.231.53:9100","job":"node","label":"IO Wait Percentage"}</v>
      </c>
      <c r="B341">
        <v>0.13749999999996901</v>
      </c>
      <c r="C341">
        <v>0.21401333333339301</v>
      </c>
      <c r="D341">
        <v>0.21401333333339301</v>
      </c>
      <c r="E341">
        <v>0.21401333333339301</v>
      </c>
      <c r="F341">
        <v>0.38978666666632</v>
      </c>
      <c r="G341">
        <v>0.38978666666632</v>
      </c>
      <c r="H341">
        <v>0.38978666666632</v>
      </c>
      <c r="I341">
        <v>1.7620000000230601E-2</v>
      </c>
      <c r="J341">
        <v>1.7620000000230601E-2</v>
      </c>
      <c r="K341">
        <v>1.7620000000230601E-2</v>
      </c>
      <c r="L341">
        <v>0.50069333333340105</v>
      </c>
      <c r="M341">
        <v>0.50069333333340105</v>
      </c>
      <c r="N341">
        <v>0.50069333333340105</v>
      </c>
      <c r="O341">
        <v>2.4440000000443701E-2</v>
      </c>
      <c r="P341">
        <v>2.4440000000443701E-2</v>
      </c>
      <c r="Q341">
        <v>2.4440000000443701E-2</v>
      </c>
      <c r="R341">
        <v>0.18197333333318899</v>
      </c>
      <c r="S341">
        <v>0.18197333333318899</v>
      </c>
      <c r="T341">
        <v>0.18197333333318899</v>
      </c>
      <c r="U341">
        <v>0.710545880085098</v>
      </c>
      <c r="V341">
        <v>0.710545880085098</v>
      </c>
      <c r="W341">
        <v>0.710545880085098</v>
      </c>
      <c r="X341">
        <v>1.8923285723500001E-2</v>
      </c>
      <c r="Y341">
        <v>1.8923285723500001E-2</v>
      </c>
      <c r="Z341">
        <v>1.8923285723500001E-2</v>
      </c>
      <c r="AA341">
        <v>0.42121776306749498</v>
      </c>
      <c r="AB341">
        <v>0.42121776306749498</v>
      </c>
      <c r="AC341">
        <v>0.42121776306749498</v>
      </c>
      <c r="AD341">
        <v>0.149767711962489</v>
      </c>
      <c r="AE341">
        <v>0.149767711962489</v>
      </c>
      <c r="AF341">
        <v>0.149767711962489</v>
      </c>
      <c r="AG341">
        <v>0.15338666666669501</v>
      </c>
      <c r="AH341">
        <v>0.15338666666669501</v>
      </c>
      <c r="AI341">
        <v>0.15338666666669501</v>
      </c>
      <c r="AJ341">
        <v>0.467453333333196</v>
      </c>
      <c r="AK341">
        <v>0.467453333333196</v>
      </c>
      <c r="AL341">
        <v>0.467453333333196</v>
      </c>
    </row>
    <row r="342" spans="1:56" x14ac:dyDescent="0.2">
      <c r="A342" t="str">
        <v>{"InfraID":"Edge-Pi4","instance":"129.127.231.53:9100","job":"node","label":"Memory Wait Percentage"}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56" x14ac:dyDescent="0.2">
      <c r="A343" s="2" t="str">
        <v>{"InfraID":"Edge-Pi4","cpu":"0","instance":"129.127.230.61:9100","job":"node","mode":"idle","label":"CPU Usage Percentage"}</v>
      </c>
      <c r="B343" s="2">
        <v>10.3672408191157</v>
      </c>
      <c r="C343" s="2">
        <v>5.13333333345751</v>
      </c>
      <c r="D343" s="2">
        <v>5.13333333345751</v>
      </c>
      <c r="E343" s="2">
        <v>5.13333333345751</v>
      </c>
      <c r="F343" s="2">
        <v>7.6000000000931296</v>
      </c>
      <c r="G343" s="2">
        <v>7.6000000000931296</v>
      </c>
      <c r="H343" s="2">
        <v>7.6000000000931296</v>
      </c>
      <c r="I343" s="2">
        <v>4.52985586799866</v>
      </c>
      <c r="J343" s="2">
        <v>4.52985586799866</v>
      </c>
      <c r="K343" s="2">
        <v>4.52985586799866</v>
      </c>
      <c r="L343" s="2">
        <v>4.7333333334730199</v>
      </c>
      <c r="M343" s="2">
        <v>4.7333333334730199</v>
      </c>
      <c r="N343" s="2">
        <v>4.7333333334730199</v>
      </c>
      <c r="O343" s="2">
        <v>8.5547634475422001</v>
      </c>
      <c r="P343" s="2">
        <v>8.5547634475422001</v>
      </c>
      <c r="Q343" s="2">
        <v>8.5547634475422001</v>
      </c>
      <c r="R343" s="2">
        <v>7.7333333335506396</v>
      </c>
      <c r="S343" s="2">
        <v>7.7333333335506396</v>
      </c>
      <c r="T343" s="2">
        <v>7.7333333335506396</v>
      </c>
      <c r="U343" s="2">
        <v>2.8083700440849202</v>
      </c>
      <c r="V343" s="2">
        <v>2.8083700440849202</v>
      </c>
      <c r="W343" s="2">
        <v>2.8083700440849202</v>
      </c>
      <c r="X343" s="2">
        <v>10.354188210991801</v>
      </c>
      <c r="Y343" s="2">
        <v>10.354188210991801</v>
      </c>
      <c r="Z343" s="2">
        <v>10.354188210991801</v>
      </c>
      <c r="AA343" s="2">
        <v>8.0000000000776001</v>
      </c>
      <c r="AB343" s="2">
        <v>8.0000000000776001</v>
      </c>
      <c r="AC343" s="2">
        <v>8.0000000000776001</v>
      </c>
      <c r="AD343" s="2">
        <v>13.0666666664183</v>
      </c>
      <c r="AE343" s="2">
        <v>13.0666666664183</v>
      </c>
      <c r="AF343" s="2">
        <v>13.0666666664183</v>
      </c>
      <c r="AG343" s="2">
        <v>11.066666666883901</v>
      </c>
      <c r="AH343" s="2">
        <v>11.066666666883901</v>
      </c>
      <c r="AI343" s="2">
        <v>11.066666666883901</v>
      </c>
      <c r="AJ343" s="2">
        <v>14.1333333333022</v>
      </c>
      <c r="AK343" s="2">
        <v>14.1333333333022</v>
      </c>
      <c r="AL343" s="2">
        <v>14.1333333333022</v>
      </c>
      <c r="AN343" s="1">
        <f>MEDIAN(B343:AL343)</f>
        <v>8.0000000000776001</v>
      </c>
      <c r="AO343" s="1">
        <f>AVERAGE(B343:AL343)</f>
        <v>8.2029398252091141</v>
      </c>
      <c r="AP343" s="1">
        <f>MIN(B343:AL343)</f>
        <v>2.8083700440849202</v>
      </c>
      <c r="AQ343" s="1">
        <f>MAX(B343:AL343)</f>
        <v>14.1333333333022</v>
      </c>
      <c r="AR343" s="1">
        <f>STDEV(B343:AL343)</f>
        <v>3.3913888478838605</v>
      </c>
      <c r="AT343" s="1">
        <f>MEDIAN(B343:AL346)</f>
        <v>7.1790211606623497</v>
      </c>
      <c r="AU343" s="1">
        <f>AVERAGE(B343:AL346)</f>
        <v>7.5104025263347074</v>
      </c>
      <c r="AV343" s="1">
        <f>MIN(B343:AL346)</f>
        <v>2.1410925061123001</v>
      </c>
      <c r="AW343" s="1">
        <f>MAX(B343:AL346)</f>
        <v>15.7999999999689</v>
      </c>
      <c r="AX343">
        <f>STDEV(B343:AL346)</f>
        <v>3.1498681018682393</v>
      </c>
      <c r="AZ343">
        <f>MEDIAN($B343:$AL346,$B348:$AL351,$B353:$AL356,$B358:$AL361)</f>
        <v>6.1333333332246802</v>
      </c>
      <c r="BA343">
        <f>AVERAGE($B343:$AL346,$B348:$AL351,$B353:$AL356,$B358:$AL361)</f>
        <v>6.8624532155065321</v>
      </c>
      <c r="BB343">
        <f>MIN($B343:$AL346,$B348:$AL351,$B353:$AL356,$B358:$AL361)</f>
        <v>-0.59999999978268104</v>
      </c>
      <c r="BC343">
        <f>MAX($B343:$AL346,$B348:$AL351,$B353:$AL356,$B358:$AL361)</f>
        <v>27.9333333329608</v>
      </c>
      <c r="BD343">
        <f>STDEV($B343:$AL346,$B348:$AL351,$B353:$AL356,$B358:$AL361)</f>
        <v>4.0816045578725175</v>
      </c>
    </row>
    <row r="344" spans="1:56" x14ac:dyDescent="0.2">
      <c r="A344" s="2" t="str">
        <v>{"InfraID":"Edge-Pi4","cpu":"0","instance":"129.127.231.125:9100","job":"node","mode":"idle","label":"CPU Usage Percentage"}</v>
      </c>
      <c r="B344" s="2">
        <v>5.5333333334419796</v>
      </c>
      <c r="C344" s="2">
        <v>5.5333333334419796</v>
      </c>
      <c r="D344" s="2">
        <v>5.9999999997671596</v>
      </c>
      <c r="E344" s="2">
        <v>5.9999999997671596</v>
      </c>
      <c r="F344" s="2">
        <v>5.9999999997671596</v>
      </c>
      <c r="G344" s="2">
        <v>6.4000000001396904</v>
      </c>
      <c r="H344" s="2">
        <v>6.4000000001396904</v>
      </c>
      <c r="I344" s="2">
        <v>6.4000000001396904</v>
      </c>
      <c r="J344" s="2">
        <v>6.1999999999534303</v>
      </c>
      <c r="K344" s="2">
        <v>6.1999999999534303</v>
      </c>
      <c r="L344" s="2">
        <v>6.1999999999534303</v>
      </c>
      <c r="M344" s="2">
        <v>8.4666666667908395</v>
      </c>
      <c r="N344" s="2">
        <v>8.4666666667908395</v>
      </c>
      <c r="O344" s="2">
        <v>8.4666666667908395</v>
      </c>
      <c r="P344" s="2">
        <v>5.9999999997671596</v>
      </c>
      <c r="Q344" s="2">
        <v>5.9999999997671596</v>
      </c>
      <c r="R344" s="2">
        <v>4.5851378290736404</v>
      </c>
      <c r="S344" s="2">
        <v>4.5851378290736404</v>
      </c>
      <c r="T344" s="2">
        <v>4.5851378290736404</v>
      </c>
      <c r="U344" s="2">
        <v>10.2683936439956</v>
      </c>
      <c r="V344" s="2">
        <v>10.2683936439956</v>
      </c>
      <c r="W344" s="2">
        <v>10.2683936439956</v>
      </c>
      <c r="X344" s="2">
        <v>3.5935729051087</v>
      </c>
      <c r="Y344" s="2">
        <v>3.5935729051087</v>
      </c>
      <c r="Z344" s="2">
        <v>3.5935729051087</v>
      </c>
      <c r="AA344" s="2">
        <v>3.5935729051087</v>
      </c>
      <c r="AB344" s="2">
        <v>9.2142672525952491</v>
      </c>
      <c r="AC344" s="2">
        <v>9.2142672525952491</v>
      </c>
      <c r="AD344" s="2">
        <v>9.2142672525952491</v>
      </c>
      <c r="AE344" s="2">
        <v>12.4666666666356</v>
      </c>
      <c r="AF344" s="2">
        <v>12.4666666666356</v>
      </c>
      <c r="AG344" s="2">
        <v>12.4666666666356</v>
      </c>
      <c r="AH344" s="2">
        <v>10.3333333332557</v>
      </c>
      <c r="AI344" s="2">
        <v>10.3333333332557</v>
      </c>
      <c r="AJ344" s="2">
        <v>10.3333333332557</v>
      </c>
      <c r="AK344" s="2">
        <v>4.0666666665735303</v>
      </c>
      <c r="AL344" s="2">
        <v>4.0666666665735303</v>
      </c>
      <c r="AN344" s="1">
        <f t="shared" ref="AN344:AN346" si="70">MEDIAN(B344:AL344)</f>
        <v>6.1999999999534303</v>
      </c>
      <c r="AO344" s="1">
        <f t="shared" ref="AO344:AO346" si="71">AVERAGE(B344:AL344)</f>
        <v>7.2264239945032687</v>
      </c>
      <c r="AP344" s="1">
        <f t="shared" ref="AP344:AP346" si="72">MIN(B344:AL344)</f>
        <v>3.5935729051087</v>
      </c>
      <c r="AQ344" s="1">
        <f t="shared" ref="AQ344:AQ346" si="73">MAX(B344:AL344)</f>
        <v>12.4666666666356</v>
      </c>
      <c r="AR344" s="1">
        <f t="shared" ref="AR344:AR346" si="74">STDEV(B344:AL344)</f>
        <v>2.7270251961491079</v>
      </c>
    </row>
    <row r="345" spans="1:56" x14ac:dyDescent="0.2">
      <c r="A345" s="2" t="str">
        <v>{"InfraID":"Edge-Pi4","cpu":"0","instance":"129.127.231.162:9100","job":"node","mode":"idle","label":"CPU Usage Percentage"}</v>
      </c>
      <c r="B345" s="2">
        <v>8.41728956797267</v>
      </c>
      <c r="C345" s="2">
        <v>8.41728956797267</v>
      </c>
      <c r="D345" s="2">
        <v>8.41728956797267</v>
      </c>
      <c r="E345" s="2">
        <v>5.2350280936254698</v>
      </c>
      <c r="F345" s="2">
        <v>5.2350280936254698</v>
      </c>
      <c r="G345" s="2">
        <v>5.2350280936254698</v>
      </c>
      <c r="H345" s="2">
        <v>7.1790211606623497</v>
      </c>
      <c r="I345" s="2">
        <v>7.1790211606623497</v>
      </c>
      <c r="J345" s="2">
        <v>7.1790211606623497</v>
      </c>
      <c r="K345" s="2">
        <v>5.1999999997981998</v>
      </c>
      <c r="L345" s="2">
        <v>5.1999999997981998</v>
      </c>
      <c r="M345" s="2">
        <v>5.1999999997981998</v>
      </c>
      <c r="N345" s="2">
        <v>9.7333333334730199</v>
      </c>
      <c r="O345" s="2">
        <v>9.7333333334730199</v>
      </c>
      <c r="P345" s="2">
        <v>9.7333333334730199</v>
      </c>
      <c r="Q345" s="2">
        <v>7.2666666668374003</v>
      </c>
      <c r="R345" s="2">
        <v>7.2666666668374003</v>
      </c>
      <c r="S345" s="2">
        <v>7.2666666668374003</v>
      </c>
      <c r="T345" s="2">
        <v>2.8638303728194998</v>
      </c>
      <c r="U345" s="2">
        <v>2.8638303728194998</v>
      </c>
      <c r="V345" s="2">
        <v>2.8638303728194998</v>
      </c>
      <c r="W345" s="2">
        <v>5.1270084673553296</v>
      </c>
      <c r="X345" s="2">
        <v>5.1270084673553296</v>
      </c>
      <c r="Y345" s="2">
        <v>5.1270084673553296</v>
      </c>
      <c r="Z345" s="2">
        <v>8.9499192243902197</v>
      </c>
      <c r="AA345" s="2">
        <v>8.9499192243902197</v>
      </c>
      <c r="AB345" s="2">
        <v>8.9499192243902197</v>
      </c>
      <c r="AC345" s="2">
        <v>6.6000000003259602</v>
      </c>
      <c r="AD345" s="2">
        <v>6.6000000003259602</v>
      </c>
      <c r="AE345" s="2">
        <v>6.6000000003259602</v>
      </c>
      <c r="AF345" s="2">
        <v>8.8000000000465608</v>
      </c>
      <c r="AG345" s="2">
        <v>8.8000000000465608</v>
      </c>
      <c r="AH345" s="2">
        <v>8.8000000000465608</v>
      </c>
      <c r="AI345" s="2">
        <v>15.7999999999689</v>
      </c>
      <c r="AJ345" s="2">
        <v>15.7999999999689</v>
      </c>
      <c r="AK345" s="2">
        <v>15.7999999999689</v>
      </c>
      <c r="AL345" s="2">
        <v>3.7333333333178098</v>
      </c>
      <c r="AN345" s="1">
        <f t="shared" si="70"/>
        <v>7.1790211606623497</v>
      </c>
      <c r="AO345" s="1">
        <f t="shared" si="71"/>
        <v>7.493233080949854</v>
      </c>
      <c r="AP345" s="1">
        <f t="shared" si="72"/>
        <v>2.8638303728194998</v>
      </c>
      <c r="AQ345" s="1">
        <f t="shared" si="73"/>
        <v>15.7999999999689</v>
      </c>
      <c r="AR345" s="1">
        <f t="shared" si="74"/>
        <v>3.1852902197796826</v>
      </c>
    </row>
    <row r="346" spans="1:56" x14ac:dyDescent="0.2">
      <c r="A346" s="2" t="str">
        <v>{"InfraID":"Edge-Pi4","cpu":"0","instance":"129.127.231.168:9100","job":"node","mode":"idle","label":"CPU Usage Percentage"}</v>
      </c>
      <c r="B346" s="2">
        <v>8.20439474713727</v>
      </c>
      <c r="C346" s="2">
        <v>8.20439474713727</v>
      </c>
      <c r="D346" s="2">
        <v>8.20439474713727</v>
      </c>
      <c r="E346" s="2">
        <v>6.2666666666821804</v>
      </c>
      <c r="F346" s="2">
        <v>6.2666666666821804</v>
      </c>
      <c r="G346" s="2">
        <v>6.2666666666821804</v>
      </c>
      <c r="H346" s="2">
        <v>2.1410925061123001</v>
      </c>
      <c r="I346" s="2">
        <v>2.1410925061123001</v>
      </c>
      <c r="J346" s="2">
        <v>2.1410925061123001</v>
      </c>
      <c r="K346" s="2">
        <v>3.9269284616801299</v>
      </c>
      <c r="L346" s="2">
        <v>3.9269284616801299</v>
      </c>
      <c r="M346" s="2">
        <v>3.9269284616801299</v>
      </c>
      <c r="N346" s="2">
        <v>9.7154708665952807</v>
      </c>
      <c r="O346" s="2">
        <v>9.7154708665952807</v>
      </c>
      <c r="P346" s="2">
        <v>9.7154708665952807</v>
      </c>
      <c r="Q346" s="2">
        <v>6.9333333335816798</v>
      </c>
      <c r="R346" s="2">
        <v>6.9333333335816798</v>
      </c>
      <c r="S346" s="2">
        <v>6.9333333335816798</v>
      </c>
      <c r="T346" s="2">
        <v>5.1333333330694497</v>
      </c>
      <c r="U346" s="2">
        <v>5.1333333330694497</v>
      </c>
      <c r="V346" s="2">
        <v>5.1333333330694497</v>
      </c>
      <c r="W346" s="2">
        <v>3.3390705681304902</v>
      </c>
      <c r="X346" s="2">
        <v>3.3390705681304902</v>
      </c>
      <c r="Y346" s="2">
        <v>3.3390705681304902</v>
      </c>
      <c r="Z346" s="2">
        <v>11.3408723749786</v>
      </c>
      <c r="AA346" s="2">
        <v>11.3408723749786</v>
      </c>
      <c r="AB346" s="2">
        <v>11.3408723749786</v>
      </c>
      <c r="AC346" s="2">
        <v>6.3999999997516399</v>
      </c>
      <c r="AD346" s="2">
        <v>6.3999999997516399</v>
      </c>
      <c r="AE346" s="2">
        <v>6.3999999997516399</v>
      </c>
      <c r="AF346" s="2">
        <v>13.600000000248301</v>
      </c>
      <c r="AG346" s="2">
        <v>13.600000000248301</v>
      </c>
      <c r="AH346" s="2">
        <v>13.600000000248301</v>
      </c>
      <c r="AI346" s="2">
        <v>9.1999999996429906</v>
      </c>
      <c r="AJ346" s="2">
        <v>9.1999999996429906</v>
      </c>
      <c r="AK346" s="2">
        <v>9.1999999996429906</v>
      </c>
      <c r="AL346" s="2">
        <v>4.8000000002017904</v>
      </c>
      <c r="AN346" s="1">
        <f t="shared" si="70"/>
        <v>6.3999999997516399</v>
      </c>
      <c r="AO346" s="1">
        <f t="shared" si="71"/>
        <v>7.1190132046765608</v>
      </c>
      <c r="AP346" s="1">
        <f t="shared" si="72"/>
        <v>2.1410925061123001</v>
      </c>
      <c r="AQ346" s="1">
        <f t="shared" si="73"/>
        <v>13.600000000248301</v>
      </c>
      <c r="AR346" s="1">
        <f t="shared" si="74"/>
        <v>3.2704228273529692</v>
      </c>
    </row>
    <row r="347" spans="1:56" x14ac:dyDescent="0.2">
      <c r="A347" t="str">
        <v>{"InfraID":"Edge-Pi4","cpu":"0","instance":"129.127.231.53:9100","job":"node","mode":"idle","label":"CPU Usage Percentage"}</v>
      </c>
      <c r="B347">
        <v>1.26666666668219</v>
      </c>
      <c r="C347">
        <v>0.66666666689950205</v>
      </c>
      <c r="D347">
        <v>0.66666666689950205</v>
      </c>
      <c r="E347">
        <v>0.66666666689950205</v>
      </c>
      <c r="F347">
        <v>-0.133333333457514</v>
      </c>
      <c r="G347">
        <v>-0.133333333457514</v>
      </c>
      <c r="H347">
        <v>-0.133333333457514</v>
      </c>
      <c r="I347">
        <v>0.73333333324020999</v>
      </c>
      <c r="J347">
        <v>0.73333333324020999</v>
      </c>
      <c r="K347">
        <v>0.73333333324020999</v>
      </c>
      <c r="L347">
        <v>-0.19999999979820801</v>
      </c>
      <c r="M347">
        <v>-0.19999999979820801</v>
      </c>
      <c r="N347">
        <v>-0.19999999979820801</v>
      </c>
      <c r="O347">
        <v>0.59999999978269603</v>
      </c>
      <c r="P347">
        <v>0.59999999978269603</v>
      </c>
      <c r="Q347">
        <v>0.59999999978269603</v>
      </c>
      <c r="R347">
        <v>6.6666666728750101E-2</v>
      </c>
      <c r="S347">
        <v>6.6666666728750101E-2</v>
      </c>
      <c r="T347">
        <v>6.6666666728750101E-2</v>
      </c>
      <c r="U347">
        <v>-2.5676326837273602</v>
      </c>
      <c r="V347">
        <v>-2.5676326837273602</v>
      </c>
      <c r="W347">
        <v>-2.5676326837273602</v>
      </c>
      <c r="X347">
        <v>3.7678536805146399</v>
      </c>
      <c r="Y347">
        <v>3.7678536805146399</v>
      </c>
      <c r="Z347">
        <v>3.7678536805146399</v>
      </c>
      <c r="AA347">
        <v>-3.5029651083251498</v>
      </c>
      <c r="AB347">
        <v>-3.5029651083251498</v>
      </c>
      <c r="AC347">
        <v>-3.5029651083251498</v>
      </c>
      <c r="AD347">
        <v>3.7295134857162102</v>
      </c>
      <c r="AE347">
        <v>3.7295134857162102</v>
      </c>
      <c r="AF347">
        <v>3.7295134857162102</v>
      </c>
      <c r="AG347">
        <v>0.59999999978269603</v>
      </c>
      <c r="AH347">
        <v>0.59999999978269603</v>
      </c>
      <c r="AI347">
        <v>0.59999999978269603</v>
      </c>
      <c r="AJ347">
        <v>0.20000000018626399</v>
      </c>
      <c r="AK347">
        <v>0.20000000018626399</v>
      </c>
      <c r="AL347">
        <v>0.20000000018626399</v>
      </c>
    </row>
    <row r="348" spans="1:56" x14ac:dyDescent="0.2">
      <c r="A348" s="2" t="str">
        <v>{"InfraID":"Edge-Pi4","cpu":"1","instance":"129.127.230.61:9100","job":"node","mode":"idle","label":"CPU Usage Percentage"}</v>
      </c>
      <c r="B348" s="2">
        <v>5.9473513163986897</v>
      </c>
      <c r="C348" s="2">
        <v>3.7333333333178098</v>
      </c>
      <c r="D348" s="2">
        <v>3.7333333333178098</v>
      </c>
      <c r="E348" s="2">
        <v>3.7333333333178098</v>
      </c>
      <c r="F348" s="2">
        <v>5.6000000001707502</v>
      </c>
      <c r="G348" s="2">
        <v>5.6000000001707502</v>
      </c>
      <c r="H348" s="2">
        <v>5.6000000001707502</v>
      </c>
      <c r="I348" s="2">
        <v>5.6966369248531601</v>
      </c>
      <c r="J348" s="2">
        <v>5.6966369248531601</v>
      </c>
      <c r="K348" s="2">
        <v>5.6966369248531601</v>
      </c>
      <c r="L348" s="2">
        <v>5.3999999999844697</v>
      </c>
      <c r="M348" s="2">
        <v>5.3999999999844697</v>
      </c>
      <c r="N348" s="2">
        <v>5.3999999999844697</v>
      </c>
      <c r="O348" s="2">
        <v>7.84186649402423</v>
      </c>
      <c r="P348" s="2">
        <v>7.84186649402423</v>
      </c>
      <c r="Q348" s="2">
        <v>7.84186649402423</v>
      </c>
      <c r="R348" s="2">
        <v>5.93333333342646</v>
      </c>
      <c r="S348" s="2">
        <v>5.93333333342646</v>
      </c>
      <c r="T348" s="2">
        <v>5.93333333342646</v>
      </c>
      <c r="U348" s="2">
        <v>0.67455947141371497</v>
      </c>
      <c r="V348" s="2">
        <v>0.67455947141371497</v>
      </c>
      <c r="W348" s="2">
        <v>0.67455947141371497</v>
      </c>
      <c r="X348" s="2">
        <v>7.8335056876336999</v>
      </c>
      <c r="Y348" s="2">
        <v>7.8335056876336999</v>
      </c>
      <c r="Z348" s="2">
        <v>7.8335056876336999</v>
      </c>
      <c r="AA348" s="2">
        <v>5.2666666665269499</v>
      </c>
      <c r="AB348" s="2">
        <v>5.2666666665269499</v>
      </c>
      <c r="AC348" s="2">
        <v>5.2666666665269499</v>
      </c>
      <c r="AD348" s="2">
        <v>7.8666666666200999</v>
      </c>
      <c r="AE348" s="2">
        <v>7.8666666666200999</v>
      </c>
      <c r="AF348" s="2">
        <v>7.8666666666200999</v>
      </c>
      <c r="AG348" s="2">
        <v>9.2666666667598001</v>
      </c>
      <c r="AH348" s="2">
        <v>9.2666666667598001</v>
      </c>
      <c r="AI348" s="2">
        <v>9.2666666667598001</v>
      </c>
      <c r="AJ348" s="2">
        <v>10.7333333332401</v>
      </c>
      <c r="AK348" s="2">
        <v>10.7333333332401</v>
      </c>
      <c r="AL348" s="2">
        <v>10.7333333332401</v>
      </c>
      <c r="AN348" s="1">
        <f>MEDIAN(B348:AL348)</f>
        <v>5.93333333342646</v>
      </c>
      <c r="AO348" s="1">
        <f>AVERAGE(B348:AL348)</f>
        <v>6.3104610013597942</v>
      </c>
      <c r="AP348" s="1">
        <f>MIN(B348:AL348)</f>
        <v>0.67455947141371497</v>
      </c>
      <c r="AQ348" s="1">
        <f>MAX(B348:AL348)</f>
        <v>10.7333333332401</v>
      </c>
      <c r="AR348" s="1">
        <f>STDEV(B348:AL348)</f>
        <v>2.5294716864410964</v>
      </c>
      <c r="AT348" s="1">
        <f>MEDIAN(B348:AL351)</f>
        <v>5.6966369248531601</v>
      </c>
      <c r="AU348" s="1">
        <f>AVERAGE(B348:AL351)</f>
        <v>6.292856295966101</v>
      </c>
      <c r="AV348" s="1">
        <f>MIN(B348:AL351)</f>
        <v>-0.23406305932584801</v>
      </c>
      <c r="AW348" s="1">
        <f>MAX(B348:AL351)</f>
        <v>19.1333333333022</v>
      </c>
      <c r="AX348">
        <f>STDEV(B348:AL351)</f>
        <v>3.8208075069995151</v>
      </c>
    </row>
    <row r="349" spans="1:56" x14ac:dyDescent="0.2">
      <c r="A349" s="2" t="str">
        <v>{"InfraID":"Edge-Pi4","cpu":"1","instance":"129.127.231.125:9100","job":"node","mode":"idle","label":"CPU Usage Percentage"}</v>
      </c>
      <c r="B349" s="2">
        <v>4.8666666665424803</v>
      </c>
      <c r="C349" s="2">
        <v>4.8666666665424803</v>
      </c>
      <c r="D349" s="2">
        <v>4.3333333334885502</v>
      </c>
      <c r="E349" s="2">
        <v>4.3333333334885502</v>
      </c>
      <c r="F349" s="2">
        <v>4.3333333334885502</v>
      </c>
      <c r="G349" s="2">
        <v>4.8666666665424803</v>
      </c>
      <c r="H349" s="2">
        <v>4.8666666665424803</v>
      </c>
      <c r="I349" s="2">
        <v>4.8666666665424803</v>
      </c>
      <c r="J349" s="2">
        <v>3.6666666665890499</v>
      </c>
      <c r="K349" s="2">
        <v>3.6666666665890499</v>
      </c>
      <c r="L349" s="2">
        <v>3.6666666665890499</v>
      </c>
      <c r="M349" s="2">
        <v>7.2000000001086502</v>
      </c>
      <c r="N349" s="2">
        <v>7.2000000001086502</v>
      </c>
      <c r="O349" s="2">
        <v>7.2000000001086502</v>
      </c>
      <c r="P349" s="2">
        <v>4.6000000000155197</v>
      </c>
      <c r="Q349" s="2">
        <v>4.6000000000155197</v>
      </c>
      <c r="R349" s="2">
        <v>3.0727985153178099</v>
      </c>
      <c r="S349" s="2">
        <v>3.0727985153178099</v>
      </c>
      <c r="T349" s="2">
        <v>3.0727985153178099</v>
      </c>
      <c r="U349" s="2">
        <v>6.3292829481376698</v>
      </c>
      <c r="V349" s="2">
        <v>6.3292829481376698</v>
      </c>
      <c r="W349" s="2">
        <v>6.3292829481376698</v>
      </c>
      <c r="X349" s="2">
        <v>2.5268351223725398</v>
      </c>
      <c r="Y349" s="2">
        <v>2.5268351223725398</v>
      </c>
      <c r="Z349" s="2">
        <v>2.5268351223725398</v>
      </c>
      <c r="AA349" s="2">
        <v>2.5268351223725398</v>
      </c>
      <c r="AB349" s="2">
        <v>6.7588524166902602</v>
      </c>
      <c r="AC349" s="2">
        <v>6.7588524166902602</v>
      </c>
      <c r="AD349" s="2">
        <v>6.7588524166902602</v>
      </c>
      <c r="AE349" s="2">
        <v>9.2000000000310393</v>
      </c>
      <c r="AF349" s="2">
        <v>9.2000000000310393</v>
      </c>
      <c r="AG349" s="2">
        <v>9.2000000000310393</v>
      </c>
      <c r="AH349" s="2">
        <v>10.2666666665269</v>
      </c>
      <c r="AI349" s="2">
        <v>10.2666666665269</v>
      </c>
      <c r="AJ349" s="2">
        <v>10.2666666665269</v>
      </c>
      <c r="AK349" s="2">
        <v>7.7333333335506396</v>
      </c>
      <c r="AL349" s="2">
        <v>7.7333333335506396</v>
      </c>
      <c r="AN349" s="1">
        <f t="shared" ref="AN349:AN351" si="75">MEDIAN(B349:AL349)</f>
        <v>4.8666666665424803</v>
      </c>
      <c r="AO349" s="1">
        <f t="shared" ref="AO349:AO351" si="76">AVERAGE(B349:AL349)</f>
        <v>5.7186524900001254</v>
      </c>
      <c r="AP349" s="1">
        <f t="shared" ref="AP349:AP351" si="77">MIN(B349:AL349)</f>
        <v>2.5268351223725398</v>
      </c>
      <c r="AQ349" s="1">
        <f t="shared" ref="AQ349:AQ351" si="78">MAX(B349:AL349)</f>
        <v>10.2666666665269</v>
      </c>
      <c r="AR349" s="1">
        <f t="shared" ref="AR349:AR351" si="79">STDEV(B349:AL349)</f>
        <v>2.3790299081264576</v>
      </c>
    </row>
    <row r="350" spans="1:56" x14ac:dyDescent="0.2">
      <c r="A350" s="2" t="str">
        <v>{"InfraID":"Edge-Pi4","cpu":"1","instance":"129.127.231.162:9100","job":"node","mode":"idle","label":"CPU Usage Percentage"}</v>
      </c>
      <c r="B350" s="2">
        <v>7.9623009422645596</v>
      </c>
      <c r="C350" s="2">
        <v>7.9623009422645596</v>
      </c>
      <c r="D350" s="2">
        <v>7.9623009422645596</v>
      </c>
      <c r="E350" s="2">
        <v>4.6868576128930499</v>
      </c>
      <c r="F350" s="2">
        <v>4.6868576128930499</v>
      </c>
      <c r="G350" s="2">
        <v>4.6868576128930499</v>
      </c>
      <c r="H350" s="2">
        <v>6.4001038557464502</v>
      </c>
      <c r="I350" s="2">
        <v>6.4001038557464502</v>
      </c>
      <c r="J350" s="2">
        <v>6.4001038557464502</v>
      </c>
      <c r="K350" s="2">
        <v>4.7333333330849703</v>
      </c>
      <c r="L350" s="2">
        <v>4.7333333330849703</v>
      </c>
      <c r="M350" s="2">
        <v>4.7333333330849703</v>
      </c>
      <c r="N350" s="2">
        <v>7.8666666666200999</v>
      </c>
      <c r="O350" s="2">
        <v>7.8666666666200999</v>
      </c>
      <c r="P350" s="2">
        <v>7.8666666666200999</v>
      </c>
      <c r="Q350" s="2">
        <v>6.1333333336127396</v>
      </c>
      <c r="R350" s="2">
        <v>6.1333333336127396</v>
      </c>
      <c r="S350" s="2">
        <v>6.1333333336127396</v>
      </c>
      <c r="T350" s="2">
        <v>-0.23406305932584801</v>
      </c>
      <c r="U350" s="2">
        <v>-0.23406305932584801</v>
      </c>
      <c r="V350" s="2">
        <v>-0.23406305932584801</v>
      </c>
      <c r="W350" s="2">
        <v>3.8602573502106101</v>
      </c>
      <c r="X350" s="2">
        <v>3.8602573502106101</v>
      </c>
      <c r="Y350" s="2">
        <v>3.8602573502106101</v>
      </c>
      <c r="Z350" s="2">
        <v>7.3344103394674898</v>
      </c>
      <c r="AA350" s="2">
        <v>7.3344103394674898</v>
      </c>
      <c r="AB350" s="2">
        <v>7.3344103394674898</v>
      </c>
      <c r="AC350" s="2">
        <v>5.7999999999689402</v>
      </c>
      <c r="AD350" s="2">
        <v>5.7999999999689402</v>
      </c>
      <c r="AE350" s="2">
        <v>5.7999999999689402</v>
      </c>
      <c r="AF350" s="2">
        <v>15.9333333334264</v>
      </c>
      <c r="AG350" s="2">
        <v>15.9333333334264</v>
      </c>
      <c r="AH350" s="2">
        <v>15.9333333334264</v>
      </c>
      <c r="AI350" s="2">
        <v>12.1333333333799</v>
      </c>
      <c r="AJ350" s="2">
        <v>12.1333333333799</v>
      </c>
      <c r="AK350" s="2">
        <v>12.1333333333799</v>
      </c>
      <c r="AL350" s="2">
        <v>5.66666666651144</v>
      </c>
      <c r="AN350" s="1">
        <f t="shared" si="75"/>
        <v>6.1333333336127396</v>
      </c>
      <c r="AO350" s="1">
        <f t="shared" si="76"/>
        <v>6.8512504808259349</v>
      </c>
      <c r="AP350" s="1">
        <f t="shared" si="77"/>
        <v>-0.23406305932584801</v>
      </c>
      <c r="AQ350" s="1">
        <f t="shared" si="78"/>
        <v>15.9333333334264</v>
      </c>
      <c r="AR350" s="1">
        <f t="shared" si="79"/>
        <v>3.9103842987104347</v>
      </c>
    </row>
    <row r="351" spans="1:56" x14ac:dyDescent="0.2">
      <c r="A351" s="2" t="str">
        <v>{"InfraID":"Edge-Pi4","cpu":"1","instance":"129.127.231.168:9100","job":"node","mode":"idle","label":"CPU Usage Percentage"}</v>
      </c>
      <c r="B351" s="2">
        <v>4.1086984787413696</v>
      </c>
      <c r="C351" s="2">
        <v>4.1086984787413696</v>
      </c>
      <c r="D351" s="2">
        <v>4.1086984787413696</v>
      </c>
      <c r="E351" s="2">
        <v>4.6666666667442698</v>
      </c>
      <c r="F351" s="2">
        <v>4.6666666667442698</v>
      </c>
      <c r="G351" s="2">
        <v>4.6666666667442698</v>
      </c>
      <c r="H351" s="2">
        <v>0.63134779001110497</v>
      </c>
      <c r="I351" s="2">
        <v>0.63134779001110497</v>
      </c>
      <c r="J351" s="2">
        <v>0.63134779001110497</v>
      </c>
      <c r="K351" s="2">
        <v>2.9268617908015799</v>
      </c>
      <c r="L351" s="2">
        <v>2.9268617908015799</v>
      </c>
      <c r="M351" s="2">
        <v>2.9268617908015799</v>
      </c>
      <c r="N351" s="2">
        <v>6.4748201439301596</v>
      </c>
      <c r="O351" s="2">
        <v>6.4748201439301596</v>
      </c>
      <c r="P351" s="2">
        <v>6.4748201439301596</v>
      </c>
      <c r="Q351" s="2">
        <v>3.0666666668063498</v>
      </c>
      <c r="R351" s="2">
        <v>3.0666666668063498</v>
      </c>
      <c r="S351" s="2">
        <v>3.0666666668063498</v>
      </c>
      <c r="T351" s="2">
        <v>4.3999999998292596</v>
      </c>
      <c r="U351" s="2">
        <v>4.3999999998292596</v>
      </c>
      <c r="V351" s="2">
        <v>4.3999999998292596</v>
      </c>
      <c r="W351" s="2">
        <v>1.0671256454709499</v>
      </c>
      <c r="X351" s="2">
        <v>1.0671256454709499</v>
      </c>
      <c r="Y351" s="2">
        <v>1.0671256454709499</v>
      </c>
      <c r="Z351" s="2">
        <v>7.2697899839953601</v>
      </c>
      <c r="AA351" s="2">
        <v>7.2697899839953601</v>
      </c>
      <c r="AB351" s="2">
        <v>7.2697899839953601</v>
      </c>
      <c r="AC351" s="2">
        <v>4.9333333332712499</v>
      </c>
      <c r="AD351" s="2">
        <v>4.9333333332712499</v>
      </c>
      <c r="AE351" s="2">
        <v>4.9333333332712499</v>
      </c>
      <c r="AF351" s="2">
        <v>19.1333333333022</v>
      </c>
      <c r="AG351" s="2">
        <v>19.1333333333022</v>
      </c>
      <c r="AH351" s="2">
        <v>19.1333333333022</v>
      </c>
      <c r="AI351" s="2">
        <v>17.200000000108599</v>
      </c>
      <c r="AJ351" s="2">
        <v>17.200000000108599</v>
      </c>
      <c r="AK351" s="2">
        <v>17.200000000108599</v>
      </c>
      <c r="AL351" s="2">
        <v>5.1333333330694497</v>
      </c>
      <c r="AN351" s="1">
        <f t="shared" si="75"/>
        <v>4.6666666667442698</v>
      </c>
      <c r="AO351" s="1">
        <f t="shared" si="76"/>
        <v>6.2910612116785627</v>
      </c>
      <c r="AP351" s="1">
        <f t="shared" si="77"/>
        <v>0.63134779001110497</v>
      </c>
      <c r="AQ351" s="1">
        <f t="shared" si="78"/>
        <v>19.1333333333022</v>
      </c>
      <c r="AR351" s="1">
        <f t="shared" si="79"/>
        <v>5.621570606539235</v>
      </c>
    </row>
    <row r="352" spans="1:56" x14ac:dyDescent="0.2">
      <c r="A352" t="str">
        <v>{"InfraID":"Edge-Pi4","cpu":"1","instance":"129.127.231.53:9100","job":"node","mode":"idle","label":"CPU Usage Percentage"}</v>
      </c>
      <c r="B352">
        <v>1.13333333322468</v>
      </c>
      <c r="C352">
        <v>0.66666666689950205</v>
      </c>
      <c r="D352">
        <v>0.66666666689950205</v>
      </c>
      <c r="E352">
        <v>0.66666666689950205</v>
      </c>
      <c r="F352">
        <v>-6.6666666728764298E-2</v>
      </c>
      <c r="G352">
        <v>-6.6666666728764298E-2</v>
      </c>
      <c r="H352">
        <v>-6.6666666728764298E-2</v>
      </c>
      <c r="I352">
        <v>0.66666666651144602</v>
      </c>
      <c r="J352">
        <v>0.66666666651144602</v>
      </c>
      <c r="K352">
        <v>0.66666666651144602</v>
      </c>
      <c r="L352">
        <v>0.79999999996895998</v>
      </c>
      <c r="M352">
        <v>0.79999999996895998</v>
      </c>
      <c r="N352">
        <v>0.79999999996895998</v>
      </c>
      <c r="O352">
        <v>0.46666666671323698</v>
      </c>
      <c r="P352">
        <v>0.46666666671323698</v>
      </c>
      <c r="Q352">
        <v>0.46666666671323698</v>
      </c>
      <c r="R352">
        <v>0</v>
      </c>
      <c r="S352">
        <v>0</v>
      </c>
      <c r="T352">
        <v>0</v>
      </c>
      <c r="U352">
        <v>-2.29228333438446</v>
      </c>
      <c r="V352">
        <v>-2.29228333438446</v>
      </c>
      <c r="W352">
        <v>-2.29228333438446</v>
      </c>
      <c r="X352">
        <v>3.57396755649388</v>
      </c>
      <c r="Y352">
        <v>3.57396755649388</v>
      </c>
      <c r="Z352">
        <v>3.57396755649388</v>
      </c>
      <c r="AA352">
        <v>-3.5029651083251498</v>
      </c>
      <c r="AB352">
        <v>-3.5029651083251498</v>
      </c>
      <c r="AC352">
        <v>-3.5029651083251498</v>
      </c>
      <c r="AD352">
        <v>3.66498903088775</v>
      </c>
      <c r="AE352">
        <v>3.66498903088775</v>
      </c>
      <c r="AF352">
        <v>3.66498903088775</v>
      </c>
      <c r="AG352">
        <v>0.66666666651144602</v>
      </c>
      <c r="AH352">
        <v>0.66666666651144602</v>
      </c>
      <c r="AI352">
        <v>0.66666666651144602</v>
      </c>
      <c r="AJ352">
        <v>-0.19999999979820801</v>
      </c>
      <c r="AK352">
        <v>-0.19999999979820801</v>
      </c>
      <c r="AL352">
        <v>-0.19999999979820801</v>
      </c>
    </row>
    <row r="353" spans="1:50" x14ac:dyDescent="0.2">
      <c r="A353" s="2" t="str">
        <v>{"InfraID":"Edge-Pi4","cpu":"2","instance":"129.127.230.61:9100","job":"node","mode":"idle","label":"CPU Usage Percentage"}</v>
      </c>
      <c r="B353" s="2">
        <v>10.887227819168301</v>
      </c>
      <c r="C353" s="2">
        <v>2.53333333336436</v>
      </c>
      <c r="D353" s="2">
        <v>2.53333333336436</v>
      </c>
      <c r="E353" s="2">
        <v>2.53333333336436</v>
      </c>
      <c r="F353" s="2">
        <v>5.3333333332557196</v>
      </c>
      <c r="G353" s="2">
        <v>5.3333333332557196</v>
      </c>
      <c r="H353" s="2">
        <v>5.3333333332557196</v>
      </c>
      <c r="I353" s="2">
        <v>5.2161976664538603</v>
      </c>
      <c r="J353" s="2">
        <v>5.2161976664538603</v>
      </c>
      <c r="K353" s="2">
        <v>5.2161976664538603</v>
      </c>
      <c r="L353" s="2">
        <v>5.13333333345751</v>
      </c>
      <c r="M353" s="2">
        <v>5.13333333345751</v>
      </c>
      <c r="N353" s="2">
        <v>5.13333333345751</v>
      </c>
      <c r="O353" s="2">
        <v>7.7122488659061101</v>
      </c>
      <c r="P353" s="2">
        <v>7.7122488659061101</v>
      </c>
      <c r="Q353" s="2">
        <v>7.7122488659061101</v>
      </c>
      <c r="R353" s="2">
        <v>6.6666666666666696</v>
      </c>
      <c r="S353" s="2">
        <v>6.6666666666666696</v>
      </c>
      <c r="T353" s="2">
        <v>6.6666666666666696</v>
      </c>
      <c r="U353" s="2">
        <v>0.88105726856220201</v>
      </c>
      <c r="V353" s="2">
        <v>0.88105726856220201</v>
      </c>
      <c r="W353" s="2">
        <v>0.88105726856220201</v>
      </c>
      <c r="X353" s="2">
        <v>8.8029989659641199</v>
      </c>
      <c r="Y353" s="2">
        <v>8.8029989659641199</v>
      </c>
      <c r="Z353" s="2">
        <v>8.8029989659641199</v>
      </c>
      <c r="AA353" s="2">
        <v>6.9999999999223901</v>
      </c>
      <c r="AB353" s="2">
        <v>6.9999999999223901</v>
      </c>
      <c r="AC353" s="2">
        <v>6.9999999999223901</v>
      </c>
      <c r="AD353" s="2">
        <v>9.6666666667442698</v>
      </c>
      <c r="AE353" s="2">
        <v>9.6666666667442698</v>
      </c>
      <c r="AF353" s="2">
        <v>9.6666666667442698</v>
      </c>
      <c r="AG353" s="2">
        <v>9.2666666667598001</v>
      </c>
      <c r="AH353" s="2">
        <v>9.2666666667598001</v>
      </c>
      <c r="AI353" s="2">
        <v>9.2666666667598001</v>
      </c>
      <c r="AJ353" s="2">
        <v>15.9333333330384</v>
      </c>
      <c r="AK353" s="2">
        <v>15.9333333330384</v>
      </c>
      <c r="AL353" s="2">
        <v>15.9333333330384</v>
      </c>
      <c r="AN353" s="1">
        <f>MEDIAN(B353:AL353)</f>
        <v>6.9999999999223901</v>
      </c>
      <c r="AO353" s="1">
        <f>AVERAGE(B353:AL353)</f>
        <v>7.1168847599852567</v>
      </c>
      <c r="AP353" s="1">
        <f>MIN(B353:AL353)</f>
        <v>0.88105726856220201</v>
      </c>
      <c r="AQ353" s="1">
        <f>MAX(B353:AL353)</f>
        <v>15.9333333330384</v>
      </c>
      <c r="AR353" s="1">
        <f>STDEV(B353:AL353)</f>
        <v>3.7375085343472931</v>
      </c>
      <c r="AT353" s="1">
        <f>MEDIAN(B353:AL356)</f>
        <v>6.1666666663950247</v>
      </c>
      <c r="AU353" s="1">
        <f>AVERAGE(B353:AL356)</f>
        <v>7.2733150478736448</v>
      </c>
      <c r="AV353" s="1">
        <f>MIN(B353:AL356)</f>
        <v>0.88105726856220201</v>
      </c>
      <c r="AW353" s="1">
        <f>MAX(B353:AL356)</f>
        <v>27.9333333329608</v>
      </c>
      <c r="AX353">
        <f>STDEV(B353:AL356)</f>
        <v>5.0057568821110019</v>
      </c>
    </row>
    <row r="354" spans="1:50" x14ac:dyDescent="0.2">
      <c r="A354" s="2" t="str">
        <v>{"InfraID":"Edge-Pi4","cpu":"2","instance":"129.127.231.125:9100","job":"node","mode":"idle","label":"CPU Usage Percentage"}</v>
      </c>
      <c r="B354" s="2">
        <v>3.8000000000465599</v>
      </c>
      <c r="C354" s="2">
        <v>3.8000000000465599</v>
      </c>
      <c r="D354" s="2">
        <v>4.2000000000310296</v>
      </c>
      <c r="E354" s="2">
        <v>4.2000000000310296</v>
      </c>
      <c r="F354" s="2">
        <v>4.2000000000310296</v>
      </c>
      <c r="G354" s="2">
        <v>4.7333333330849703</v>
      </c>
      <c r="H354" s="2">
        <v>4.7333333330849703</v>
      </c>
      <c r="I354" s="2">
        <v>4.7333333330849703</v>
      </c>
      <c r="J354" s="2">
        <v>3.7333333333178098</v>
      </c>
      <c r="K354" s="2">
        <v>3.7333333333178098</v>
      </c>
      <c r="L354" s="2">
        <v>3.7333333333178098</v>
      </c>
      <c r="M354" s="2">
        <v>5.8666666666977099</v>
      </c>
      <c r="N354" s="2">
        <v>5.8666666666977099</v>
      </c>
      <c r="O354" s="2">
        <v>5.8666666666977099</v>
      </c>
      <c r="P354" s="2">
        <v>4.0000000002328298</v>
      </c>
      <c r="Q354" s="2">
        <v>4.0000000002328298</v>
      </c>
      <c r="R354" s="2">
        <v>3.8289681717955899</v>
      </c>
      <c r="S354" s="2">
        <v>3.8289681717955899</v>
      </c>
      <c r="T354" s="2">
        <v>3.8289681717955899</v>
      </c>
      <c r="U354" s="2">
        <v>7.9316330619639004</v>
      </c>
      <c r="V354" s="2">
        <v>7.9316330619639004</v>
      </c>
      <c r="W354" s="2">
        <v>7.9316330619639004</v>
      </c>
      <c r="X354" s="2">
        <v>3.9269284620682101</v>
      </c>
      <c r="Y354" s="2">
        <v>3.9269284620682101</v>
      </c>
      <c r="Z354" s="2">
        <v>3.9269284620682101</v>
      </c>
      <c r="AA354" s="2">
        <v>3.9269284620682101</v>
      </c>
      <c r="AB354" s="2">
        <v>6.6942362367386403</v>
      </c>
      <c r="AC354" s="2">
        <v>6.6942362367386403</v>
      </c>
      <c r="AD354" s="2">
        <v>6.6942362367386403</v>
      </c>
      <c r="AE354" s="2">
        <v>10.4666666667132</v>
      </c>
      <c r="AF354" s="2">
        <v>10.4666666667132</v>
      </c>
      <c r="AG354" s="2">
        <v>10.4666666667132</v>
      </c>
      <c r="AH354" s="2">
        <v>27.9333333329608</v>
      </c>
      <c r="AI354" s="2">
        <v>27.9333333329608</v>
      </c>
      <c r="AJ354" s="2">
        <v>27.9333333329608</v>
      </c>
      <c r="AK354" s="2">
        <v>11.8666666668529</v>
      </c>
      <c r="AL354" s="2">
        <v>11.8666666668529</v>
      </c>
      <c r="AN354" s="1">
        <f t="shared" ref="AN354:AN356" si="80">MEDIAN(B354:AL354)</f>
        <v>4.7333333330849703</v>
      </c>
      <c r="AO354" s="1">
        <f t="shared" ref="AO354:AO356" si="81">AVERAGE(B354:AL354)</f>
        <v>7.6001502592553596</v>
      </c>
      <c r="AP354" s="1">
        <f t="shared" ref="AP354:AP356" si="82">MIN(B354:AL354)</f>
        <v>3.7333333333178098</v>
      </c>
      <c r="AQ354" s="1">
        <f t="shared" ref="AQ354:AQ356" si="83">MAX(B354:AL354)</f>
        <v>27.9333333329608</v>
      </c>
      <c r="AR354" s="1">
        <f t="shared" ref="AR354:AR356" si="84">STDEV(B354:AL354)</f>
        <v>6.6013773423204114</v>
      </c>
    </row>
    <row r="355" spans="1:50" x14ac:dyDescent="0.2">
      <c r="A355" s="2" t="str">
        <v>{"InfraID":"Edge-Pi4","cpu":"2","instance":"129.127.231.162:9100","job":"node","mode":"idle","label":"CPU Usage Percentage"}</v>
      </c>
      <c r="B355" s="2">
        <v>5.8823529409192004</v>
      </c>
      <c r="C355" s="2">
        <v>5.8823529409192004</v>
      </c>
      <c r="D355" s="2">
        <v>5.8823529409192004</v>
      </c>
      <c r="E355" s="2">
        <v>4.9609428532592501</v>
      </c>
      <c r="F355" s="2">
        <v>4.9609428532592501</v>
      </c>
      <c r="G355" s="2">
        <v>4.9609428532592501</v>
      </c>
      <c r="H355" s="2">
        <v>7.3088407116076102</v>
      </c>
      <c r="I355" s="2">
        <v>7.3088407116076102</v>
      </c>
      <c r="J355" s="2">
        <v>7.3088407116076102</v>
      </c>
      <c r="K355" s="2">
        <v>5.4666666667132304</v>
      </c>
      <c r="L355" s="2">
        <v>5.4666666667132304</v>
      </c>
      <c r="M355" s="2">
        <v>5.4666666667132304</v>
      </c>
      <c r="N355" s="2">
        <v>8.7333333333178107</v>
      </c>
      <c r="O355" s="2">
        <v>8.7333333333178107</v>
      </c>
      <c r="P355" s="2">
        <v>8.7333333333178107</v>
      </c>
      <c r="Q355" s="2">
        <v>6.3333333330228898</v>
      </c>
      <c r="R355" s="2">
        <v>6.3333333330228898</v>
      </c>
      <c r="S355" s="2">
        <v>6.3333333330228898</v>
      </c>
      <c r="T355" s="2">
        <v>1.6246730002819401</v>
      </c>
      <c r="U355" s="2">
        <v>1.6246730002819401</v>
      </c>
      <c r="V355" s="2">
        <v>1.6246730002819401</v>
      </c>
      <c r="W355" s="2">
        <v>2.7935195678625302</v>
      </c>
      <c r="X355" s="2">
        <v>2.7935195678625302</v>
      </c>
      <c r="Y355" s="2">
        <v>2.7935195678625302</v>
      </c>
      <c r="Z355" s="2">
        <v>6.94668820701082</v>
      </c>
      <c r="AA355" s="2">
        <v>6.94668820701082</v>
      </c>
      <c r="AB355" s="2">
        <v>6.94668820701082</v>
      </c>
      <c r="AC355" s="2">
        <v>4.2000000000310296</v>
      </c>
      <c r="AD355" s="2">
        <v>4.2000000000310296</v>
      </c>
      <c r="AE355" s="2">
        <v>4.2000000000310296</v>
      </c>
      <c r="AF355" s="2">
        <v>16.5999999999379</v>
      </c>
      <c r="AG355" s="2">
        <v>16.5999999999379</v>
      </c>
      <c r="AH355" s="2">
        <v>16.5999999999379</v>
      </c>
      <c r="AI355" s="2">
        <v>20.8666666666977</v>
      </c>
      <c r="AJ355" s="2">
        <v>20.8666666666977</v>
      </c>
      <c r="AK355" s="2">
        <v>20.8666666666977</v>
      </c>
      <c r="AL355" s="2">
        <v>7.3333333331781096</v>
      </c>
      <c r="AN355" s="1">
        <f t="shared" si="80"/>
        <v>6.3333333330228898</v>
      </c>
      <c r="AO355" s="1">
        <f t="shared" si="81"/>
        <v>7.6347131128422667</v>
      </c>
      <c r="AP355" s="1">
        <f t="shared" si="82"/>
        <v>1.6246730002819401</v>
      </c>
      <c r="AQ355" s="1">
        <f t="shared" si="83"/>
        <v>20.8666666666977</v>
      </c>
      <c r="AR355" s="1">
        <f t="shared" si="84"/>
        <v>5.363818582646589</v>
      </c>
    </row>
    <row r="356" spans="1:50" x14ac:dyDescent="0.2">
      <c r="A356" s="2" t="str">
        <v>{"InfraID":"Edge-Pi4","cpu":"2","instance":"129.127.231.168:9100","job":"node","mode":"idle","label":"CPU Usage Percentage"}</v>
      </c>
      <c r="B356" s="2">
        <v>7.8143284355010802</v>
      </c>
      <c r="C356" s="2">
        <v>7.8143284355010802</v>
      </c>
      <c r="D356" s="2">
        <v>7.8143284355010802</v>
      </c>
      <c r="E356" s="2">
        <v>6.6666666666666696</v>
      </c>
      <c r="F356" s="2">
        <v>6.6666666666666696</v>
      </c>
      <c r="G356" s="2">
        <v>6.6666666666666696</v>
      </c>
      <c r="H356" s="2">
        <v>1.31759538878363</v>
      </c>
      <c r="I356" s="2">
        <v>1.31759538878363</v>
      </c>
      <c r="J356" s="2">
        <v>1.31759538878363</v>
      </c>
      <c r="K356" s="2">
        <v>3.5269017932510902</v>
      </c>
      <c r="L356" s="2">
        <v>3.5269017932510902</v>
      </c>
      <c r="M356" s="2">
        <v>3.5269017932510902</v>
      </c>
      <c r="N356" s="2">
        <v>8.2247715342900491</v>
      </c>
      <c r="O356" s="2">
        <v>8.2247715342900491</v>
      </c>
      <c r="P356" s="2">
        <v>8.2247715342900491</v>
      </c>
      <c r="Q356" s="2">
        <v>5.9999999997671596</v>
      </c>
      <c r="R356" s="2">
        <v>5.9999999997671596</v>
      </c>
      <c r="S356" s="2">
        <v>5.9999999997671596</v>
      </c>
      <c r="T356" s="2">
        <v>3.7333333333178098</v>
      </c>
      <c r="U356" s="2">
        <v>3.7333333333178098</v>
      </c>
      <c r="V356" s="2">
        <v>3.7333333333178098</v>
      </c>
      <c r="W356" s="2">
        <v>2.23752151454979</v>
      </c>
      <c r="X356" s="2">
        <v>2.23752151454979</v>
      </c>
      <c r="Y356" s="2">
        <v>2.23752151454979</v>
      </c>
      <c r="Z356" s="2">
        <v>10.113085622136399</v>
      </c>
      <c r="AA356" s="2">
        <v>10.113085622136399</v>
      </c>
      <c r="AB356" s="2">
        <v>10.113085622136399</v>
      </c>
      <c r="AC356" s="2">
        <v>4.1333333333022804</v>
      </c>
      <c r="AD356" s="2">
        <v>4.1333333333022804</v>
      </c>
      <c r="AE356" s="2">
        <v>4.1333333333022804</v>
      </c>
      <c r="AF356" s="2">
        <v>13.4666666667908</v>
      </c>
      <c r="AG356" s="2">
        <v>13.4666666667908</v>
      </c>
      <c r="AH356" s="2">
        <v>13.4666666667908</v>
      </c>
      <c r="AI356" s="2">
        <v>13.7333333333178</v>
      </c>
      <c r="AJ356" s="2">
        <v>13.7333333333178</v>
      </c>
      <c r="AK356" s="2">
        <v>13.7333333333178</v>
      </c>
      <c r="AL356" s="2">
        <v>6.5333333332091499</v>
      </c>
      <c r="AN356" s="1">
        <f t="shared" si="80"/>
        <v>6.5333333332091499</v>
      </c>
      <c r="AO356" s="1">
        <f t="shared" si="81"/>
        <v>6.7415120594116988</v>
      </c>
      <c r="AP356" s="1">
        <f t="shared" si="82"/>
        <v>1.31759538878363</v>
      </c>
      <c r="AQ356" s="1">
        <f t="shared" si="83"/>
        <v>13.7333333333178</v>
      </c>
      <c r="AR356" s="1">
        <f t="shared" si="84"/>
        <v>3.9295029033213029</v>
      </c>
    </row>
    <row r="357" spans="1:50" x14ac:dyDescent="0.2">
      <c r="A357" t="str">
        <v>{"InfraID":"Edge-Pi4","cpu":"2","instance":"129.127.231.53:9100","job":"node","mode":"idle","label":"CPU Usage Percentage"}</v>
      </c>
      <c r="B357">
        <v>1.4000000001396899</v>
      </c>
      <c r="C357">
        <v>0.46666666671323698</v>
      </c>
      <c r="D357">
        <v>0.46666666671323698</v>
      </c>
      <c r="E357">
        <v>0.46666666671323698</v>
      </c>
      <c r="F357">
        <v>0</v>
      </c>
      <c r="G357">
        <v>0</v>
      </c>
      <c r="H357">
        <v>0</v>
      </c>
      <c r="I357">
        <v>0.46666666671323698</v>
      </c>
      <c r="J357">
        <v>0.46666666671323698</v>
      </c>
      <c r="K357">
        <v>0.46666666671323698</v>
      </c>
      <c r="L357">
        <v>-0.133333333457514</v>
      </c>
      <c r="M357">
        <v>-0.133333333457514</v>
      </c>
      <c r="N357">
        <v>-0.133333333457514</v>
      </c>
      <c r="O357">
        <v>0.73333333324020999</v>
      </c>
      <c r="P357">
        <v>0.73333333324020999</v>
      </c>
      <c r="Q357">
        <v>0.73333333324020999</v>
      </c>
      <c r="R357">
        <v>-0.19999999979820801</v>
      </c>
      <c r="S357">
        <v>-0.19999999979820801</v>
      </c>
      <c r="T357">
        <v>-0.19999999979820801</v>
      </c>
      <c r="U357">
        <v>-2.49879534669217</v>
      </c>
      <c r="V357">
        <v>-2.49879534669217</v>
      </c>
      <c r="W357">
        <v>-2.49879534669217</v>
      </c>
      <c r="X357">
        <v>3.9617398049115802</v>
      </c>
      <c r="Y357">
        <v>3.9617398049115802</v>
      </c>
      <c r="Z357">
        <v>3.9617398049115802</v>
      </c>
      <c r="AA357">
        <v>-3.3650530960604499</v>
      </c>
      <c r="AB357">
        <v>-3.3650530960604499</v>
      </c>
      <c r="AC357">
        <v>-3.3650530960604499</v>
      </c>
      <c r="AD357">
        <v>4.1166602139357398</v>
      </c>
      <c r="AE357">
        <v>4.1166602139357398</v>
      </c>
      <c r="AF357">
        <v>4.1166602139357398</v>
      </c>
      <c r="AG357">
        <v>0.66666666689950205</v>
      </c>
      <c r="AH357">
        <v>0.66666666689950205</v>
      </c>
      <c r="AI357">
        <v>0.66666666689950205</v>
      </c>
      <c r="AJ357">
        <v>-0.133333333457514</v>
      </c>
      <c r="AK357">
        <v>-0.133333333457514</v>
      </c>
      <c r="AL357">
        <v>-0.133333333457514</v>
      </c>
    </row>
    <row r="358" spans="1:50" x14ac:dyDescent="0.2">
      <c r="A358" s="2" t="str">
        <v>{"InfraID":"Edge-Pi4","cpu":"3","instance":"129.127.230.61:9100","job":"node","mode":"idle","label":"CPU Usage Percentage"}</v>
      </c>
      <c r="B358" s="2">
        <v>7.3773155671108199</v>
      </c>
      <c r="C358" s="2">
        <v>4.5333333332867696</v>
      </c>
      <c r="D358" s="2">
        <v>4.5333333332867696</v>
      </c>
      <c r="E358" s="2">
        <v>4.5333333332867696</v>
      </c>
      <c r="F358" s="2">
        <v>7.5333333333643804</v>
      </c>
      <c r="G358" s="2">
        <v>7.5333333333643804</v>
      </c>
      <c r="H358" s="2">
        <v>7.5333333333643804</v>
      </c>
      <c r="I358" s="2">
        <v>4.1866849689707903</v>
      </c>
      <c r="J358" s="2">
        <v>4.1866849689707903</v>
      </c>
      <c r="K358" s="2">
        <v>4.1866849689707903</v>
      </c>
      <c r="L358" s="2">
        <v>5.4666666667132304</v>
      </c>
      <c r="M358" s="2">
        <v>5.4666666667132304</v>
      </c>
      <c r="N358" s="2">
        <v>5.4666666667132304</v>
      </c>
      <c r="O358" s="2">
        <v>7.4530136100470896</v>
      </c>
      <c r="P358" s="2">
        <v>7.4530136100470896</v>
      </c>
      <c r="Q358" s="2">
        <v>7.4530136100470896</v>
      </c>
      <c r="R358" s="2">
        <v>5.2666666665269499</v>
      </c>
      <c r="S358" s="2">
        <v>5.2666666665269499</v>
      </c>
      <c r="T358" s="2">
        <v>5.2666666665269499</v>
      </c>
      <c r="U358" s="2">
        <v>1.0187224669282899</v>
      </c>
      <c r="V358" s="2">
        <v>1.0187224669282899</v>
      </c>
      <c r="W358" s="2">
        <v>1.0187224669282899</v>
      </c>
      <c r="X358" s="2">
        <v>7.3810754911045802</v>
      </c>
      <c r="Y358" s="2">
        <v>7.3810754911045802</v>
      </c>
      <c r="Z358" s="2">
        <v>7.3810754911045802</v>
      </c>
      <c r="AA358" s="2">
        <v>5.7333333336282504</v>
      </c>
      <c r="AB358" s="2">
        <v>5.7333333336282504</v>
      </c>
      <c r="AC358" s="2">
        <v>5.7333333336282504</v>
      </c>
      <c r="AD358" s="2">
        <v>8.3333333333333393</v>
      </c>
      <c r="AE358" s="2">
        <v>8.3333333333333393</v>
      </c>
      <c r="AF358" s="2">
        <v>8.3333333333333393</v>
      </c>
      <c r="AG358" s="2">
        <v>19.600000000015498</v>
      </c>
      <c r="AH358" s="2">
        <v>19.600000000015498</v>
      </c>
      <c r="AI358" s="2">
        <v>19.600000000015498</v>
      </c>
      <c r="AJ358" s="2">
        <v>6.79999999973613</v>
      </c>
      <c r="AK358" s="2">
        <v>6.79999999973613</v>
      </c>
      <c r="AL358" s="2">
        <v>6.79999999973613</v>
      </c>
      <c r="AN358" s="1">
        <f>MEDIAN(B358:AL358)</f>
        <v>6.79999999973613</v>
      </c>
      <c r="AO358" s="1">
        <f>AVERAGE(B358:AL358)</f>
        <v>6.9539406804885608</v>
      </c>
      <c r="AP358" s="1">
        <f>MIN(B358:AL358)</f>
        <v>1.0187224669282899</v>
      </c>
      <c r="AQ358" s="1">
        <f>MAX(B358:AL358)</f>
        <v>19.600000000015498</v>
      </c>
      <c r="AR358" s="1">
        <f>STDEV(B358:AL358)</f>
        <v>4.2619324638177982</v>
      </c>
      <c r="AT358" s="1">
        <f>MEDIAN(B358:AL361)</f>
        <v>5.4666666667132304</v>
      </c>
      <c r="AU358" s="1">
        <f>AVERAGE(B358:AL361)</f>
        <v>6.3732389918516805</v>
      </c>
      <c r="AV358" s="1">
        <f>MIN(B358:AL361)</f>
        <v>-0.59999999978268104</v>
      </c>
      <c r="AW358" s="1">
        <f>MAX(B358:AL361)</f>
        <v>19.600000000015498</v>
      </c>
      <c r="AX358">
        <f>STDEV(B358:AL361)</f>
        <v>4.0298728535963173</v>
      </c>
    </row>
    <row r="359" spans="1:50" x14ac:dyDescent="0.2">
      <c r="A359" s="2" t="str">
        <v>{"InfraID":"Edge-Pi4","cpu":"3","instance":"129.127.231.125:9100","job":"node","mode":"idle","label":"CPU Usage Percentage"}</v>
      </c>
      <c r="B359" s="2">
        <v>3.6666666665890499</v>
      </c>
      <c r="C359" s="2">
        <v>3.6666666665890499</v>
      </c>
      <c r="D359" s="2">
        <v>3.9333333335040801</v>
      </c>
      <c r="E359" s="2">
        <v>3.9333333335040801</v>
      </c>
      <c r="F359" s="2">
        <v>3.9333333335040801</v>
      </c>
      <c r="G359" s="2">
        <v>3.4666666667908399</v>
      </c>
      <c r="H359" s="2">
        <v>3.4666666667908399</v>
      </c>
      <c r="I359" s="2">
        <v>3.4666666667908399</v>
      </c>
      <c r="J359" s="2">
        <v>4.8666666665424803</v>
      </c>
      <c r="K359" s="2">
        <v>4.8666666665424803</v>
      </c>
      <c r="L359" s="2">
        <v>4.8666666665424803</v>
      </c>
      <c r="M359" s="2">
        <v>6.5999999999379</v>
      </c>
      <c r="N359" s="2">
        <v>6.5999999999379</v>
      </c>
      <c r="O359" s="2">
        <v>6.5999999999379</v>
      </c>
      <c r="P359" s="2">
        <v>5.3999999999844697</v>
      </c>
      <c r="Q359" s="2">
        <v>5.3999999999844697</v>
      </c>
      <c r="R359" s="2">
        <v>2.3853715541923401</v>
      </c>
      <c r="S359" s="2">
        <v>2.3853715541923401</v>
      </c>
      <c r="T359" s="2">
        <v>2.3853715541923401</v>
      </c>
      <c r="U359" s="2">
        <v>7.5978101217291796</v>
      </c>
      <c r="V359" s="2">
        <v>7.5978101217291796</v>
      </c>
      <c r="W359" s="2">
        <v>7.5978101217291796</v>
      </c>
      <c r="X359" s="2">
        <v>5.0603373558857996</v>
      </c>
      <c r="Y359" s="2">
        <v>5.0603373558857996</v>
      </c>
      <c r="Z359" s="2">
        <v>5.0603373558857996</v>
      </c>
      <c r="AA359" s="2">
        <v>5.0603373558857996</v>
      </c>
      <c r="AB359" s="2">
        <v>6.88808477621739</v>
      </c>
      <c r="AC359" s="2">
        <v>6.88808477621739</v>
      </c>
      <c r="AD359" s="2">
        <v>6.88808477621739</v>
      </c>
      <c r="AE359" s="2">
        <v>8.0666666668063698</v>
      </c>
      <c r="AF359" s="2">
        <v>8.0666666668063698</v>
      </c>
      <c r="AG359" s="2">
        <v>8.0666666668063698</v>
      </c>
      <c r="AH359" s="2">
        <v>18.066666666806299</v>
      </c>
      <c r="AI359" s="2">
        <v>18.066666666806299</v>
      </c>
      <c r="AJ359" s="2">
        <v>18.066666666806299</v>
      </c>
      <c r="AK359" s="2">
        <v>5.9333333330384104</v>
      </c>
      <c r="AL359" s="2">
        <v>5.9333333330384104</v>
      </c>
      <c r="AN359" s="1">
        <f t="shared" ref="AN359:AN361" si="85">MEDIAN(B359:AL359)</f>
        <v>5.3999999999844697</v>
      </c>
      <c r="AO359" s="1">
        <f t="shared" ref="AO359:AO361" si="86">AVERAGE(B359:AL359)</f>
        <v>6.3744634805499381</v>
      </c>
      <c r="AP359" s="1">
        <f t="shared" ref="AP359:AP361" si="87">MIN(B359:AL359)</f>
        <v>2.3853715541923401</v>
      </c>
      <c r="AQ359" s="1">
        <f t="shared" ref="AQ359:AQ361" si="88">MAX(B359:AL359)</f>
        <v>18.066666666806299</v>
      </c>
      <c r="AR359" s="1">
        <f t="shared" ref="AR359:AR361" si="89">STDEV(B359:AL359)</f>
        <v>3.8937619356876612</v>
      </c>
    </row>
    <row r="360" spans="1:50" x14ac:dyDescent="0.2">
      <c r="A360" s="2" t="str">
        <v>{"InfraID":"Edge-Pi4","cpu":"3","instance":"129.127.231.162:9100","job":"node","mode":"idle","label":"CPU Usage Percentage"}</v>
      </c>
      <c r="B360" s="2">
        <v>5.4273643159677603</v>
      </c>
      <c r="C360" s="2">
        <v>5.4273643159677603</v>
      </c>
      <c r="D360" s="2">
        <v>5.4273643159677603</v>
      </c>
      <c r="E360" s="2">
        <v>1.9460052076354999</v>
      </c>
      <c r="F360" s="2">
        <v>1.9460052076354999</v>
      </c>
      <c r="G360" s="2">
        <v>1.9460052076354999</v>
      </c>
      <c r="H360" s="2">
        <v>6.2053745293285596</v>
      </c>
      <c r="I360" s="2">
        <v>6.2053745293285596</v>
      </c>
      <c r="J360" s="2">
        <v>6.2053745293285596</v>
      </c>
      <c r="K360" s="2">
        <v>-0.59999999978268104</v>
      </c>
      <c r="L360" s="2">
        <v>-0.59999999978268104</v>
      </c>
      <c r="M360" s="2">
        <v>-0.59999999978268104</v>
      </c>
      <c r="N360" s="2">
        <v>6.2666666666821804</v>
      </c>
      <c r="O360" s="2">
        <v>6.2666666666821804</v>
      </c>
      <c r="P360" s="2">
        <v>6.2666666666821804</v>
      </c>
      <c r="Q360" s="2">
        <v>5.3999999999844697</v>
      </c>
      <c r="R360" s="2">
        <v>5.3999999999844697</v>
      </c>
      <c r="S360" s="2">
        <v>5.3999999999844697</v>
      </c>
      <c r="T360" s="2">
        <v>0.79856808458903505</v>
      </c>
      <c r="U360" s="2">
        <v>0.79856808458903505</v>
      </c>
      <c r="V360" s="2">
        <v>0.79856808458903505</v>
      </c>
      <c r="W360" s="2">
        <v>3.7935862391291799</v>
      </c>
      <c r="X360" s="2">
        <v>3.7935862391291799</v>
      </c>
      <c r="Y360" s="2">
        <v>3.7935862391291799</v>
      </c>
      <c r="Z360" s="2">
        <v>9.5315024232633299</v>
      </c>
      <c r="AA360" s="2">
        <v>9.5315024232633299</v>
      </c>
      <c r="AB360" s="2">
        <v>9.5315024232633299</v>
      </c>
      <c r="AC360" s="2">
        <v>5.93333333342646</v>
      </c>
      <c r="AD360" s="2">
        <v>5.93333333342646</v>
      </c>
      <c r="AE360" s="2">
        <v>5.93333333342646</v>
      </c>
      <c r="AF360" s="2">
        <v>9.4666666665580106</v>
      </c>
      <c r="AG360" s="2">
        <v>9.4666666665580106</v>
      </c>
      <c r="AH360" s="2">
        <v>9.4666666665580106</v>
      </c>
      <c r="AI360" s="2">
        <v>12.4000000002949</v>
      </c>
      <c r="AJ360" s="2">
        <v>12.4000000002949</v>
      </c>
      <c r="AK360" s="2">
        <v>12.4000000002949</v>
      </c>
      <c r="AL360" s="2">
        <v>3.9333333331160198</v>
      </c>
      <c r="AN360" s="1">
        <f t="shared" si="85"/>
        <v>5.4273643159677603</v>
      </c>
      <c r="AO360" s="1">
        <f t="shared" si="86"/>
        <v>5.5037982630904381</v>
      </c>
      <c r="AP360" s="1">
        <f t="shared" si="87"/>
        <v>-0.59999999978268104</v>
      </c>
      <c r="AQ360" s="1">
        <f t="shared" si="88"/>
        <v>12.4000000002949</v>
      </c>
      <c r="AR360" s="1">
        <f t="shared" si="89"/>
        <v>3.6120169820009735</v>
      </c>
    </row>
    <row r="361" spans="1:50" x14ac:dyDescent="0.2">
      <c r="A361" s="2" t="str">
        <v>{"InfraID":"Edge-Pi4","cpu":"3","instance":"129.127.231.168:9100","job":"node","mode":"idle","label":"CPU Usage Percentage"}</v>
      </c>
      <c r="B361" s="2">
        <v>5.2138863605753496</v>
      </c>
      <c r="C361" s="2">
        <v>5.2138863605753496</v>
      </c>
      <c r="D361" s="2">
        <v>5.2138863605753496</v>
      </c>
      <c r="E361" s="2">
        <v>5.3333333332557196</v>
      </c>
      <c r="F361" s="2">
        <v>5.3333333332557196</v>
      </c>
      <c r="G361" s="2">
        <v>5.3333333332557196</v>
      </c>
      <c r="H361" s="2">
        <v>1.31759538838417</v>
      </c>
      <c r="I361" s="2">
        <v>1.31759538838417</v>
      </c>
      <c r="J361" s="2">
        <v>1.31759538838417</v>
      </c>
      <c r="K361" s="2">
        <v>3.1268751252101299</v>
      </c>
      <c r="L361" s="2">
        <v>3.1268751252101299</v>
      </c>
      <c r="M361" s="2">
        <v>3.1268751252101299</v>
      </c>
      <c r="N361" s="2">
        <v>9.5858448375679401</v>
      </c>
      <c r="O361" s="2">
        <v>9.5858448375679401</v>
      </c>
      <c r="P361" s="2">
        <v>9.5858448375679401</v>
      </c>
      <c r="Q361" s="2">
        <v>6.1333333332246802</v>
      </c>
      <c r="R361" s="2">
        <v>6.1333333332246802</v>
      </c>
      <c r="S361" s="2">
        <v>6.1333333332246802</v>
      </c>
      <c r="T361" s="2">
        <v>4.2666666667598001</v>
      </c>
      <c r="U361" s="2">
        <v>4.2666666667598001</v>
      </c>
      <c r="V361" s="2">
        <v>4.2666666667598001</v>
      </c>
      <c r="W361" s="2">
        <v>1.68674698816019</v>
      </c>
      <c r="X361" s="2">
        <v>1.68674698816019</v>
      </c>
      <c r="Y361" s="2">
        <v>1.68674698816019</v>
      </c>
      <c r="Z361" s="2">
        <v>9.5961227787354595</v>
      </c>
      <c r="AA361" s="2">
        <v>9.5961227787354595</v>
      </c>
      <c r="AB361" s="2">
        <v>9.5961227787354595</v>
      </c>
      <c r="AC361" s="2">
        <v>4.5333333332867696</v>
      </c>
      <c r="AD361" s="2">
        <v>4.5333333332867696</v>
      </c>
      <c r="AE361" s="2">
        <v>4.5333333332867696</v>
      </c>
      <c r="AF361" s="2">
        <v>15</v>
      </c>
      <c r="AG361" s="2">
        <v>15</v>
      </c>
      <c r="AH361" s="2">
        <v>15</v>
      </c>
      <c r="AI361" s="2">
        <v>14.2666666663717</v>
      </c>
      <c r="AJ361" s="2">
        <v>14.2666666663717</v>
      </c>
      <c r="AK361" s="2">
        <v>14.2666666663717</v>
      </c>
      <c r="AL361" s="2">
        <v>6.2666666666821804</v>
      </c>
      <c r="AN361" s="1">
        <f t="shared" si="85"/>
        <v>5.3333333332557196</v>
      </c>
      <c r="AO361" s="1">
        <f t="shared" si="86"/>
        <v>6.6607535432777825</v>
      </c>
      <c r="AP361" s="1">
        <f t="shared" si="87"/>
        <v>1.31759538838417</v>
      </c>
      <c r="AQ361" s="1">
        <f t="shared" si="88"/>
        <v>15</v>
      </c>
      <c r="AR361" s="1">
        <f t="shared" si="89"/>
        <v>4.3280755201418177</v>
      </c>
    </row>
    <row r="362" spans="1:50" x14ac:dyDescent="0.2">
      <c r="A362" t="str">
        <v>{"InfraID":"Edge-Pi4","cpu":"3","instance":"129.127.231.53:9100","job":"node","mode":"idle","label":"CPU Usage Percentage"}</v>
      </c>
      <c r="B362">
        <v>1.1999999999534301</v>
      </c>
      <c r="C362">
        <v>0.53333333344198697</v>
      </c>
      <c r="D362">
        <v>0.53333333344198697</v>
      </c>
      <c r="E362">
        <v>0.53333333344198697</v>
      </c>
      <c r="F362">
        <v>6.6666666728750101E-2</v>
      </c>
      <c r="G362">
        <v>6.6666666728750101E-2</v>
      </c>
      <c r="H362">
        <v>6.6666666728750101E-2</v>
      </c>
      <c r="I362">
        <v>0.46666666671323698</v>
      </c>
      <c r="J362">
        <v>0.46666666671323698</v>
      </c>
      <c r="K362">
        <v>0.46666666671323698</v>
      </c>
      <c r="L362">
        <v>0</v>
      </c>
      <c r="M362">
        <v>0</v>
      </c>
      <c r="N362">
        <v>0</v>
      </c>
      <c r="O362">
        <v>0.59999999978269603</v>
      </c>
      <c r="P362">
        <v>0.59999999978269603</v>
      </c>
      <c r="Q362">
        <v>0.59999999978269603</v>
      </c>
      <c r="R362">
        <v>0.20000000018626399</v>
      </c>
      <c r="S362">
        <v>0.20000000018626399</v>
      </c>
      <c r="T362">
        <v>0.20000000018626399</v>
      </c>
      <c r="U362">
        <v>-2.0857713224774401</v>
      </c>
      <c r="V362">
        <v>-2.0857713224774401</v>
      </c>
      <c r="W362">
        <v>-2.0857713224774401</v>
      </c>
      <c r="X362">
        <v>3.57396755649388</v>
      </c>
      <c r="Y362">
        <v>3.57396755649388</v>
      </c>
      <c r="Z362">
        <v>3.57396755649388</v>
      </c>
      <c r="AA362">
        <v>-3.64087712058984</v>
      </c>
      <c r="AB362">
        <v>-3.64087712058984</v>
      </c>
      <c r="AC362">
        <v>-3.64087712058984</v>
      </c>
      <c r="AD362">
        <v>3.7295134857162102</v>
      </c>
      <c r="AE362">
        <v>3.7295134857162102</v>
      </c>
      <c r="AF362">
        <v>3.7295134857162102</v>
      </c>
      <c r="AG362">
        <v>0.53333333344198697</v>
      </c>
      <c r="AH362">
        <v>0.53333333344198697</v>
      </c>
      <c r="AI362">
        <v>0.53333333344198697</v>
      </c>
      <c r="AJ362">
        <v>-0.133333333457514</v>
      </c>
      <c r="AK362">
        <v>-0.133333333457514</v>
      </c>
      <c r="AL362">
        <v>-0.133333333457514</v>
      </c>
    </row>
    <row r="363" spans="1:50" x14ac:dyDescent="0.2">
      <c r="A363" t="str">
        <v>{"InfraID":"Edge-Pi4","cpu":"4","instance":"129.127.231.53:9100","job":"node","mode":"idle","label":"CPU Usage Percentage"}</v>
      </c>
      <c r="B363">
        <v>1.26666666668219</v>
      </c>
      <c r="C363">
        <v>0.99999999976716902</v>
      </c>
      <c r="D363">
        <v>0.99999999976716902</v>
      </c>
      <c r="E363">
        <v>0.99999999976716902</v>
      </c>
      <c r="F363">
        <v>0.333333333643764</v>
      </c>
      <c r="G363">
        <v>0.333333333643764</v>
      </c>
      <c r="H363">
        <v>0.333333333643764</v>
      </c>
      <c r="I363">
        <v>0.53333333305393105</v>
      </c>
      <c r="J363">
        <v>0.53333333305393105</v>
      </c>
      <c r="K363">
        <v>0.53333333305393105</v>
      </c>
      <c r="L363">
        <v>-0.13333333306945799</v>
      </c>
      <c r="M363">
        <v>-0.13333333306945799</v>
      </c>
      <c r="N363">
        <v>-0.13333333306945799</v>
      </c>
      <c r="O363">
        <v>0.59999999978269603</v>
      </c>
      <c r="P363">
        <v>0.59999999978269603</v>
      </c>
      <c r="Q363">
        <v>0.59999999978269603</v>
      </c>
      <c r="R363">
        <v>-0.19999999979820801</v>
      </c>
      <c r="S363">
        <v>-0.19999999979820801</v>
      </c>
      <c r="T363">
        <v>-0.19999999979820801</v>
      </c>
      <c r="U363">
        <v>-2.0857713224774401</v>
      </c>
      <c r="V363">
        <v>-2.0857713224774401</v>
      </c>
      <c r="W363">
        <v>-2.0857713224774401</v>
      </c>
      <c r="X363">
        <v>4.2202546370646701</v>
      </c>
      <c r="Y363">
        <v>4.2202546370646701</v>
      </c>
      <c r="Z363">
        <v>4.2202546370646701</v>
      </c>
      <c r="AA363">
        <v>-3.5719211144574898</v>
      </c>
      <c r="AB363">
        <v>-3.5719211144574898</v>
      </c>
      <c r="AC363">
        <v>-3.5719211144574898</v>
      </c>
      <c r="AD363">
        <v>3.79403794054465</v>
      </c>
      <c r="AE363">
        <v>3.79403794054465</v>
      </c>
      <c r="AF363">
        <v>3.79403794054465</v>
      </c>
      <c r="AG363">
        <v>0.46666666671323698</v>
      </c>
      <c r="AH363">
        <v>0.46666666671323698</v>
      </c>
      <c r="AI363">
        <v>0.46666666671323698</v>
      </c>
      <c r="AJ363">
        <v>0.199999999798222</v>
      </c>
      <c r="AK363">
        <v>0.199999999798222</v>
      </c>
      <c r="AL363">
        <v>0.199999999798222</v>
      </c>
    </row>
    <row r="364" spans="1:50" x14ac:dyDescent="0.2">
      <c r="A364" t="str">
        <v>{"InfraID":"Edge-Pi4","cpu":"5","instance":"129.127.231.53:9100","job":"node","mode":"idle","label":"CPU Usage Percentage"}</v>
      </c>
      <c r="B364">
        <v>1.3333333334109401</v>
      </c>
      <c r="C364">
        <v>0.60000000017073696</v>
      </c>
      <c r="D364">
        <v>0.60000000017073696</v>
      </c>
      <c r="E364">
        <v>0.60000000017073696</v>
      </c>
      <c r="F364">
        <v>0</v>
      </c>
      <c r="G364">
        <v>0</v>
      </c>
      <c r="H364">
        <v>0</v>
      </c>
      <c r="I364">
        <v>0.66666666651144602</v>
      </c>
      <c r="J364">
        <v>0.66666666651144602</v>
      </c>
      <c r="K364">
        <v>0.66666666651144602</v>
      </c>
      <c r="L364">
        <v>0.399999999984473</v>
      </c>
      <c r="M364">
        <v>0.399999999984473</v>
      </c>
      <c r="N364">
        <v>0.399999999984473</v>
      </c>
      <c r="O364">
        <v>0.60000000017073696</v>
      </c>
      <c r="P364">
        <v>0.60000000017073696</v>
      </c>
      <c r="Q364">
        <v>0.60000000017073696</v>
      </c>
      <c r="R364">
        <v>-0.26666666691501401</v>
      </c>
      <c r="S364">
        <v>-0.26666666691501401</v>
      </c>
      <c r="T364">
        <v>-0.26666666691501401</v>
      </c>
      <c r="U364">
        <v>-2.3611206718203701</v>
      </c>
      <c r="V364">
        <v>-2.3611206718203701</v>
      </c>
      <c r="W364">
        <v>-2.3611206718203701</v>
      </c>
      <c r="X364">
        <v>4.0909972211762202</v>
      </c>
      <c r="Y364">
        <v>4.0909972211762202</v>
      </c>
      <c r="Z364">
        <v>4.0909972211762202</v>
      </c>
      <c r="AA364">
        <v>-3.1581850780647698</v>
      </c>
      <c r="AB364">
        <v>-3.1581850780647698</v>
      </c>
      <c r="AC364">
        <v>-3.1581850780647698</v>
      </c>
      <c r="AD364">
        <v>3.79403794054465</v>
      </c>
      <c r="AE364">
        <v>3.79403794054465</v>
      </c>
      <c r="AF364">
        <v>3.79403794054465</v>
      </c>
      <c r="AG364">
        <v>0.86666666630965405</v>
      </c>
      <c r="AH364">
        <v>0.86666666630965405</v>
      </c>
      <c r="AI364">
        <v>0.86666666630965405</v>
      </c>
      <c r="AJ364">
        <v>-0.26666666652697302</v>
      </c>
      <c r="AK364">
        <v>-0.26666666652697302</v>
      </c>
      <c r="AL364">
        <v>-0.26666666652697302</v>
      </c>
    </row>
    <row r="365" spans="1:50" x14ac:dyDescent="0.2">
      <c r="A365" t="str">
        <v>{"InfraID":"Edge-Pi4","cpu":"6","instance":"129.127.231.53:9100","job":"node","mode":"idle","label":"CPU Usage Percentage"}</v>
      </c>
      <c r="B365">
        <v>1.5333333332091501</v>
      </c>
      <c r="C365">
        <v>0.53333333344198697</v>
      </c>
      <c r="D365">
        <v>0.53333333344198697</v>
      </c>
      <c r="E365">
        <v>0.53333333344198697</v>
      </c>
      <c r="F365">
        <v>0.199999999798222</v>
      </c>
      <c r="G365">
        <v>0.199999999798222</v>
      </c>
      <c r="H365">
        <v>0.199999999798222</v>
      </c>
      <c r="I365">
        <v>0.66666666689950205</v>
      </c>
      <c r="J365">
        <v>0.66666666689950205</v>
      </c>
      <c r="K365">
        <v>0.66666666689950205</v>
      </c>
      <c r="L365">
        <v>0</v>
      </c>
      <c r="M365">
        <v>0</v>
      </c>
      <c r="N365">
        <v>0</v>
      </c>
      <c r="O365">
        <v>0.53333333305393105</v>
      </c>
      <c r="P365">
        <v>0.53333333305393105</v>
      </c>
      <c r="Q365">
        <v>0.53333333305393105</v>
      </c>
      <c r="R365">
        <v>-0.13333333306945799</v>
      </c>
      <c r="S365">
        <v>-0.13333333306945799</v>
      </c>
      <c r="T365">
        <v>-0.13333333306945799</v>
      </c>
      <c r="U365">
        <v>-2.49879534669217</v>
      </c>
      <c r="V365">
        <v>-2.49879534669217</v>
      </c>
      <c r="W365">
        <v>-2.49879534669217</v>
      </c>
      <c r="X365">
        <v>3.63859626425001</v>
      </c>
      <c r="Y365">
        <v>3.63859626425001</v>
      </c>
      <c r="Z365">
        <v>3.63859626425001</v>
      </c>
      <c r="AA365">
        <v>-3.50296510792375</v>
      </c>
      <c r="AB365">
        <v>-3.50296510792375</v>
      </c>
      <c r="AC365">
        <v>-3.50296510792375</v>
      </c>
      <c r="AD365">
        <v>3.8585623949975201</v>
      </c>
      <c r="AE365">
        <v>3.8585623949975201</v>
      </c>
      <c r="AF365">
        <v>3.8585623949975201</v>
      </c>
      <c r="AG365">
        <v>0.73333333324020999</v>
      </c>
      <c r="AH365">
        <v>0.73333333324020999</v>
      </c>
      <c r="AI365">
        <v>0.73333333324020999</v>
      </c>
      <c r="AJ365">
        <v>-6.6666666728764298E-2</v>
      </c>
      <c r="AK365">
        <v>-6.6666666728764298E-2</v>
      </c>
      <c r="AL365">
        <v>-6.6666666728764298E-2</v>
      </c>
    </row>
    <row r="366" spans="1:50" x14ac:dyDescent="0.2">
      <c r="A366" t="str">
        <v>{"InfraID":"Edge-Pi4","cpu":"7","instance":"129.127.231.53:9100","job":"node","mode":"idle","label":"CPU Usage Percentage"}</v>
      </c>
      <c r="B366">
        <v>1.13333333322468</v>
      </c>
      <c r="C366">
        <v>0.53333333344198697</v>
      </c>
      <c r="D366">
        <v>0.53333333344198697</v>
      </c>
      <c r="E366">
        <v>0.53333333344198697</v>
      </c>
      <c r="F366">
        <v>-0.26666666691501401</v>
      </c>
      <c r="G366">
        <v>-0.26666666691501401</v>
      </c>
      <c r="H366">
        <v>-0.26666666691501401</v>
      </c>
      <c r="I366">
        <v>0.79999999996895998</v>
      </c>
      <c r="J366">
        <v>0.79999999996895998</v>
      </c>
      <c r="K366">
        <v>0.79999999996895998</v>
      </c>
      <c r="L366">
        <v>-6.6666666340694195E-2</v>
      </c>
      <c r="M366">
        <v>-6.6666666340694195E-2</v>
      </c>
      <c r="N366">
        <v>-6.6666666340694195E-2</v>
      </c>
      <c r="O366">
        <v>0.66666666651144602</v>
      </c>
      <c r="P366">
        <v>0.66666666651144602</v>
      </c>
      <c r="Q366">
        <v>0.66666666651144602</v>
      </c>
      <c r="R366">
        <v>-6.6666666728764298E-2</v>
      </c>
      <c r="S366">
        <v>-6.6666666728764298E-2</v>
      </c>
      <c r="T366">
        <v>-6.6666666728764298E-2</v>
      </c>
      <c r="U366">
        <v>-2.5676326837273602</v>
      </c>
      <c r="V366">
        <v>-2.5676326837273602</v>
      </c>
      <c r="W366">
        <v>-2.5676326837273602</v>
      </c>
      <c r="X366">
        <v>3.50933884798537</v>
      </c>
      <c r="Y366">
        <v>3.50933884798537</v>
      </c>
      <c r="Z366">
        <v>3.50933884798537</v>
      </c>
      <c r="AA366">
        <v>-3.6408771201884602</v>
      </c>
      <c r="AB366">
        <v>-3.6408771201884602</v>
      </c>
      <c r="AC366">
        <v>-3.6408771201884602</v>
      </c>
      <c r="AD366">
        <v>3.6004645760592999</v>
      </c>
      <c r="AE366">
        <v>3.6004645760592999</v>
      </c>
      <c r="AF366">
        <v>3.6004645760592999</v>
      </c>
      <c r="AG366">
        <v>0.60000000017073696</v>
      </c>
      <c r="AH366">
        <v>0.60000000017073696</v>
      </c>
      <c r="AI366">
        <v>0.60000000017073696</v>
      </c>
      <c r="AJ366">
        <v>-0.26666666691501401</v>
      </c>
      <c r="AK366">
        <v>-0.26666666691501401</v>
      </c>
      <c r="AL366">
        <v>-0.26666666691501401</v>
      </c>
    </row>
    <row r="369" spans="1:50" x14ac:dyDescent="0.2">
      <c r="A369" t="str" cm="1">
        <f t="array" ref="A369:AL469">TRANSPOSE(A81:CW118)</f>
        <v>timestamp</v>
      </c>
      <c r="B369">
        <v>1617001733.325</v>
      </c>
      <c r="C369">
        <v>1617001738.325</v>
      </c>
      <c r="D369">
        <v>1617001743.325</v>
      </c>
      <c r="E369">
        <v>1617001748.325</v>
      </c>
      <c r="F369">
        <v>1617001753.325</v>
      </c>
      <c r="G369">
        <v>1617001758.325</v>
      </c>
      <c r="H369">
        <v>1617001763.325</v>
      </c>
      <c r="I369">
        <v>1617001768.325</v>
      </c>
      <c r="J369">
        <v>1617001773.325</v>
      </c>
      <c r="K369">
        <v>1617001778.325</v>
      </c>
      <c r="L369">
        <v>1617001783.325</v>
      </c>
      <c r="M369">
        <v>1617001788.325</v>
      </c>
      <c r="N369">
        <v>1617001793.325</v>
      </c>
      <c r="O369">
        <v>1617001798.325</v>
      </c>
      <c r="P369">
        <v>1617001803.325</v>
      </c>
      <c r="Q369">
        <v>1617001808.325</v>
      </c>
      <c r="R369">
        <v>1617001813.325</v>
      </c>
      <c r="S369">
        <v>1617001818.325</v>
      </c>
      <c r="T369">
        <v>1617001823.325</v>
      </c>
      <c r="U369">
        <v>1617001828.325</v>
      </c>
      <c r="V369">
        <v>1617001833.325</v>
      </c>
      <c r="W369">
        <v>1617001838.325</v>
      </c>
      <c r="X369">
        <v>1617001843.325</v>
      </c>
      <c r="Y369">
        <v>1617001848.325</v>
      </c>
      <c r="Z369">
        <v>1617001853.325</v>
      </c>
      <c r="AA369">
        <v>1617001858.325</v>
      </c>
      <c r="AB369">
        <v>1617001863.325</v>
      </c>
      <c r="AC369">
        <v>1617001868.325</v>
      </c>
      <c r="AD369">
        <v>1617001873.325</v>
      </c>
      <c r="AE369">
        <v>1617001878.325</v>
      </c>
      <c r="AF369">
        <v>1617001883.325</v>
      </c>
      <c r="AG369">
        <v>1617001888.325</v>
      </c>
      <c r="AH369">
        <v>1617001893.325</v>
      </c>
      <c r="AI369">
        <v>1617001898.325</v>
      </c>
      <c r="AJ369">
        <v>1617001903.325</v>
      </c>
      <c r="AK369">
        <v>1617001908.325</v>
      </c>
      <c r="AL369">
        <v>1617001913.325</v>
      </c>
      <c r="AN369" s="1" t="s">
        <v>104</v>
      </c>
      <c r="AO369" s="1" t="s">
        <v>123</v>
      </c>
      <c r="AP369" s="1" t="s">
        <v>102</v>
      </c>
      <c r="AQ369" s="1" t="s">
        <v>103</v>
      </c>
      <c r="AR369" s="1" t="s">
        <v>124</v>
      </c>
      <c r="AT369" s="1" t="s">
        <v>105</v>
      </c>
      <c r="AU369" s="1" t="s">
        <v>106</v>
      </c>
      <c r="AV369" s="1" t="s">
        <v>107</v>
      </c>
      <c r="AW369" s="1" t="s">
        <v>108</v>
      </c>
      <c r="AX369" s="1" t="s">
        <v>109</v>
      </c>
    </row>
    <row r="370" spans="1:50" x14ac:dyDescent="0.2">
      <c r="A370" s="2" t="str">
        <v>{"InfraID":"Edge-Pi4","device":"mmcblk0","instance":"129.127.230.61:9100","job":"node","label":"Disk Write Rate (Bytes/Sec)"}</v>
      </c>
      <c r="B370" s="2">
        <v>4915.2</v>
      </c>
      <c r="C370" s="2">
        <v>4915.2</v>
      </c>
      <c r="D370" s="2">
        <v>3003.7333333333299</v>
      </c>
      <c r="E370" s="2">
        <v>3003.7333333333299</v>
      </c>
      <c r="F370" s="2">
        <v>3003.7333333333299</v>
      </c>
      <c r="G370" s="2">
        <v>6918.43197973115</v>
      </c>
      <c r="H370" s="2">
        <v>6918.43197973115</v>
      </c>
      <c r="I370" s="2">
        <v>6918.43197973115</v>
      </c>
      <c r="J370" s="2">
        <v>3631.4356278893001</v>
      </c>
      <c r="K370" s="2">
        <v>3631.4356278893001</v>
      </c>
      <c r="L370" s="2">
        <v>3631.4356278893001</v>
      </c>
      <c r="M370" s="2">
        <v>5734.4</v>
      </c>
      <c r="N370" s="2">
        <v>5734.4</v>
      </c>
      <c r="O370" s="2">
        <v>5734.4</v>
      </c>
      <c r="P370" s="2">
        <v>4338.06396949798</v>
      </c>
      <c r="Q370" s="2">
        <v>4338.06396949798</v>
      </c>
      <c r="R370" s="2">
        <v>4338.06396949798</v>
      </c>
      <c r="S370" s="2">
        <v>6826.6666666666597</v>
      </c>
      <c r="T370" s="2">
        <v>6826.6666666666597</v>
      </c>
      <c r="U370" s="2">
        <v>6826.6666666666597</v>
      </c>
      <c r="V370" s="2">
        <v>2327.7135821178199</v>
      </c>
      <c r="W370" s="2">
        <v>2327.7135821178199</v>
      </c>
      <c r="X370" s="2">
        <v>2327.7135821178199</v>
      </c>
      <c r="Y370" s="2">
        <v>3003.7333333333299</v>
      </c>
      <c r="Z370" s="2">
        <v>3003.7333333333299</v>
      </c>
      <c r="AA370" s="2">
        <v>3003.7333333333299</v>
      </c>
      <c r="AB370" s="2">
        <v>5734.4</v>
      </c>
      <c r="AC370" s="2">
        <v>5734.4</v>
      </c>
      <c r="AD370" s="2">
        <v>5734.4</v>
      </c>
      <c r="AE370" s="2">
        <v>3276.8</v>
      </c>
      <c r="AF370" s="2">
        <v>3276.8</v>
      </c>
      <c r="AG370" s="2">
        <v>3276.8</v>
      </c>
      <c r="AH370" s="2">
        <v>286446.933333333</v>
      </c>
      <c r="AI370" s="2">
        <v>286446.933333333</v>
      </c>
      <c r="AJ370" s="2">
        <v>286446.933333333</v>
      </c>
      <c r="AK370" s="2">
        <v>363178.66666666599</v>
      </c>
      <c r="AL370" s="2">
        <v>363178.66666666599</v>
      </c>
      <c r="AN370" s="1">
        <f>MEDIAN(B370:AL370)</f>
        <v>4915.2</v>
      </c>
      <c r="AO370" s="1">
        <f>AVERAGE(B370:AL370)</f>
        <v>46754.45050840648</v>
      </c>
      <c r="AP370" s="1">
        <f>MIN(B370:AL370)</f>
        <v>2327.7135821178199</v>
      </c>
      <c r="AQ370" s="1">
        <f>MAX(B370:AL370)</f>
        <v>363178.66666666599</v>
      </c>
      <c r="AR370" s="1">
        <f>STDEV(B370:AL370)</f>
        <v>109265.15372464103</v>
      </c>
      <c r="AT370" s="1">
        <f>MEDIAN(B370:AL373)</f>
        <v>5188.2666666666601</v>
      </c>
      <c r="AU370" s="1">
        <f>AVERAGE(B370:AL373)</f>
        <v>33959.855972117861</v>
      </c>
      <c r="AV370" s="1">
        <f>MIN(B370:AL373)</f>
        <v>2184.5333333333301</v>
      </c>
      <c r="AW370" s="1">
        <f>MAX(B370:AL373)</f>
        <v>363178.66666666599</v>
      </c>
      <c r="AX370">
        <f>STDEV(B370:AL373)</f>
        <v>77115.217671543403</v>
      </c>
    </row>
    <row r="371" spans="1:50" x14ac:dyDescent="0.2">
      <c r="A371" s="2" t="str">
        <v>{"InfraID":"Edge-Pi4","device":"mmcblk0","instance":"129.127.231.125:9100","job":"node","label":"Disk Write Rate (Bytes/Sec)"}</v>
      </c>
      <c r="B371" s="2">
        <v>2730.6666666666601</v>
      </c>
      <c r="C371" s="2">
        <v>2730.6666666666601</v>
      </c>
      <c r="D371" s="2">
        <v>2730.6666666666601</v>
      </c>
      <c r="E371" s="2">
        <v>4922.4195486713797</v>
      </c>
      <c r="F371" s="2">
        <v>4922.4195486713797</v>
      </c>
      <c r="G371" s="2">
        <v>4922.4195486713797</v>
      </c>
      <c r="H371" s="2">
        <v>5446.4636231241602</v>
      </c>
      <c r="I371" s="2">
        <v>5446.4636231241602</v>
      </c>
      <c r="J371" s="2">
        <v>5446.4636231241602</v>
      </c>
      <c r="K371" s="2">
        <v>4642.1333333333296</v>
      </c>
      <c r="L371" s="2">
        <v>4642.1333333333296</v>
      </c>
      <c r="M371" s="2">
        <v>4642.1333333333296</v>
      </c>
      <c r="N371" s="2">
        <v>4096</v>
      </c>
      <c r="O371" s="2">
        <v>4096</v>
      </c>
      <c r="P371" s="2">
        <v>4096</v>
      </c>
      <c r="Q371" s="2">
        <v>4369.0666666666602</v>
      </c>
      <c r="R371" s="2">
        <v>4369.0666666666602</v>
      </c>
      <c r="S371" s="2">
        <v>4369.0666666666602</v>
      </c>
      <c r="T371" s="2">
        <v>4627.9217569380698</v>
      </c>
      <c r="U371" s="2">
        <v>4627.9217569380698</v>
      </c>
      <c r="V371" s="2">
        <v>4627.9217569380698</v>
      </c>
      <c r="W371" s="2">
        <v>5742.8228067832797</v>
      </c>
      <c r="X371" s="2">
        <v>5742.8228067832797</v>
      </c>
      <c r="Y371" s="2">
        <v>5742.8228067832797</v>
      </c>
      <c r="Z371" s="2">
        <v>5681.3567870878196</v>
      </c>
      <c r="AA371" s="2">
        <v>5681.3567870878196</v>
      </c>
      <c r="AB371" s="2">
        <v>5681.3567870878196</v>
      </c>
      <c r="AC371" s="2">
        <v>3549.86666666666</v>
      </c>
      <c r="AD371" s="2">
        <v>3549.86666666666</v>
      </c>
      <c r="AE371" s="2">
        <v>3549.86666666666</v>
      </c>
      <c r="AF371" s="2">
        <v>77004.800000000003</v>
      </c>
      <c r="AG371" s="2">
        <v>77004.800000000003</v>
      </c>
      <c r="AH371" s="2">
        <v>77004.800000000003</v>
      </c>
      <c r="AI371" s="2">
        <v>224460.79999999999</v>
      </c>
      <c r="AJ371" s="2">
        <v>224460.79999999999</v>
      </c>
      <c r="AK371" s="2">
        <v>224460.79999999999</v>
      </c>
      <c r="AL371" s="2">
        <v>42598.400000000001</v>
      </c>
      <c r="AN371" s="1">
        <f t="shared" ref="AN371:AN373" si="90">MEDIAN(B371:AL371)</f>
        <v>4922.4195486713797</v>
      </c>
      <c r="AO371" s="1">
        <f t="shared" ref="AO371:AO373" si="91">AVERAGE(B371:AL371)</f>
        <v>29308.68523156254</v>
      </c>
      <c r="AP371" s="1">
        <f t="shared" ref="AP371:AP373" si="92">MIN(B371:AL371)</f>
        <v>2730.6666666666601</v>
      </c>
      <c r="AQ371" s="1">
        <f t="shared" ref="AQ371:AQ373" si="93">MAX(B371:AL371)</f>
        <v>224460.79999999999</v>
      </c>
      <c r="AR371" s="1">
        <f t="shared" ref="AR371:AR373" si="94">STDEV(B371:AL371)</f>
        <v>62276.926087200911</v>
      </c>
    </row>
    <row r="372" spans="1:50" x14ac:dyDescent="0.2">
      <c r="A372" s="2" t="str">
        <v>{"InfraID":"Edge-Pi4","device":"mmcblk0","instance":"129.127.231.162:9100","job":"node","label":"Disk Write Rate (Bytes/Sec)"}</v>
      </c>
      <c r="B372" s="2">
        <v>7918.9333333333298</v>
      </c>
      <c r="C372" s="2">
        <v>2730.6666666666601</v>
      </c>
      <c r="D372" s="2">
        <v>2730.6666666666601</v>
      </c>
      <c r="E372" s="2">
        <v>2730.6666666666601</v>
      </c>
      <c r="F372" s="2">
        <v>6341.8959814202199</v>
      </c>
      <c r="G372" s="2">
        <v>6341.8959814202199</v>
      </c>
      <c r="H372" s="2">
        <v>6341.8959814202199</v>
      </c>
      <c r="I372" s="2">
        <v>3631.4356278893001</v>
      </c>
      <c r="J372" s="2">
        <v>3631.4356278893001</v>
      </c>
      <c r="K372" s="2">
        <v>3631.4356278893001</v>
      </c>
      <c r="L372" s="2">
        <v>7372.8</v>
      </c>
      <c r="M372" s="2">
        <v>7372.8</v>
      </c>
      <c r="N372" s="2">
        <v>7372.8</v>
      </c>
      <c r="O372" s="2">
        <v>8465.0666666666602</v>
      </c>
      <c r="P372" s="2">
        <v>8465.0666666666602</v>
      </c>
      <c r="Q372" s="2">
        <v>8465.0666666666602</v>
      </c>
      <c r="R372" s="2">
        <v>7372.8</v>
      </c>
      <c r="S372" s="2">
        <v>7372.8</v>
      </c>
      <c r="T372" s="2">
        <v>7372.8</v>
      </c>
      <c r="U372" s="2">
        <v>7099.7333333333299</v>
      </c>
      <c r="V372" s="2">
        <v>7099.7333333333299</v>
      </c>
      <c r="W372" s="2">
        <v>7099.7333333333299</v>
      </c>
      <c r="X372" s="2">
        <v>4642.1333333333296</v>
      </c>
      <c r="Y372" s="2">
        <v>4642.1333333333296</v>
      </c>
      <c r="Z372" s="2">
        <v>4642.1333333333296</v>
      </c>
      <c r="AA372" s="2">
        <v>3822.9333333333302</v>
      </c>
      <c r="AB372" s="2">
        <v>3822.9333333333302</v>
      </c>
      <c r="AC372" s="2">
        <v>3822.9333333333302</v>
      </c>
      <c r="AD372" s="2">
        <v>10922.666666666601</v>
      </c>
      <c r="AE372" s="2">
        <v>10922.666666666601</v>
      </c>
      <c r="AF372" s="2">
        <v>10922.666666666601</v>
      </c>
      <c r="AG372" s="2">
        <v>92569.600000000006</v>
      </c>
      <c r="AH372" s="2">
        <v>92569.600000000006</v>
      </c>
      <c r="AI372" s="2">
        <v>92569.600000000006</v>
      </c>
      <c r="AJ372" s="2">
        <v>240298.66666666599</v>
      </c>
      <c r="AK372" s="2">
        <v>240298.66666666599</v>
      </c>
      <c r="AL372" s="2">
        <v>240298.66666666599</v>
      </c>
      <c r="AN372" s="1">
        <f t="shared" si="90"/>
        <v>7372.8</v>
      </c>
      <c r="AO372" s="1">
        <f t="shared" si="91"/>
        <v>32262.976436790803</v>
      </c>
      <c r="AP372" s="1">
        <f t="shared" si="92"/>
        <v>2730.6666666666601</v>
      </c>
      <c r="AQ372" s="1">
        <f t="shared" si="93"/>
        <v>240298.66666666599</v>
      </c>
      <c r="AR372" s="1">
        <f t="shared" si="94"/>
        <v>67046.521900151973</v>
      </c>
    </row>
    <row r="373" spans="1:50" x14ac:dyDescent="0.2">
      <c r="A373" s="2" t="str">
        <v>{"InfraID":"Edge-Pi4","device":"mmcblk0","instance":"129.127.231.168:9100","job":"node","label":"Disk Write Rate (Bytes/Sec)"}</v>
      </c>
      <c r="B373" s="2">
        <v>6553.6</v>
      </c>
      <c r="C373" s="2">
        <v>6553.6</v>
      </c>
      <c r="D373" s="2">
        <v>5188.2666666666601</v>
      </c>
      <c r="E373" s="2">
        <v>5188.2666666666601</v>
      </c>
      <c r="F373" s="2">
        <v>5188.2666666666601</v>
      </c>
      <c r="G373" s="2">
        <v>4915.2</v>
      </c>
      <c r="H373" s="2">
        <v>4915.2</v>
      </c>
      <c r="I373" s="2">
        <v>4915.2</v>
      </c>
      <c r="J373" s="2">
        <v>5188.2666666666601</v>
      </c>
      <c r="K373" s="2">
        <v>5188.2666666666601</v>
      </c>
      <c r="L373" s="2">
        <v>5188.2666666666601</v>
      </c>
      <c r="M373" s="2">
        <v>4642.1333333333296</v>
      </c>
      <c r="N373" s="2">
        <v>4642.1333333333296</v>
      </c>
      <c r="O373" s="2">
        <v>4642.1333333333296</v>
      </c>
      <c r="P373" s="2">
        <v>4096</v>
      </c>
      <c r="Q373" s="2">
        <v>4096</v>
      </c>
      <c r="R373" s="2">
        <v>4096</v>
      </c>
      <c r="S373" s="2">
        <v>6826.6666666666597</v>
      </c>
      <c r="T373" s="2">
        <v>6826.6666666666597</v>
      </c>
      <c r="U373" s="2">
        <v>6826.6666666666597</v>
      </c>
      <c r="V373" s="2">
        <v>3003.7333333333299</v>
      </c>
      <c r="W373" s="2">
        <v>3003.7333333333299</v>
      </c>
      <c r="X373" s="2">
        <v>3003.7333333333299</v>
      </c>
      <c r="Y373" s="2">
        <v>11195.733333333301</v>
      </c>
      <c r="Z373" s="2">
        <v>11195.733333333301</v>
      </c>
      <c r="AA373" s="2">
        <v>11195.733333333301</v>
      </c>
      <c r="AB373" s="2">
        <v>4915.2</v>
      </c>
      <c r="AC373" s="2">
        <v>4915.2</v>
      </c>
      <c r="AD373" s="2">
        <v>4915.2</v>
      </c>
      <c r="AE373" s="2">
        <v>2184.5333333333301</v>
      </c>
      <c r="AF373" s="2">
        <v>2184.5333333333301</v>
      </c>
      <c r="AG373" s="2">
        <v>2184.5333333333301</v>
      </c>
      <c r="AH373" s="2">
        <v>121514.666666666</v>
      </c>
      <c r="AI373" s="2">
        <v>121514.666666666</v>
      </c>
      <c r="AJ373" s="2">
        <v>121514.666666666</v>
      </c>
      <c r="AK373" s="2">
        <v>241937.06666666601</v>
      </c>
      <c r="AL373" s="2">
        <v>241937.06666666601</v>
      </c>
      <c r="AN373" s="1">
        <f t="shared" si="90"/>
        <v>5188.2666666666601</v>
      </c>
      <c r="AO373" s="1">
        <f t="shared" si="91"/>
        <v>27513.311711711613</v>
      </c>
      <c r="AP373" s="1">
        <f t="shared" si="92"/>
        <v>2184.5333333333301</v>
      </c>
      <c r="AQ373" s="1">
        <f t="shared" si="93"/>
        <v>241937.06666666601</v>
      </c>
      <c r="AR373" s="1">
        <f t="shared" si="94"/>
        <v>61105.727020498583</v>
      </c>
    </row>
    <row r="374" spans="1:50" x14ac:dyDescent="0.2">
      <c r="A374" t="str">
        <v>{"InfraID":"Edge-Pi4","device":"mmcblk0p1","instance":"129.127.230.61:9100","job":"node","label":"Disk Write Rate (Bytes/Sec)"}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50" x14ac:dyDescent="0.2">
      <c r="A375" t="str">
        <v>{"InfraID":"Edge-Pi4","device":"mmcblk0p1","instance":"129.127.231.125:9100","job":"node","label":"Disk Write Rate (Bytes/Sec)"}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50" x14ac:dyDescent="0.2">
      <c r="A376" t="str">
        <v>{"InfraID":"Edge-Pi4","device":"mmcblk0p1","instance":"129.127.231.162:9100","job":"node","label":"Disk Write Rate (Bytes/Sec)"}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50" x14ac:dyDescent="0.2">
      <c r="A377" t="str">
        <v>{"InfraID":"Edge-Pi4","device":"mmcblk0p1","instance":"129.127.231.168:9100","job":"node","label":"Disk Write Rate (Bytes/Sec)"}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50" x14ac:dyDescent="0.2">
      <c r="A378" t="str">
        <v>{"InfraID":"Edge-Pi4","device":"mmcblk0p2","instance":"129.127.230.61:9100","job":"node","label":"Disk Write Rate (Bytes/Sec)"}</v>
      </c>
      <c r="B378">
        <v>4915.2</v>
      </c>
      <c r="C378">
        <v>4915.2</v>
      </c>
      <c r="D378">
        <v>3003.7333333333299</v>
      </c>
      <c r="E378">
        <v>3003.7333333333299</v>
      </c>
      <c r="F378">
        <v>3003.7333333333299</v>
      </c>
      <c r="G378">
        <v>6918.43197973115</v>
      </c>
      <c r="H378">
        <v>6918.43197973115</v>
      </c>
      <c r="I378">
        <v>6918.43197973115</v>
      </c>
      <c r="J378">
        <v>3631.4356278893001</v>
      </c>
      <c r="K378">
        <v>3631.4356278893001</v>
      </c>
      <c r="L378">
        <v>3631.4356278893001</v>
      </c>
      <c r="M378">
        <v>5734.4</v>
      </c>
      <c r="N378">
        <v>5734.4</v>
      </c>
      <c r="O378">
        <v>5734.4</v>
      </c>
      <c r="P378">
        <v>4338.06396949798</v>
      </c>
      <c r="Q378">
        <v>4338.06396949798</v>
      </c>
      <c r="R378">
        <v>4338.06396949798</v>
      </c>
      <c r="S378">
        <v>6826.6666666666597</v>
      </c>
      <c r="T378">
        <v>6826.6666666666597</v>
      </c>
      <c r="U378">
        <v>6826.6666666666597</v>
      </c>
      <c r="V378">
        <v>2327.7135821178199</v>
      </c>
      <c r="W378">
        <v>2327.7135821178199</v>
      </c>
      <c r="X378">
        <v>2327.7135821178199</v>
      </c>
      <c r="Y378">
        <v>3003.7333333333299</v>
      </c>
      <c r="Z378">
        <v>3003.7333333333299</v>
      </c>
      <c r="AA378">
        <v>3003.7333333333299</v>
      </c>
      <c r="AB378">
        <v>5734.4</v>
      </c>
      <c r="AC378">
        <v>5734.4</v>
      </c>
      <c r="AD378">
        <v>5734.4</v>
      </c>
      <c r="AE378">
        <v>3276.8</v>
      </c>
      <c r="AF378">
        <v>3276.8</v>
      </c>
      <c r="AG378">
        <v>3276.8</v>
      </c>
      <c r="AH378">
        <v>286446.933333333</v>
      </c>
      <c r="AI378">
        <v>286446.933333333</v>
      </c>
      <c r="AJ378">
        <v>286446.933333333</v>
      </c>
      <c r="AK378">
        <v>363178.66666666599</v>
      </c>
      <c r="AL378">
        <v>363178.66666666599</v>
      </c>
    </row>
    <row r="379" spans="1:50" x14ac:dyDescent="0.2">
      <c r="A379" t="str">
        <v>{"InfraID":"Edge-Pi4","device":"mmcblk0p2","instance":"129.127.231.125:9100","job":"node","label":"Disk Write Rate (Bytes/Sec)"}</v>
      </c>
      <c r="B379">
        <v>2730.6666666666601</v>
      </c>
      <c r="C379">
        <v>2730.6666666666601</v>
      </c>
      <c r="D379">
        <v>2730.6666666666601</v>
      </c>
      <c r="E379">
        <v>4922.4195486713797</v>
      </c>
      <c r="F379">
        <v>4922.4195486713797</v>
      </c>
      <c r="G379">
        <v>4922.4195486713797</v>
      </c>
      <c r="H379">
        <v>5446.4636231241602</v>
      </c>
      <c r="I379">
        <v>5446.4636231241602</v>
      </c>
      <c r="J379">
        <v>5446.4636231241602</v>
      </c>
      <c r="K379">
        <v>4642.1333333333296</v>
      </c>
      <c r="L379">
        <v>4642.1333333333296</v>
      </c>
      <c r="M379">
        <v>4642.1333333333296</v>
      </c>
      <c r="N379">
        <v>4096</v>
      </c>
      <c r="O379">
        <v>4096</v>
      </c>
      <c r="P379">
        <v>4096</v>
      </c>
      <c r="Q379">
        <v>4369.0666666666602</v>
      </c>
      <c r="R379">
        <v>4369.0666666666602</v>
      </c>
      <c r="S379">
        <v>4369.0666666666602</v>
      </c>
      <c r="T379">
        <v>4627.9217569380698</v>
      </c>
      <c r="U379">
        <v>4627.9217569380698</v>
      </c>
      <c r="V379">
        <v>4627.9217569380698</v>
      </c>
      <c r="W379">
        <v>5742.8228067832797</v>
      </c>
      <c r="X379">
        <v>5742.8228067832797</v>
      </c>
      <c r="Y379">
        <v>5742.8228067832797</v>
      </c>
      <c r="Z379">
        <v>5681.3567870878196</v>
      </c>
      <c r="AA379">
        <v>5681.3567870878196</v>
      </c>
      <c r="AB379">
        <v>5681.3567870878196</v>
      </c>
      <c r="AC379">
        <v>3549.86666666666</v>
      </c>
      <c r="AD379">
        <v>3549.86666666666</v>
      </c>
      <c r="AE379">
        <v>3549.86666666666</v>
      </c>
      <c r="AF379">
        <v>77004.800000000003</v>
      </c>
      <c r="AG379">
        <v>77004.800000000003</v>
      </c>
      <c r="AH379">
        <v>77004.800000000003</v>
      </c>
      <c r="AI379">
        <v>224460.79999999999</v>
      </c>
      <c r="AJ379">
        <v>224460.79999999999</v>
      </c>
      <c r="AK379">
        <v>224460.79999999999</v>
      </c>
      <c r="AL379">
        <v>42598.400000000001</v>
      </c>
    </row>
    <row r="380" spans="1:50" x14ac:dyDescent="0.2">
      <c r="A380" t="str">
        <v>{"InfraID":"Edge-Pi4","device":"mmcblk0p2","instance":"129.127.231.162:9100","job":"node","label":"Disk Write Rate (Bytes/Sec)"}</v>
      </c>
      <c r="B380">
        <v>7918.9333333333298</v>
      </c>
      <c r="C380">
        <v>2730.6666666666601</v>
      </c>
      <c r="D380">
        <v>2730.6666666666601</v>
      </c>
      <c r="E380">
        <v>2730.6666666666601</v>
      </c>
      <c r="F380">
        <v>6341.8959814202199</v>
      </c>
      <c r="G380">
        <v>6341.8959814202199</v>
      </c>
      <c r="H380">
        <v>6341.8959814202199</v>
      </c>
      <c r="I380">
        <v>3631.4356278893001</v>
      </c>
      <c r="J380">
        <v>3631.4356278893001</v>
      </c>
      <c r="K380">
        <v>3631.4356278893001</v>
      </c>
      <c r="L380">
        <v>7372.8</v>
      </c>
      <c r="M380">
        <v>7372.8</v>
      </c>
      <c r="N380">
        <v>7372.8</v>
      </c>
      <c r="O380">
        <v>8465.0666666666602</v>
      </c>
      <c r="P380">
        <v>8465.0666666666602</v>
      </c>
      <c r="Q380">
        <v>8465.0666666666602</v>
      </c>
      <c r="R380">
        <v>7372.8</v>
      </c>
      <c r="S380">
        <v>7372.8</v>
      </c>
      <c r="T380">
        <v>7372.8</v>
      </c>
      <c r="U380">
        <v>7099.7333333333299</v>
      </c>
      <c r="V380">
        <v>7099.7333333333299</v>
      </c>
      <c r="W380">
        <v>7099.7333333333299</v>
      </c>
      <c r="X380">
        <v>4642.1333333333296</v>
      </c>
      <c r="Y380">
        <v>4642.1333333333296</v>
      </c>
      <c r="Z380">
        <v>4642.1333333333296</v>
      </c>
      <c r="AA380">
        <v>3822.9333333333302</v>
      </c>
      <c r="AB380">
        <v>3822.9333333333302</v>
      </c>
      <c r="AC380">
        <v>3822.9333333333302</v>
      </c>
      <c r="AD380">
        <v>10922.666666666601</v>
      </c>
      <c r="AE380">
        <v>10922.666666666601</v>
      </c>
      <c r="AF380">
        <v>10922.666666666601</v>
      </c>
      <c r="AG380">
        <v>92569.600000000006</v>
      </c>
      <c r="AH380">
        <v>92569.600000000006</v>
      </c>
      <c r="AI380">
        <v>92569.600000000006</v>
      </c>
      <c r="AJ380">
        <v>240298.66666666599</v>
      </c>
      <c r="AK380">
        <v>240298.66666666599</v>
      </c>
      <c r="AL380">
        <v>240298.66666666599</v>
      </c>
    </row>
    <row r="381" spans="1:50" x14ac:dyDescent="0.2">
      <c r="A381" t="str">
        <v>{"InfraID":"Edge-Pi4","device":"mmcblk0p2","instance":"129.127.231.168:9100","job":"node","label":"Disk Write Rate (Bytes/Sec)"}</v>
      </c>
      <c r="B381">
        <v>6553.6</v>
      </c>
      <c r="C381">
        <v>6553.6</v>
      </c>
      <c r="D381">
        <v>5188.2666666666601</v>
      </c>
      <c r="E381">
        <v>5188.2666666666601</v>
      </c>
      <c r="F381">
        <v>5188.2666666666601</v>
      </c>
      <c r="G381">
        <v>4915.2</v>
      </c>
      <c r="H381">
        <v>4915.2</v>
      </c>
      <c r="I381">
        <v>4915.2</v>
      </c>
      <c r="J381">
        <v>5188.2666666666601</v>
      </c>
      <c r="K381">
        <v>5188.2666666666601</v>
      </c>
      <c r="L381">
        <v>5188.2666666666601</v>
      </c>
      <c r="M381">
        <v>4642.1333333333296</v>
      </c>
      <c r="N381">
        <v>4642.1333333333296</v>
      </c>
      <c r="O381">
        <v>4642.1333333333296</v>
      </c>
      <c r="P381">
        <v>4096</v>
      </c>
      <c r="Q381">
        <v>4096</v>
      </c>
      <c r="R381">
        <v>4096</v>
      </c>
      <c r="S381">
        <v>6826.6666666666597</v>
      </c>
      <c r="T381">
        <v>6826.6666666666597</v>
      </c>
      <c r="U381">
        <v>6826.6666666666597</v>
      </c>
      <c r="V381">
        <v>3003.7333333333299</v>
      </c>
      <c r="W381">
        <v>3003.7333333333299</v>
      </c>
      <c r="X381">
        <v>3003.7333333333299</v>
      </c>
      <c r="Y381">
        <v>11195.733333333301</v>
      </c>
      <c r="Z381">
        <v>11195.733333333301</v>
      </c>
      <c r="AA381">
        <v>11195.733333333301</v>
      </c>
      <c r="AB381">
        <v>4915.2</v>
      </c>
      <c r="AC381">
        <v>4915.2</v>
      </c>
      <c r="AD381">
        <v>4915.2</v>
      </c>
      <c r="AE381">
        <v>2184.5333333333301</v>
      </c>
      <c r="AF381">
        <v>2184.5333333333301</v>
      </c>
      <c r="AG381">
        <v>2184.5333333333301</v>
      </c>
      <c r="AH381">
        <v>121514.666666666</v>
      </c>
      <c r="AI381">
        <v>121514.666666666</v>
      </c>
      <c r="AJ381">
        <v>121514.666666666</v>
      </c>
      <c r="AK381">
        <v>241937.06666666601</v>
      </c>
      <c r="AL381">
        <v>241937.06666666601</v>
      </c>
    </row>
    <row r="382" spans="1:50" x14ac:dyDescent="0.2">
      <c r="A382" t="str">
        <v>{"InfraID":"Edge-Pi4","device":"nvme0n1","instance":"129.127.231.53:9100","job":"node","label":"Disk Write Rate (Bytes/Sec)"}</v>
      </c>
      <c r="B382">
        <v>2457.6</v>
      </c>
      <c r="C382">
        <v>2457.6</v>
      </c>
      <c r="D382">
        <v>2457.6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1638.4</v>
      </c>
      <c r="AJ382">
        <v>1638.4</v>
      </c>
      <c r="AK382">
        <v>1638.4</v>
      </c>
      <c r="AL382">
        <v>2184.5333333333301</v>
      </c>
    </row>
    <row r="383" spans="1:50" x14ac:dyDescent="0.2">
      <c r="A383" s="2" t="str">
        <v>{"InfraID":"Edge-Pi4","device":"mmcblk0","instance":"129.127.230.61:9100","job":"node","label":"Disk Read Rate (Bytes/Sec)"}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N383" s="1">
        <f>MEDIAN(B383:AL383)</f>
        <v>0</v>
      </c>
      <c r="AO383" s="1">
        <f>AVERAGE(B383:AL383)</f>
        <v>0</v>
      </c>
      <c r="AP383" s="1">
        <f>MIN(B383:AL383)</f>
        <v>0</v>
      </c>
      <c r="AQ383" s="1">
        <f>MAX(B383:AL383)</f>
        <v>0</v>
      </c>
      <c r="AR383" s="1">
        <f>STDEV(B383:AL383)</f>
        <v>0</v>
      </c>
      <c r="AT383" s="1">
        <f>MEDIAN(B383:AL386)</f>
        <v>0</v>
      </c>
      <c r="AU383" s="1">
        <f>AVERAGE(B383:AL386)</f>
        <v>0</v>
      </c>
      <c r="AV383" s="1">
        <f>MIN(B383:AL386)</f>
        <v>0</v>
      </c>
      <c r="AW383" s="1">
        <f>MAX(B383:AL386)</f>
        <v>0</v>
      </c>
      <c r="AX383">
        <f>STDEV(B383:AL386)</f>
        <v>0</v>
      </c>
    </row>
    <row r="384" spans="1:50" x14ac:dyDescent="0.2">
      <c r="A384" s="2" t="str">
        <v>{"InfraID":"Edge-Pi4","device":"mmcblk0","instance":"129.127.231.125:9100","job":"node","label":"Disk Read Rate (Bytes/Sec)"}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N384" s="1">
        <f t="shared" ref="AN384:AN386" si="95">MEDIAN(B384:AL384)</f>
        <v>0</v>
      </c>
      <c r="AO384" s="1">
        <f t="shared" ref="AO384:AO386" si="96">AVERAGE(B384:AL384)</f>
        <v>0</v>
      </c>
      <c r="AP384" s="1">
        <f t="shared" ref="AP384:AP386" si="97">MIN(B384:AL384)</f>
        <v>0</v>
      </c>
      <c r="AQ384" s="1">
        <f t="shared" ref="AQ384:AQ386" si="98">MAX(B384:AL384)</f>
        <v>0</v>
      </c>
      <c r="AR384" s="1">
        <f t="shared" ref="AR384:AR386" si="99">STDEV(B384:AL384)</f>
        <v>0</v>
      </c>
    </row>
    <row r="385" spans="1:50" x14ac:dyDescent="0.2">
      <c r="A385" s="2" t="str">
        <v>{"InfraID":"Edge-Pi4","device":"mmcblk0","instance":"129.127.231.162:9100","job":"node","label":"Disk Read Rate (Bytes/Sec)"}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N385" s="1">
        <f t="shared" si="95"/>
        <v>0</v>
      </c>
      <c r="AO385" s="1">
        <f t="shared" si="96"/>
        <v>0</v>
      </c>
      <c r="AP385" s="1">
        <f t="shared" si="97"/>
        <v>0</v>
      </c>
      <c r="AQ385" s="1">
        <f t="shared" si="98"/>
        <v>0</v>
      </c>
      <c r="AR385" s="1">
        <f t="shared" si="99"/>
        <v>0</v>
      </c>
    </row>
    <row r="386" spans="1:50" x14ac:dyDescent="0.2">
      <c r="A386" s="2" t="str">
        <v>{"InfraID":"Edge-Pi4","device":"mmcblk0","instance":"129.127.231.168:9100","job":"node","label":"Disk Read Rate (Bytes/Sec)"}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N386" s="1">
        <f t="shared" si="95"/>
        <v>0</v>
      </c>
      <c r="AO386" s="1">
        <f t="shared" si="96"/>
        <v>0</v>
      </c>
      <c r="AP386" s="1">
        <f t="shared" si="97"/>
        <v>0</v>
      </c>
      <c r="AQ386" s="1">
        <f t="shared" si="98"/>
        <v>0</v>
      </c>
      <c r="AR386" s="1">
        <f t="shared" si="99"/>
        <v>0</v>
      </c>
    </row>
    <row r="387" spans="1:50" x14ac:dyDescent="0.2">
      <c r="A387" t="str">
        <v>{"InfraID":"Edge-Pi4","device":"mmcblk0p1","instance":"129.127.230.61:9100","job":"node","label":"Disk Read Rate (Bytes/Sec)"}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50" x14ac:dyDescent="0.2">
      <c r="A388" t="str">
        <v>{"InfraID":"Edge-Pi4","device":"mmcblk0p1","instance":"129.127.231.125:9100","job":"node","label":"Disk Read Rate (Bytes/Sec)"}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50" x14ac:dyDescent="0.2">
      <c r="A389" t="str">
        <v>{"InfraID":"Edge-Pi4","device":"mmcblk0p1","instance":"129.127.231.162:9100","job":"node","label":"Disk Read Rate (Bytes/Sec)"}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50" x14ac:dyDescent="0.2">
      <c r="A390" t="str">
        <v>{"InfraID":"Edge-Pi4","device":"mmcblk0p1","instance":"129.127.231.168:9100","job":"node","label":"Disk Read Rate (Bytes/Sec)"}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50" x14ac:dyDescent="0.2">
      <c r="A391" t="str">
        <v>{"InfraID":"Edge-Pi4","device":"mmcblk0p2","instance":"129.127.230.61:9100","job":"node","label":"Disk Read Rate (Bytes/Sec)"}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50" x14ac:dyDescent="0.2">
      <c r="A392" t="str">
        <v>{"InfraID":"Edge-Pi4","device":"mmcblk0p2","instance":"129.127.231.125:9100","job":"node","label":"Disk Read Rate (Bytes/Sec)"}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50" x14ac:dyDescent="0.2">
      <c r="A393" t="str">
        <v>{"InfraID":"Edge-Pi4","device":"mmcblk0p2","instance":"129.127.231.162:9100","job":"node","label":"Disk Read Rate (Bytes/Sec)"}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50" x14ac:dyDescent="0.2">
      <c r="A394" t="str">
        <v>{"InfraID":"Edge-Pi4","device":"mmcblk0p2","instance":"129.127.231.168:9100","job":"node","label":"Disk Read Rate (Bytes/Sec)"}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50" x14ac:dyDescent="0.2">
      <c r="A395" t="str">
        <v>{"InfraID":"Edge-Pi4","device":"nvme0n1","instance":"129.127.231.53:9100","job":"node","label":"Disk Read Rate (Bytes/Sec)"}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50" x14ac:dyDescent="0.2">
      <c r="A396" s="2" t="str">
        <v>{"InfraID":"Edge-Pi4","instance":"129.127.230.61:9100","job":"node","label":"Free Memory Percentage"}</v>
      </c>
      <c r="B396" s="2">
        <v>27.6268458868777</v>
      </c>
      <c r="C396" s="2">
        <v>27.6268458868777</v>
      </c>
      <c r="D396" s="2">
        <v>27.625417241101299</v>
      </c>
      <c r="E396" s="2">
        <v>27.625417241101299</v>
      </c>
      <c r="F396" s="2">
        <v>27.625417241101299</v>
      </c>
      <c r="G396" s="2">
        <v>27.625825425608799</v>
      </c>
      <c r="H396" s="2">
        <v>27.625825425608799</v>
      </c>
      <c r="I396" s="2">
        <v>27.625825425608799</v>
      </c>
      <c r="J396" s="2">
        <v>27.625417241101299</v>
      </c>
      <c r="K396" s="2">
        <v>27.625417241101299</v>
      </c>
      <c r="L396" s="2">
        <v>27.625417241101299</v>
      </c>
      <c r="M396" s="2">
        <v>28.0808491054126</v>
      </c>
      <c r="N396" s="2">
        <v>28.0808491054126</v>
      </c>
      <c r="O396" s="2">
        <v>28.0808491054126</v>
      </c>
      <c r="P396" s="2">
        <v>28.125239170609898</v>
      </c>
      <c r="Q396" s="2">
        <v>28.125239170609898</v>
      </c>
      <c r="R396" s="2">
        <v>28.125239170609898</v>
      </c>
      <c r="S396" s="2">
        <v>28.125035078356099</v>
      </c>
      <c r="T396" s="2">
        <v>28.125035078356099</v>
      </c>
      <c r="U396" s="2">
        <v>28.125035078356099</v>
      </c>
      <c r="V396" s="2">
        <v>28.122585971310698</v>
      </c>
      <c r="W396" s="2">
        <v>28.122585971310698</v>
      </c>
      <c r="X396" s="2">
        <v>28.122585971310698</v>
      </c>
      <c r="Y396" s="2">
        <v>28.122585971310698</v>
      </c>
      <c r="Z396" s="2">
        <v>28.122585971310698</v>
      </c>
      <c r="AA396" s="2">
        <v>28.122585971310698</v>
      </c>
      <c r="AB396" s="2">
        <v>28.125647355117401</v>
      </c>
      <c r="AC396" s="2">
        <v>28.125647355117401</v>
      </c>
      <c r="AD396" s="2">
        <v>28.125647355117401</v>
      </c>
      <c r="AE396" s="2">
        <v>28.060950110669001</v>
      </c>
      <c r="AF396" s="2">
        <v>28.060950110669001</v>
      </c>
      <c r="AG396" s="2">
        <v>28.060950110669001</v>
      </c>
      <c r="AH396" s="2">
        <v>33.8425775218914</v>
      </c>
      <c r="AI396" s="2">
        <v>33.8425775218914</v>
      </c>
      <c r="AJ396" s="2">
        <v>33.8425775218914</v>
      </c>
      <c r="AK396" s="2">
        <v>33.844516398302297</v>
      </c>
      <c r="AL396" s="2">
        <v>33.844516398302297</v>
      </c>
      <c r="AN396" s="1">
        <f>MEDIAN(B396:AL396)</f>
        <v>28.122585971310698</v>
      </c>
      <c r="AO396" s="1">
        <f>AVERAGE(B396:AL396)</f>
        <v>28.740246355346699</v>
      </c>
      <c r="AP396" s="1">
        <f>MIN(B396:AL396)</f>
        <v>27.625417241101299</v>
      </c>
      <c r="AQ396" s="1">
        <f>MAX(B396:AL396)</f>
        <v>33.844516398302297</v>
      </c>
      <c r="AR396" s="1">
        <f>STDEV(B396:AL396)</f>
        <v>2.0565059689590339</v>
      </c>
      <c r="AT396" s="1">
        <f>MEDIAN(B396:AL399)</f>
        <v>34.0268728270552</v>
      </c>
      <c r="AU396" s="1">
        <f>AVERAGE(B396:AL399)</f>
        <v>33.659147540303572</v>
      </c>
      <c r="AV396" s="1">
        <f>MIN(B396:AL399)</f>
        <v>27.625417241101299</v>
      </c>
      <c r="AW396" s="1">
        <f>MAX(B396:AL399)</f>
        <v>38.684258058327501</v>
      </c>
      <c r="AX396">
        <f>STDEV(B396:AL399)</f>
        <v>3.3828210844509639</v>
      </c>
    </row>
    <row r="397" spans="1:50" x14ac:dyDescent="0.2">
      <c r="A397" s="2" t="str">
        <v>{"InfraID":"Edge-Pi4","instance":"129.127.231.125:9100","job":"node","label":"Free Memory Percentage"}</v>
      </c>
      <c r="B397" s="2">
        <v>33.649302157561202</v>
      </c>
      <c r="C397" s="2">
        <v>33.649302157561202</v>
      </c>
      <c r="D397" s="2">
        <v>33.649302157561202</v>
      </c>
      <c r="E397" s="2">
        <v>33.649302157561202</v>
      </c>
      <c r="F397" s="2">
        <v>33.649302157561202</v>
      </c>
      <c r="G397" s="2">
        <v>33.649302157561202</v>
      </c>
      <c r="H397" s="2">
        <v>33.650526711083899</v>
      </c>
      <c r="I397" s="2">
        <v>33.650526711083899</v>
      </c>
      <c r="J397" s="2">
        <v>33.650526711083899</v>
      </c>
      <c r="K397" s="2">
        <v>33.6501185265763</v>
      </c>
      <c r="L397" s="2">
        <v>33.6501185265763</v>
      </c>
      <c r="M397" s="2">
        <v>33.6501185265763</v>
      </c>
      <c r="N397" s="2">
        <v>33.648893973053703</v>
      </c>
      <c r="O397" s="2">
        <v>33.648893973053703</v>
      </c>
      <c r="P397" s="2">
        <v>33.648893973053703</v>
      </c>
      <c r="Q397" s="2">
        <v>33.904009290279298</v>
      </c>
      <c r="R397" s="2">
        <v>33.904009290279298</v>
      </c>
      <c r="S397" s="2">
        <v>33.904009290279298</v>
      </c>
      <c r="T397" s="2">
        <v>33.905029751548199</v>
      </c>
      <c r="U397" s="2">
        <v>33.905029751548199</v>
      </c>
      <c r="V397" s="2">
        <v>33.905029751548199</v>
      </c>
      <c r="W397" s="2">
        <v>33.906254305070902</v>
      </c>
      <c r="X397" s="2">
        <v>33.906254305070902</v>
      </c>
      <c r="Y397" s="2">
        <v>33.906254305070902</v>
      </c>
      <c r="Z397" s="2">
        <v>33.905233843802002</v>
      </c>
      <c r="AA397" s="2">
        <v>33.905233843802002</v>
      </c>
      <c r="AB397" s="2">
        <v>33.905233843802002</v>
      </c>
      <c r="AC397" s="2">
        <v>33.9056420283096</v>
      </c>
      <c r="AD397" s="2">
        <v>33.9056420283096</v>
      </c>
      <c r="AE397" s="2">
        <v>33.9056420283096</v>
      </c>
      <c r="AF397" s="2">
        <v>38.497003415483803</v>
      </c>
      <c r="AG397" s="2">
        <v>38.497003415483803</v>
      </c>
      <c r="AH397" s="2">
        <v>38.497003415483803</v>
      </c>
      <c r="AI397" s="2">
        <v>38.468430499954501</v>
      </c>
      <c r="AJ397" s="2">
        <v>38.468430499954501</v>
      </c>
      <c r="AK397" s="2">
        <v>38.468430499954501</v>
      </c>
      <c r="AL397" s="2">
        <v>38.3029116821385</v>
      </c>
      <c r="AN397" s="1">
        <f t="shared" ref="AN397:AN399" si="100">MEDIAN(B397:AL397)</f>
        <v>33.905029751548199</v>
      </c>
      <c r="AO397" s="1">
        <f t="shared" ref="AO397:AO399" si="101">AVERAGE(B397:AL397)</f>
        <v>34.662760855756545</v>
      </c>
      <c r="AP397" s="1">
        <f t="shared" ref="AP397:AP399" si="102">MIN(B397:AL397)</f>
        <v>33.648893973053703</v>
      </c>
      <c r="AQ397" s="1">
        <f t="shared" ref="AQ397:AQ399" si="103">MAX(B397:AL397)</f>
        <v>38.497003415483803</v>
      </c>
      <c r="AR397" s="1">
        <f t="shared" ref="AR397:AR399" si="104">STDEV(B397:AL397)</f>
        <v>1.86196269619887</v>
      </c>
    </row>
    <row r="398" spans="1:50" x14ac:dyDescent="0.2">
      <c r="A398" s="2" t="str">
        <v>{"InfraID":"Edge-Pi4","instance":"129.127.231.162:9100","job":"node","label":"Free Memory Percentage"}</v>
      </c>
      <c r="B398" s="2">
        <v>35.9780968193242</v>
      </c>
      <c r="C398" s="2">
        <v>35.978505003831799</v>
      </c>
      <c r="D398" s="2">
        <v>35.978505003831799</v>
      </c>
      <c r="E398" s="2">
        <v>35.978505003831799</v>
      </c>
      <c r="F398" s="2">
        <v>35.980341834115798</v>
      </c>
      <c r="G398" s="2">
        <v>35.980341834115798</v>
      </c>
      <c r="H398" s="2">
        <v>35.980341834115798</v>
      </c>
      <c r="I398" s="2">
        <v>35.980137741862002</v>
      </c>
      <c r="J398" s="2">
        <v>35.980137741862002</v>
      </c>
      <c r="K398" s="2">
        <v>35.980137741862002</v>
      </c>
      <c r="L398" s="2">
        <v>35.973912928121699</v>
      </c>
      <c r="M398" s="2">
        <v>35.973912928121699</v>
      </c>
      <c r="N398" s="2">
        <v>35.973912928121699</v>
      </c>
      <c r="O398" s="2">
        <v>36.300970764805101</v>
      </c>
      <c r="P398" s="2">
        <v>36.300970764805101</v>
      </c>
      <c r="Q398" s="2">
        <v>36.300970764805101</v>
      </c>
      <c r="R398" s="2">
        <v>36.300970764805101</v>
      </c>
      <c r="S398" s="2">
        <v>36.300970764805101</v>
      </c>
      <c r="T398" s="2">
        <v>36.300970764805101</v>
      </c>
      <c r="U398" s="2">
        <v>36.296276642968103</v>
      </c>
      <c r="V398" s="2">
        <v>36.296276642968103</v>
      </c>
      <c r="W398" s="2">
        <v>36.296276642968103</v>
      </c>
      <c r="X398" s="2">
        <v>36.300052349662998</v>
      </c>
      <c r="Y398" s="2">
        <v>36.300052349662998</v>
      </c>
      <c r="Z398" s="2">
        <v>36.300052349662998</v>
      </c>
      <c r="AA398" s="2">
        <v>36.300256441916801</v>
      </c>
      <c r="AB398" s="2">
        <v>36.300256441916801</v>
      </c>
      <c r="AC398" s="2">
        <v>36.300256441916801</v>
      </c>
      <c r="AD398" s="2">
        <v>36.300256441916801</v>
      </c>
      <c r="AE398" s="2">
        <v>36.300256441916801</v>
      </c>
      <c r="AF398" s="2">
        <v>36.300256441916801</v>
      </c>
      <c r="AG398" s="2">
        <v>38.684258058327501</v>
      </c>
      <c r="AH398" s="2">
        <v>38.684258058327501</v>
      </c>
      <c r="AI398" s="2">
        <v>38.684258058327501</v>
      </c>
      <c r="AJ398" s="2">
        <v>38.675584137541797</v>
      </c>
      <c r="AK398" s="2">
        <v>38.675584137541797</v>
      </c>
      <c r="AL398" s="2">
        <v>38.675584137541797</v>
      </c>
      <c r="AN398" s="1">
        <f t="shared" si="100"/>
        <v>36.300052349662998</v>
      </c>
      <c r="AO398" s="1">
        <f t="shared" si="101"/>
        <v>36.572774760782458</v>
      </c>
      <c r="AP398" s="1">
        <f t="shared" si="102"/>
        <v>35.973912928121699</v>
      </c>
      <c r="AQ398" s="1">
        <f t="shared" si="103"/>
        <v>38.684258058327501</v>
      </c>
      <c r="AR398" s="1">
        <f t="shared" si="104"/>
        <v>0.95127778415974029</v>
      </c>
    </row>
    <row r="399" spans="1:50" x14ac:dyDescent="0.2">
      <c r="A399" s="2" t="str">
        <v>{"InfraID":"Edge-Pi4","instance":"129.127.231.168:9100","job":"node","label":"Free Memory Percentage"}</v>
      </c>
      <c r="B399" s="2">
        <v>34.025648273532603</v>
      </c>
      <c r="C399" s="2">
        <v>34.025648273532603</v>
      </c>
      <c r="D399" s="2">
        <v>34.0268728270552</v>
      </c>
      <c r="E399" s="2">
        <v>34.0268728270552</v>
      </c>
      <c r="F399" s="2">
        <v>34.0268728270552</v>
      </c>
      <c r="G399" s="2">
        <v>34.027485103816602</v>
      </c>
      <c r="H399" s="2">
        <v>34.027485103816602</v>
      </c>
      <c r="I399" s="2">
        <v>34.027485103816602</v>
      </c>
      <c r="J399" s="2">
        <v>34.024831904517399</v>
      </c>
      <c r="K399" s="2">
        <v>34.024831904517399</v>
      </c>
      <c r="L399" s="2">
        <v>34.024831904517399</v>
      </c>
      <c r="M399" s="2">
        <v>34.064221709497097</v>
      </c>
      <c r="N399" s="2">
        <v>34.064221709497097</v>
      </c>
      <c r="O399" s="2">
        <v>34.064221709497097</v>
      </c>
      <c r="P399" s="2">
        <v>34.061568510197901</v>
      </c>
      <c r="Q399" s="2">
        <v>34.061568510197901</v>
      </c>
      <c r="R399" s="2">
        <v>34.061568510197901</v>
      </c>
      <c r="S399" s="2">
        <v>34.061772602451697</v>
      </c>
      <c r="T399" s="2">
        <v>34.061772602451697</v>
      </c>
      <c r="U399" s="2">
        <v>34.061772602451697</v>
      </c>
      <c r="V399" s="2">
        <v>34.060548048929</v>
      </c>
      <c r="W399" s="2">
        <v>34.060548048929</v>
      </c>
      <c r="X399" s="2">
        <v>34.060548048929</v>
      </c>
      <c r="Y399" s="2">
        <v>34.058507126391198</v>
      </c>
      <c r="Z399" s="2">
        <v>34.058507126391198</v>
      </c>
      <c r="AA399" s="2">
        <v>34.058507126391198</v>
      </c>
      <c r="AB399" s="2">
        <v>34.060548048929</v>
      </c>
      <c r="AC399" s="2">
        <v>34.060548048929</v>
      </c>
      <c r="AD399" s="2">
        <v>34.060548048929</v>
      </c>
      <c r="AE399" s="2">
        <v>34.052690497158501</v>
      </c>
      <c r="AF399" s="2">
        <v>34.052690497158501</v>
      </c>
      <c r="AG399" s="2">
        <v>34.052690497158501</v>
      </c>
      <c r="AH399" s="2">
        <v>38.598335219485897</v>
      </c>
      <c r="AI399" s="2">
        <v>38.598335219485897</v>
      </c>
      <c r="AJ399" s="2">
        <v>38.598335219485897</v>
      </c>
      <c r="AK399" s="2">
        <v>38.553230831400398</v>
      </c>
      <c r="AL399" s="2">
        <v>38.553230831400398</v>
      </c>
      <c r="AN399" s="1">
        <f t="shared" si="100"/>
        <v>34.060548048929</v>
      </c>
      <c r="AO399" s="1">
        <f t="shared" si="101"/>
        <v>34.660808189328513</v>
      </c>
      <c r="AP399" s="1">
        <f t="shared" si="102"/>
        <v>34.024831904517399</v>
      </c>
      <c r="AQ399" s="1">
        <f t="shared" si="103"/>
        <v>38.598335219485897</v>
      </c>
      <c r="AR399" s="1">
        <f t="shared" si="104"/>
        <v>1.5707798127903028</v>
      </c>
    </row>
    <row r="400" spans="1:50" x14ac:dyDescent="0.2">
      <c r="A400" t="str">
        <v>{"InfraID":"Edge-Pi4","instance":"129.127.231.53:9100","job":"node","label":"Free Memory Percentage"}</v>
      </c>
      <c r="B400">
        <v>73.270183815080799</v>
      </c>
      <c r="C400">
        <v>73.270183815080799</v>
      </c>
      <c r="D400">
        <v>73.270183815080799</v>
      </c>
      <c r="E400">
        <v>73.269031123410798</v>
      </c>
      <c r="F400">
        <v>73.269031123410798</v>
      </c>
      <c r="G400">
        <v>73.269031123410798</v>
      </c>
      <c r="H400">
        <v>73.269031123410798</v>
      </c>
      <c r="I400">
        <v>73.269031123410798</v>
      </c>
      <c r="J400">
        <v>73.269031123410798</v>
      </c>
      <c r="K400">
        <v>73.269031123410798</v>
      </c>
      <c r="L400">
        <v>73.269031123410798</v>
      </c>
      <c r="M400">
        <v>73.269031123410798</v>
      </c>
      <c r="N400">
        <v>73.269031123410798</v>
      </c>
      <c r="O400">
        <v>73.269031123410798</v>
      </c>
      <c r="P400">
        <v>73.269031123410798</v>
      </c>
      <c r="Q400">
        <v>73.269031123410798</v>
      </c>
      <c r="R400">
        <v>73.269031123410798</v>
      </c>
      <c r="S400">
        <v>73.269031123410798</v>
      </c>
      <c r="T400">
        <v>73.269031123410798</v>
      </c>
      <c r="U400">
        <v>73.269031123410798</v>
      </c>
      <c r="V400">
        <v>73.269031123410798</v>
      </c>
      <c r="W400">
        <v>73.267486026065995</v>
      </c>
      <c r="X400">
        <v>73.267486026065995</v>
      </c>
      <c r="Y400">
        <v>73.267486026065995</v>
      </c>
      <c r="Z400">
        <v>73.267486026065995</v>
      </c>
      <c r="AA400">
        <v>73.267486026065995</v>
      </c>
      <c r="AB400">
        <v>73.267486026065995</v>
      </c>
      <c r="AC400">
        <v>73.267486026065995</v>
      </c>
      <c r="AD400">
        <v>73.267486026065995</v>
      </c>
      <c r="AE400">
        <v>73.267486026065995</v>
      </c>
      <c r="AF400">
        <v>73.267387924647295</v>
      </c>
      <c r="AG400">
        <v>73.267387924647295</v>
      </c>
      <c r="AH400">
        <v>73.267387924647295</v>
      </c>
      <c r="AI400">
        <v>73.267387924647295</v>
      </c>
      <c r="AJ400">
        <v>73.267387924647295</v>
      </c>
      <c r="AK400">
        <v>73.267387924647295</v>
      </c>
      <c r="AL400">
        <v>73.2657937765931</v>
      </c>
    </row>
    <row r="401" spans="1:38" x14ac:dyDescent="0.2">
      <c r="A401" t="str">
        <v>{"InfraID":"Edge-Pi4","device":"docker0","instance":"129.127.230.61:9100","job":"node","label":"Network Receive Rate (Bytes/Sec)"}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">
      <c r="A402" t="str">
        <v>{"InfraID":"Edge-Pi4","device":"docker0","instance":"129.127.231.125:9100","job":"node","label":"Network Receive Rate (Bytes/Sec)"}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">
      <c r="A403" t="str">
        <v>{"InfraID":"Edge-Pi4","device":"docker0","instance":"129.127.231.162:9100","job":"node","label":"Network Receive Rate (Bytes/Sec)"}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">
      <c r="A404" t="str">
        <v>{"InfraID":"Edge-Pi4","device":"docker0","instance":"129.127.231.168:9100","job":"node","label":"Network Receive Rate (Bytes/Sec)"}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">
      <c r="A405" t="str">
        <v>{"InfraID":"Edge-Pi4","device":"docker0","instance":"129.127.231.53:9100","job":"node","label":"Network Receive Rate (Bytes/Sec)"}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">
      <c r="A406" t="str">
        <v>{"InfraID":"Edge-Pi4","device":"eno1","instance":"129.127.231.53:9100","job":"node","label":"Network Receive Rate (Bytes/Sec)"}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">
      <c r="A407" t="str">
        <v>{"InfraID":"Edge-Pi4","device":"enp5s0","instance":"129.127.231.53:9100","job":"node","label":"Network Receive Rate (Bytes/Sec)"}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">
      <c r="A408" t="str">
        <v>{"InfraID":"Edge-Pi4","device":"eth0","instance":"129.127.230.61:9100","job":"node","label":"Network Receive Rate (Bytes/Sec)"}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">
      <c r="A409" t="str">
        <v>{"InfraID":"Edge-Pi4","device":"eth0","instance":"129.127.231.125:9100","job":"node","label":"Network Receive Rate (Bytes/Sec)"}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">
      <c r="A410" t="str">
        <v>{"InfraID":"Edge-Pi4","device":"eth0","instance":"129.127.231.162:9100","job":"node","label":"Network Receive Rate (Bytes/Sec)"}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">
      <c r="A411" t="str">
        <v>{"InfraID":"Edge-Pi4","device":"eth0","instance":"129.127.231.168:9100","job":"node","label":"Network Receive Rate (Bytes/Sec)"}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">
      <c r="A412" t="str">
        <v>{"InfraID":"Edge-Pi4","device":"lo","instance":"129.127.230.61:9100","job":"node","label":"Network Receive Rate (Bytes/Sec)"}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">
      <c r="A413" t="str">
        <v>{"InfraID":"Edge-Pi4","device":"lo","instance":"129.127.231.125:9100","job":"node","label":"Network Receive Rate (Bytes/Sec)"}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">
      <c r="A414" t="str">
        <v>{"InfraID":"Edge-Pi4","device":"lo","instance":"129.127.231.162:9100","job":"node","label":"Network Receive Rate (Bytes/Sec)"}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">
      <c r="A415" t="str">
        <v>{"InfraID":"Edge-Pi4","device":"lo","instance":"129.127.231.168:9100","job":"node","label":"Network Receive Rate (Bytes/Sec)"}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">
      <c r="A416" t="str">
        <v>{"InfraID":"Edge-Pi4","device":"lo","instance":"129.127.231.53:9100","job":"node","label":"Network Receive Rate (Bytes/Sec)"}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50" x14ac:dyDescent="0.2">
      <c r="A417" s="2" t="str">
        <v>{"InfraID":"Edge-Pi4","device":"wlan0","instance":"129.127.230.61:9100","job":"node","label":"Network Receive Rate (Bytes/Sec)"}</v>
      </c>
      <c r="B417" s="2">
        <v>5551.5333333333301</v>
      </c>
      <c r="C417" s="2">
        <v>5551.5333333333301</v>
      </c>
      <c r="D417" s="2">
        <v>8400.8666666666595</v>
      </c>
      <c r="E417" s="2">
        <v>8400.8666666666595</v>
      </c>
      <c r="F417" s="2">
        <v>8400.8666666666595</v>
      </c>
      <c r="G417" s="2">
        <v>11457.175029910601</v>
      </c>
      <c r="H417" s="2">
        <v>11457.175029910601</v>
      </c>
      <c r="I417" s="2">
        <v>11457.175029910601</v>
      </c>
      <c r="J417" s="2">
        <v>5658.3496928630202</v>
      </c>
      <c r="K417" s="2">
        <v>5658.3496928630202</v>
      </c>
      <c r="L417" s="2">
        <v>5658.3496928630202</v>
      </c>
      <c r="M417" s="2">
        <v>7686.8666666666604</v>
      </c>
      <c r="N417" s="2">
        <v>7686.8666666666604</v>
      </c>
      <c r="O417" s="2">
        <v>7686.8666666666604</v>
      </c>
      <c r="P417" s="2">
        <v>8428.4403021958606</v>
      </c>
      <c r="Q417" s="2">
        <v>8428.4403021958606</v>
      </c>
      <c r="R417" s="2">
        <v>8428.4403021958606</v>
      </c>
      <c r="S417" s="2">
        <v>7786</v>
      </c>
      <c r="T417" s="2">
        <v>7786</v>
      </c>
      <c r="U417" s="2">
        <v>7786</v>
      </c>
      <c r="V417" s="2">
        <v>4230.34665656374</v>
      </c>
      <c r="W417" s="2">
        <v>4230.34665656374</v>
      </c>
      <c r="X417" s="2">
        <v>4230.34665656374</v>
      </c>
      <c r="Y417" s="2">
        <v>10521.866666666599</v>
      </c>
      <c r="Z417" s="2">
        <v>10521.866666666599</v>
      </c>
      <c r="AA417" s="2">
        <v>10521.866666666599</v>
      </c>
      <c r="AB417" s="2">
        <v>3300.3333333333298</v>
      </c>
      <c r="AC417" s="2">
        <v>3300.3333333333298</v>
      </c>
      <c r="AD417" s="2">
        <v>3300.3333333333298</v>
      </c>
      <c r="AE417" s="2">
        <v>19060.133333333299</v>
      </c>
      <c r="AF417" s="2">
        <v>19060.133333333299</v>
      </c>
      <c r="AG417" s="2">
        <v>19060.133333333299</v>
      </c>
      <c r="AH417" s="2">
        <v>60207.133333333302</v>
      </c>
      <c r="AI417" s="2">
        <v>60207.133333333302</v>
      </c>
      <c r="AJ417" s="2">
        <v>60207.133333333302</v>
      </c>
      <c r="AK417" s="2">
        <v>72838</v>
      </c>
      <c r="AL417" s="2">
        <v>72838</v>
      </c>
      <c r="AN417" s="1">
        <f>MEDIAN(B417:AL417)</f>
        <v>8400.8666666666595</v>
      </c>
      <c r="AO417" s="1">
        <f>AVERAGE(B417:AL417)</f>
        <v>16134.90815435854</v>
      </c>
      <c r="AP417" s="1">
        <f>MIN(B417:AL417)</f>
        <v>3300.3333333333298</v>
      </c>
      <c r="AQ417" s="1">
        <f>MAX(B417:AL417)</f>
        <v>72838</v>
      </c>
      <c r="AR417" s="1">
        <f>STDEV(B417:AL417)</f>
        <v>20205.10025848318</v>
      </c>
      <c r="AT417" s="1">
        <f>MEDIAN(B417:AL420)</f>
        <v>9270.4666666666635</v>
      </c>
      <c r="AU417" s="1">
        <f>AVERAGE(B417:AL420)</f>
        <v>16312.22387463736</v>
      </c>
      <c r="AV417" s="1">
        <f>MIN(B417:AL420)</f>
        <v>3300.3333333333298</v>
      </c>
      <c r="AW417" s="1">
        <f>MAX(B417:AL420)</f>
        <v>73705.866666666596</v>
      </c>
      <c r="AX417">
        <f>STDEV(B417:AL420)</f>
        <v>19169.817969502299</v>
      </c>
    </row>
    <row r="418" spans="1:50" x14ac:dyDescent="0.2">
      <c r="A418" s="2" t="str">
        <v>{"InfraID":"Edge-Pi4","device":"wlan0","instance":"129.127.231.125:9100","job":"node","label":"Network Receive Rate (Bytes/Sec)"}</v>
      </c>
      <c r="B418" s="2">
        <v>10785.4666666666</v>
      </c>
      <c r="C418" s="2">
        <v>10785.4666666666</v>
      </c>
      <c r="D418" s="2">
        <v>10785.4666666666</v>
      </c>
      <c r="E418" s="2">
        <v>9881.5596207771396</v>
      </c>
      <c r="F418" s="2">
        <v>9881.5596207771396</v>
      </c>
      <c r="G418" s="2">
        <v>9881.5596207771396</v>
      </c>
      <c r="H418" s="2">
        <v>9708.1618438548703</v>
      </c>
      <c r="I418" s="2">
        <v>9708.1618438548703</v>
      </c>
      <c r="J418" s="2">
        <v>9708.1618438548703</v>
      </c>
      <c r="K418" s="2">
        <v>6938.5333333333301</v>
      </c>
      <c r="L418" s="2">
        <v>6938.5333333333301</v>
      </c>
      <c r="M418" s="2">
        <v>6938.5333333333301</v>
      </c>
      <c r="N418" s="2">
        <v>10306.6</v>
      </c>
      <c r="O418" s="2">
        <v>10306.6</v>
      </c>
      <c r="P418" s="2">
        <v>10306.6</v>
      </c>
      <c r="Q418" s="2">
        <v>10541.0666666666</v>
      </c>
      <c r="R418" s="2">
        <v>10541.0666666666</v>
      </c>
      <c r="S418" s="2">
        <v>10541.0666666666</v>
      </c>
      <c r="T418" s="2">
        <v>8797.0482310571297</v>
      </c>
      <c r="U418" s="2">
        <v>8797.0482310571297</v>
      </c>
      <c r="V418" s="2">
        <v>8797.0482310571297</v>
      </c>
      <c r="W418" s="2">
        <v>9975.9647482974997</v>
      </c>
      <c r="X418" s="2">
        <v>9975.9647482974997</v>
      </c>
      <c r="Y418" s="2">
        <v>9975.9647482974997</v>
      </c>
      <c r="Z418" s="2">
        <v>6122.3756383582304</v>
      </c>
      <c r="AA418" s="2">
        <v>6122.3756383582304</v>
      </c>
      <c r="AB418" s="2">
        <v>6122.3756383582304</v>
      </c>
      <c r="AC418" s="2">
        <v>5184.9333333333298</v>
      </c>
      <c r="AD418" s="2">
        <v>5184.9333333333298</v>
      </c>
      <c r="AE418" s="2">
        <v>5184.9333333333298</v>
      </c>
      <c r="AF418" s="2">
        <v>34196</v>
      </c>
      <c r="AG418" s="2">
        <v>34196</v>
      </c>
      <c r="AH418" s="2">
        <v>34196</v>
      </c>
      <c r="AI418" s="2">
        <v>62180.800000000003</v>
      </c>
      <c r="AJ418" s="2">
        <v>62180.800000000003</v>
      </c>
      <c r="AK418" s="2">
        <v>62180.800000000003</v>
      </c>
      <c r="AL418" s="2">
        <v>44857</v>
      </c>
      <c r="AN418" s="1">
        <f t="shared" ref="AN418:AN420" si="105">MEDIAN(B418:AL418)</f>
        <v>9975.9647482974997</v>
      </c>
      <c r="AO418" s="1">
        <f t="shared" ref="AO418:AO420" si="106">AVERAGE(B418:AL418)</f>
        <v>16181.419736406329</v>
      </c>
      <c r="AP418" s="1">
        <f t="shared" ref="AP418:AP420" si="107">MIN(B418:AL418)</f>
        <v>5184.9333333333298</v>
      </c>
      <c r="AQ418" s="1">
        <f t="shared" ref="AQ418:AQ420" si="108">MAX(B418:AL418)</f>
        <v>62180.800000000003</v>
      </c>
      <c r="AR418" s="1">
        <f t="shared" ref="AR418:AR420" si="109">STDEV(B418:AL418)</f>
        <v>16563.448053054533</v>
      </c>
    </row>
    <row r="419" spans="1:50" x14ac:dyDescent="0.2">
      <c r="A419" s="2" t="str">
        <v>{"InfraID":"Edge-Pi4","device":"wlan0","instance":"129.127.231.162:9100","job":"node","label":"Network Receive Rate (Bytes/Sec)"}</v>
      </c>
      <c r="B419" s="2">
        <v>8469</v>
      </c>
      <c r="C419" s="2">
        <v>9560.4</v>
      </c>
      <c r="D419" s="2">
        <v>9560.4</v>
      </c>
      <c r="E419" s="2">
        <v>9560.4</v>
      </c>
      <c r="F419" s="2">
        <v>6549.2997396016599</v>
      </c>
      <c r="G419" s="2">
        <v>6549.2997396016599</v>
      </c>
      <c r="H419" s="2">
        <v>6549.2997396016599</v>
      </c>
      <c r="I419" s="2">
        <v>4118.6118675194703</v>
      </c>
      <c r="J419" s="2">
        <v>4118.6118675194703</v>
      </c>
      <c r="K419" s="2">
        <v>4118.6118675194703</v>
      </c>
      <c r="L419" s="2">
        <v>13151.866666666599</v>
      </c>
      <c r="M419" s="2">
        <v>13151.866666666599</v>
      </c>
      <c r="N419" s="2">
        <v>13151.866666666599</v>
      </c>
      <c r="O419" s="2">
        <v>5270.8</v>
      </c>
      <c r="P419" s="2">
        <v>5270.8</v>
      </c>
      <c r="Q419" s="2">
        <v>5270.8</v>
      </c>
      <c r="R419" s="2">
        <v>5756.5333333333301</v>
      </c>
      <c r="S419" s="2">
        <v>5756.5333333333301</v>
      </c>
      <c r="T419" s="2">
        <v>5756.5333333333301</v>
      </c>
      <c r="U419" s="2">
        <v>8876.0666666666602</v>
      </c>
      <c r="V419" s="2">
        <v>8876.0666666666602</v>
      </c>
      <c r="W419" s="2">
        <v>8876.0666666666602</v>
      </c>
      <c r="X419" s="2">
        <v>10669.733333333301</v>
      </c>
      <c r="Y419" s="2">
        <v>10669.733333333301</v>
      </c>
      <c r="Z419" s="2">
        <v>10669.733333333301</v>
      </c>
      <c r="AA419" s="2">
        <v>10842.9333333333</v>
      </c>
      <c r="AB419" s="2">
        <v>10842.9333333333</v>
      </c>
      <c r="AC419" s="2">
        <v>10842.9333333333</v>
      </c>
      <c r="AD419" s="2">
        <v>4697.0666666666602</v>
      </c>
      <c r="AE419" s="2">
        <v>4697.0666666666602</v>
      </c>
      <c r="AF419" s="2">
        <v>4697.0666666666602</v>
      </c>
      <c r="AG419" s="2">
        <v>72631.199999999997</v>
      </c>
      <c r="AH419" s="2">
        <v>72631.199999999997</v>
      </c>
      <c r="AI419" s="2">
        <v>72631.199999999997</v>
      </c>
      <c r="AJ419" s="2">
        <v>52554.0666666666</v>
      </c>
      <c r="AK419" s="2">
        <v>52554.0666666666</v>
      </c>
      <c r="AL419" s="2">
        <v>52554.0666666666</v>
      </c>
      <c r="AN419" s="1">
        <f t="shared" si="105"/>
        <v>8876.0666666666602</v>
      </c>
      <c r="AO419" s="1">
        <f t="shared" si="106"/>
        <v>16824.452292469265</v>
      </c>
      <c r="AP419" s="1">
        <f t="shared" si="107"/>
        <v>4118.6118675194703</v>
      </c>
      <c r="AQ419" s="1">
        <f t="shared" si="108"/>
        <v>72631.199999999997</v>
      </c>
      <c r="AR419" s="1">
        <f t="shared" si="109"/>
        <v>20990.943029500384</v>
      </c>
    </row>
    <row r="420" spans="1:50" x14ac:dyDescent="0.2">
      <c r="A420" s="2" t="str">
        <v>{"InfraID":"Edge-Pi4","device":"wlan0","instance":"129.127.231.168:9100","job":"node","label":"Network Receive Rate (Bytes/Sec)"}</v>
      </c>
      <c r="B420" s="2">
        <v>8315.4</v>
      </c>
      <c r="C420" s="2">
        <v>8315.4</v>
      </c>
      <c r="D420" s="2">
        <v>6262</v>
      </c>
      <c r="E420" s="2">
        <v>6262</v>
      </c>
      <c r="F420" s="2">
        <v>6262</v>
      </c>
      <c r="G420" s="2">
        <v>8376.2000000000007</v>
      </c>
      <c r="H420" s="2">
        <v>8376.2000000000007</v>
      </c>
      <c r="I420" s="2">
        <v>8376.2000000000007</v>
      </c>
      <c r="J420" s="2">
        <v>11556.733333333301</v>
      </c>
      <c r="K420" s="2">
        <v>11556.733333333301</v>
      </c>
      <c r="L420" s="2">
        <v>11556.733333333301</v>
      </c>
      <c r="M420" s="2">
        <v>8136.0666666666602</v>
      </c>
      <c r="N420" s="2">
        <v>8136.0666666666602</v>
      </c>
      <c r="O420" s="2">
        <v>8136.0666666666602</v>
      </c>
      <c r="P420" s="2">
        <v>9862.7333333333299</v>
      </c>
      <c r="Q420" s="2">
        <v>9862.7333333333299</v>
      </c>
      <c r="R420" s="2">
        <v>9862.7333333333299</v>
      </c>
      <c r="S420" s="2">
        <v>10656.4666666666</v>
      </c>
      <c r="T420" s="2">
        <v>10656.4666666666</v>
      </c>
      <c r="U420" s="2">
        <v>10656.4666666666</v>
      </c>
      <c r="V420" s="2">
        <v>5642.8666666666604</v>
      </c>
      <c r="W420" s="2">
        <v>5642.8666666666604</v>
      </c>
      <c r="X420" s="2">
        <v>5642.8666666666604</v>
      </c>
      <c r="Y420" s="2">
        <v>11661.666666666601</v>
      </c>
      <c r="Z420" s="2">
        <v>11661.666666666601</v>
      </c>
      <c r="AA420" s="2">
        <v>11661.666666666601</v>
      </c>
      <c r="AB420" s="2">
        <v>8980.5333333333292</v>
      </c>
      <c r="AC420" s="2">
        <v>8980.5333333333292</v>
      </c>
      <c r="AD420" s="2">
        <v>8980.5333333333292</v>
      </c>
      <c r="AE420" s="2">
        <v>7510.3333333333303</v>
      </c>
      <c r="AF420" s="2">
        <v>7510.3333333333303</v>
      </c>
      <c r="AG420" s="2">
        <v>7510.3333333333303</v>
      </c>
      <c r="AH420" s="2">
        <v>73705.866666666596</v>
      </c>
      <c r="AI420" s="2">
        <v>73705.866666666596</v>
      </c>
      <c r="AJ420" s="2">
        <v>73705.866666666596</v>
      </c>
      <c r="AK420" s="2">
        <v>46157.533333333296</v>
      </c>
      <c r="AL420" s="2">
        <v>46157.533333333296</v>
      </c>
      <c r="AN420" s="1">
        <f t="shared" si="105"/>
        <v>8980.5333333333292</v>
      </c>
      <c r="AO420" s="1">
        <f t="shared" si="106"/>
        <v>16108.115315315292</v>
      </c>
      <c r="AP420" s="1">
        <f t="shared" si="107"/>
        <v>5642.8666666666604</v>
      </c>
      <c r="AQ420" s="1">
        <f t="shared" si="108"/>
        <v>73705.866666666596</v>
      </c>
      <c r="AR420" s="1">
        <f t="shared" si="109"/>
        <v>19415.849640013603</v>
      </c>
    </row>
    <row r="421" spans="1:50" x14ac:dyDescent="0.2">
      <c r="A421" t="str">
        <v>{"InfraID":"Edge-Pi4","device":"wlp6s0","instance":"129.127.231.53:9100","job":"node","label":"Network Receive Rate (Bytes/Sec)"}</v>
      </c>
      <c r="B421">
        <v>104.533333333333</v>
      </c>
      <c r="C421">
        <v>104.533333333333</v>
      </c>
      <c r="D421">
        <v>104.533333333333</v>
      </c>
      <c r="E421">
        <v>110.37589750809499</v>
      </c>
      <c r="F421">
        <v>110.37589750809499</v>
      </c>
      <c r="G421">
        <v>110.37589750809499</v>
      </c>
      <c r="H421">
        <v>107.63581106749299</v>
      </c>
      <c r="I421">
        <v>107.63581106749299</v>
      </c>
      <c r="J421">
        <v>107.63581106749299</v>
      </c>
      <c r="K421">
        <v>103.73333333333299</v>
      </c>
      <c r="L421">
        <v>103.73333333333299</v>
      </c>
      <c r="M421">
        <v>103.73333333333299</v>
      </c>
      <c r="N421">
        <v>110.547095318668</v>
      </c>
      <c r="O421">
        <v>110.547095318668</v>
      </c>
      <c r="P421">
        <v>110.547095318668</v>
      </c>
      <c r="Q421">
        <v>106.348002023267</v>
      </c>
      <c r="R421">
        <v>106.348002023267</v>
      </c>
      <c r="S421">
        <v>106.348002023267</v>
      </c>
      <c r="T421">
        <v>105.333333333333</v>
      </c>
      <c r="U421">
        <v>105.333333333333</v>
      </c>
      <c r="V421">
        <v>105.333333333333</v>
      </c>
      <c r="W421">
        <v>108.933333333333</v>
      </c>
      <c r="X421">
        <v>108.933333333333</v>
      </c>
      <c r="Y421">
        <v>108.933333333333</v>
      </c>
      <c r="Z421">
        <v>115.566871773109</v>
      </c>
      <c r="AA421">
        <v>115.566871773109</v>
      </c>
      <c r="AB421">
        <v>115.566871773109</v>
      </c>
      <c r="AC421">
        <v>104.679885172574</v>
      </c>
      <c r="AD421">
        <v>104.679885172574</v>
      </c>
      <c r="AE421">
        <v>104.679885172574</v>
      </c>
      <c r="AF421">
        <v>94.950258153884903</v>
      </c>
      <c r="AG421">
        <v>94.950258153884903</v>
      </c>
      <c r="AH421">
        <v>94.950258153884903</v>
      </c>
      <c r="AI421">
        <v>145.13333333333301</v>
      </c>
      <c r="AJ421">
        <v>145.13333333333301</v>
      </c>
      <c r="AK421">
        <v>145.13333333333301</v>
      </c>
      <c r="AL421">
        <v>99.733333333333306</v>
      </c>
    </row>
    <row r="422" spans="1:50" x14ac:dyDescent="0.2">
      <c r="A422" t="str">
        <v>{"InfraID":"Edge-Pi4","device":"docker0","instance":"129.127.230.61:9100","job":"node","label":"Network Send Rate (Bytes/Sec)"}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17.3333333333333</v>
      </c>
      <c r="AI422">
        <v>17.3333333333333</v>
      </c>
      <c r="AJ422">
        <v>17.3333333333333</v>
      </c>
      <c r="AK422">
        <v>26</v>
      </c>
      <c r="AL422">
        <v>26</v>
      </c>
    </row>
    <row r="423" spans="1:50" x14ac:dyDescent="0.2">
      <c r="A423" t="str">
        <v>{"InfraID":"Edge-Pi4","device":"docker0","instance":"129.127.231.125:9100","job":"node","label":"Network Send Rate (Bytes/Sec)"}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17.3333333333333</v>
      </c>
      <c r="AJ423">
        <v>17.3333333333333</v>
      </c>
      <c r="AK423">
        <v>17.3333333333333</v>
      </c>
      <c r="AL423">
        <v>0</v>
      </c>
    </row>
    <row r="424" spans="1:50" x14ac:dyDescent="0.2">
      <c r="A424" t="str">
        <v>{"InfraID":"Edge-Pi4","device":"docker0","instance":"129.127.231.162:9100","job":"node","label":"Network Send Rate (Bytes/Sec)"}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17.3333333333333</v>
      </c>
      <c r="AK424">
        <v>17.3333333333333</v>
      </c>
      <c r="AL424">
        <v>17.3333333333333</v>
      </c>
    </row>
    <row r="425" spans="1:50" x14ac:dyDescent="0.2">
      <c r="A425" t="str">
        <v>{"InfraID":"Edge-Pi4","device":"docker0","instance":"129.127.231.168:9100","job":"node","label":"Network Send Rate (Bytes/Sec)"}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17.3333333333333</v>
      </c>
      <c r="AL425">
        <v>17.3333333333333</v>
      </c>
    </row>
    <row r="426" spans="1:50" x14ac:dyDescent="0.2">
      <c r="A426" t="str">
        <v>{"InfraID":"Edge-Pi4","device":"docker0","instance":"129.127.231.53:9100","job":"node","label":"Network Send Rate (Bytes/Sec)"}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50" x14ac:dyDescent="0.2">
      <c r="A427" t="str">
        <v>{"InfraID":"Edge-Pi4","device":"eno1","instance":"129.127.231.53:9100","job":"node","label":"Network Send Rate (Bytes/Sec)"}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50" x14ac:dyDescent="0.2">
      <c r="A428" t="str">
        <v>{"InfraID":"Edge-Pi4","device":"enp5s0","instance":"129.127.231.53:9100","job":"node","label":"Network Send Rate (Bytes/Sec)"}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50" x14ac:dyDescent="0.2">
      <c r="A429" t="str">
        <v>{"InfraID":"Edge-Pi4","device":"eth0","instance":"129.127.230.61:9100","job":"node","label":"Network Send Rate (Bytes/Sec)"}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50" x14ac:dyDescent="0.2">
      <c r="A430" t="str">
        <v>{"InfraID":"Edge-Pi4","device":"eth0","instance":"129.127.231.125:9100","job":"node","label":"Network Send Rate (Bytes/Sec)"}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50" x14ac:dyDescent="0.2">
      <c r="A431" t="str">
        <v>{"InfraID":"Edge-Pi4","device":"eth0","instance":"129.127.231.162:9100","job":"node","label":"Network Send Rate (Bytes/Sec)"}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50" x14ac:dyDescent="0.2">
      <c r="A432" t="str">
        <v>{"InfraID":"Edge-Pi4","device":"eth0","instance":"129.127.231.168:9100","job":"node","label":"Network Send Rate (Bytes/Sec)"}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56" x14ac:dyDescent="0.2">
      <c r="A433" t="str">
        <v>{"InfraID":"Edge-Pi4","device":"lo","instance":"129.127.230.61:9100","job":"node","label":"Network Send Rate (Bytes/Sec)"}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56" x14ac:dyDescent="0.2">
      <c r="A434" t="str">
        <v>{"InfraID":"Edge-Pi4","device":"lo","instance":"129.127.231.125:9100","job":"node","label":"Network Send Rate (Bytes/Sec)"}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56" x14ac:dyDescent="0.2">
      <c r="A435" t="str">
        <v>{"InfraID":"Edge-Pi4","device":"lo","instance":"129.127.231.162:9100","job":"node","label":"Network Send Rate (Bytes/Sec)"}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56" x14ac:dyDescent="0.2">
      <c r="A436" t="str">
        <v>{"InfraID":"Edge-Pi4","device":"lo","instance":"129.127.231.168:9100","job":"node","label":"Network Send Rate (Bytes/Sec)"}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56" x14ac:dyDescent="0.2">
      <c r="A437" t="str">
        <v>{"InfraID":"Edge-Pi4","device":"lo","instance":"129.127.231.53:9100","job":"node","label":"Network Send Rate (Bytes/Sec)"}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56" x14ac:dyDescent="0.2">
      <c r="A438" s="2" t="str">
        <v>{"InfraID":"Edge-Pi4","device":"wlan0","instance":"129.127.230.61:9100","job":"node","label":"Network Send Rate (Bytes/Sec)"}</v>
      </c>
      <c r="B438" s="2">
        <v>10726.8</v>
      </c>
      <c r="C438" s="2">
        <v>10726.8</v>
      </c>
      <c r="D438" s="2">
        <v>15767.5333333333</v>
      </c>
      <c r="E438" s="2">
        <v>15767.5333333333</v>
      </c>
      <c r="F438" s="2">
        <v>15767.5333333333</v>
      </c>
      <c r="G438" s="2">
        <v>19946.794285312099</v>
      </c>
      <c r="H438" s="2">
        <v>19946.794285312099</v>
      </c>
      <c r="I438" s="2">
        <v>19946.794285312099</v>
      </c>
      <c r="J438" s="2">
        <v>9441.8972832626096</v>
      </c>
      <c r="K438" s="2">
        <v>9441.8972832626096</v>
      </c>
      <c r="L438" s="2">
        <v>9441.8972832626096</v>
      </c>
      <c r="M438" s="2">
        <v>13277.4666666666</v>
      </c>
      <c r="N438" s="2">
        <v>13277.4666666666</v>
      </c>
      <c r="O438" s="2">
        <v>13277.4666666666</v>
      </c>
      <c r="P438" s="2">
        <v>14778.5779848902</v>
      </c>
      <c r="Q438" s="2">
        <v>14778.5779848902</v>
      </c>
      <c r="R438" s="2">
        <v>14778.5779848902</v>
      </c>
      <c r="S438" s="2">
        <v>14607.866666666599</v>
      </c>
      <c r="T438" s="2">
        <v>14607.866666666599</v>
      </c>
      <c r="U438" s="2">
        <v>14607.866666666599</v>
      </c>
      <c r="V438" s="2">
        <v>9199.3433099703198</v>
      </c>
      <c r="W438" s="2">
        <v>9199.3433099703198</v>
      </c>
      <c r="X438" s="2">
        <v>9199.3433099703198</v>
      </c>
      <c r="Y438" s="2">
        <v>17944.8</v>
      </c>
      <c r="Z438" s="2">
        <v>17944.8</v>
      </c>
      <c r="AA438" s="2">
        <v>17944.8</v>
      </c>
      <c r="AB438" s="2">
        <v>7224.4666666666599</v>
      </c>
      <c r="AC438" s="2">
        <v>7224.4666666666599</v>
      </c>
      <c r="AD438" s="2">
        <v>7224.4666666666599</v>
      </c>
      <c r="AE438" s="2">
        <v>12378.5333333333</v>
      </c>
      <c r="AF438" s="2">
        <v>12378.5333333333</v>
      </c>
      <c r="AG438" s="2">
        <v>12378.5333333333</v>
      </c>
      <c r="AH438" s="2">
        <v>11769.2</v>
      </c>
      <c r="AI438" s="2">
        <v>11769.2</v>
      </c>
      <c r="AJ438" s="2">
        <v>11769.2</v>
      </c>
      <c r="AK438" s="2">
        <v>13140.333333333299</v>
      </c>
      <c r="AL438" s="2">
        <v>13140.333333333299</v>
      </c>
      <c r="AN438" s="1">
        <f>MEDIAN(B438:AL438)</f>
        <v>13140.333333333299</v>
      </c>
      <c r="AO438" s="1">
        <f>AVERAGE(B438:AL438)</f>
        <v>13155.235277215454</v>
      </c>
      <c r="AP438" s="1">
        <f>MIN(B438:AL438)</f>
        <v>7224.4666666666599</v>
      </c>
      <c r="AQ438" s="1">
        <f>MAX(B438:AL438)</f>
        <v>19946.794285312099</v>
      </c>
      <c r="AR438" s="1">
        <f>STDEV(B438:AL438)</f>
        <v>3555.7188846711447</v>
      </c>
      <c r="AT438" s="1">
        <f>MEDIAN(B438:AL441)</f>
        <v>14816.5223257784</v>
      </c>
      <c r="AU438" s="1">
        <f>AVERAGE(B438:AL441)</f>
        <v>14309.45878494502</v>
      </c>
      <c r="AV438" s="1">
        <f>MIN(B438:AL441)</f>
        <v>7224.4666666666599</v>
      </c>
      <c r="AW438" s="1">
        <f>MAX(B438:AL441)</f>
        <v>21513.266666666601</v>
      </c>
      <c r="AX438">
        <f>STDEV(B438:AL441)</f>
        <v>3828.4584201369762</v>
      </c>
    </row>
    <row r="439" spans="1:56" x14ac:dyDescent="0.2">
      <c r="A439" s="2" t="str">
        <v>{"InfraID":"Edge-Pi4","device":"wlan0","instance":"129.127.231.125:9100","job":"node","label":"Network Send Rate (Bytes/Sec)"}</v>
      </c>
      <c r="B439" s="2">
        <v>18903</v>
      </c>
      <c r="C439" s="2">
        <v>18903</v>
      </c>
      <c r="D439" s="2">
        <v>18903</v>
      </c>
      <c r="E439" s="2">
        <v>16176.926158365601</v>
      </c>
      <c r="F439" s="2">
        <v>16176.926158365601</v>
      </c>
      <c r="G439" s="2">
        <v>16176.926158365601</v>
      </c>
      <c r="H439" s="2">
        <v>16162.667004368999</v>
      </c>
      <c r="I439" s="2">
        <v>16162.667004368999</v>
      </c>
      <c r="J439" s="2">
        <v>16162.667004368999</v>
      </c>
      <c r="K439" s="2">
        <v>12351.0666666666</v>
      </c>
      <c r="L439" s="2">
        <v>12351.0666666666</v>
      </c>
      <c r="M439" s="2">
        <v>12351.0666666666</v>
      </c>
      <c r="N439" s="2">
        <v>18045.266666666601</v>
      </c>
      <c r="O439" s="2">
        <v>18045.266666666601</v>
      </c>
      <c r="P439" s="2">
        <v>18045.266666666601</v>
      </c>
      <c r="Q439" s="2">
        <v>17981.866666666599</v>
      </c>
      <c r="R439" s="2">
        <v>17981.866666666599</v>
      </c>
      <c r="S439" s="2">
        <v>17981.866666666599</v>
      </c>
      <c r="T439" s="2">
        <v>15326.5306122448</v>
      </c>
      <c r="U439" s="2">
        <v>15326.5306122448</v>
      </c>
      <c r="V439" s="2">
        <v>15326.5306122448</v>
      </c>
      <c r="W439" s="2">
        <v>18915.409266924798</v>
      </c>
      <c r="X439" s="2">
        <v>18915.409266924798</v>
      </c>
      <c r="Y439" s="2">
        <v>18915.409266924798</v>
      </c>
      <c r="Z439" s="2">
        <v>11899.438875228499</v>
      </c>
      <c r="AA439" s="2">
        <v>11899.438875228499</v>
      </c>
      <c r="AB439" s="2">
        <v>11899.438875228499</v>
      </c>
      <c r="AC439" s="2">
        <v>9060.2000000000007</v>
      </c>
      <c r="AD439" s="2">
        <v>9060.2000000000007</v>
      </c>
      <c r="AE439" s="2">
        <v>9060.2000000000007</v>
      </c>
      <c r="AF439" s="2">
        <v>16638.0666666666</v>
      </c>
      <c r="AG439" s="2">
        <v>16638.0666666666</v>
      </c>
      <c r="AH439" s="2">
        <v>16638.0666666666</v>
      </c>
      <c r="AI439" s="2">
        <v>11282.733333333301</v>
      </c>
      <c r="AJ439" s="2">
        <v>11282.733333333301</v>
      </c>
      <c r="AK439" s="2">
        <v>11282.733333333301</v>
      </c>
      <c r="AL439" s="2">
        <v>7809.1333333333296</v>
      </c>
      <c r="AN439" s="1">
        <f t="shared" ref="AN439:AN441" si="110">MEDIAN(B439:AL439)</f>
        <v>16162.667004368999</v>
      </c>
      <c r="AO439" s="1">
        <f t="shared" ref="AO439:AO441" si="111">AVERAGE(B439:AL439)</f>
        <v>15028.071596884605</v>
      </c>
      <c r="AP439" s="1">
        <f t="shared" ref="AP439:AP441" si="112">MIN(B439:AL439)</f>
        <v>7809.1333333333296</v>
      </c>
      <c r="AQ439" s="1">
        <f t="shared" ref="AQ439:AQ441" si="113">MAX(B439:AL439)</f>
        <v>18915.409266924798</v>
      </c>
      <c r="AR439" s="1">
        <f t="shared" ref="AR439:AR441" si="114">STDEV(B439:AL439)</f>
        <v>3381.4684010878868</v>
      </c>
    </row>
    <row r="440" spans="1:56" x14ac:dyDescent="0.2">
      <c r="A440" s="2" t="str">
        <v>{"InfraID":"Edge-Pi4","device":"wlan0","instance":"129.127.231.162:9100","job":"node","label":"Network Send Rate (Bytes/Sec)"}</v>
      </c>
      <c r="B440" s="2">
        <v>14555.4666666666</v>
      </c>
      <c r="C440" s="2">
        <v>16575.133333333299</v>
      </c>
      <c r="D440" s="2">
        <v>16575.133333333299</v>
      </c>
      <c r="E440" s="2">
        <v>16575.133333333299</v>
      </c>
      <c r="F440" s="2">
        <v>12212.048701527199</v>
      </c>
      <c r="G440" s="2">
        <v>12212.048701527199</v>
      </c>
      <c r="H440" s="2">
        <v>12212.048701527199</v>
      </c>
      <c r="I440" s="2">
        <v>8115.8887974162499</v>
      </c>
      <c r="J440" s="2">
        <v>8115.8887974162499</v>
      </c>
      <c r="K440" s="2">
        <v>8115.8887974162499</v>
      </c>
      <c r="L440" s="2">
        <v>21513.266666666601</v>
      </c>
      <c r="M440" s="2">
        <v>21513.266666666601</v>
      </c>
      <c r="N440" s="2">
        <v>21513.266666666601</v>
      </c>
      <c r="O440" s="2">
        <v>9195.9333333333307</v>
      </c>
      <c r="P440" s="2">
        <v>9195.9333333333307</v>
      </c>
      <c r="Q440" s="2">
        <v>9195.9333333333307</v>
      </c>
      <c r="R440" s="2">
        <v>10444.266666666599</v>
      </c>
      <c r="S440" s="2">
        <v>10444.266666666599</v>
      </c>
      <c r="T440" s="2">
        <v>10444.266666666599</v>
      </c>
      <c r="U440" s="2">
        <v>14854.4666666666</v>
      </c>
      <c r="V440" s="2">
        <v>14854.4666666666</v>
      </c>
      <c r="W440" s="2">
        <v>14854.4666666666</v>
      </c>
      <c r="X440" s="2">
        <v>18261.133333333299</v>
      </c>
      <c r="Y440" s="2">
        <v>18261.133333333299</v>
      </c>
      <c r="Z440" s="2">
        <v>18261.133333333299</v>
      </c>
      <c r="AA440" s="2">
        <v>17179.8</v>
      </c>
      <c r="AB440" s="2">
        <v>17179.8</v>
      </c>
      <c r="AC440" s="2">
        <v>17179.8</v>
      </c>
      <c r="AD440" s="2">
        <v>8973.1333333333296</v>
      </c>
      <c r="AE440" s="2">
        <v>8973.1333333333296</v>
      </c>
      <c r="AF440" s="2">
        <v>8973.1333333333296</v>
      </c>
      <c r="AG440" s="2">
        <v>18891.333333333299</v>
      </c>
      <c r="AH440" s="2">
        <v>18891.333333333299</v>
      </c>
      <c r="AI440" s="2">
        <v>18891.333333333299</v>
      </c>
      <c r="AJ440" s="2">
        <v>9570.6</v>
      </c>
      <c r="AK440" s="2">
        <v>9570.6</v>
      </c>
      <c r="AL440" s="2">
        <v>9570.6</v>
      </c>
      <c r="AN440" s="1">
        <f t="shared" si="110"/>
        <v>14555.4666666666</v>
      </c>
      <c r="AO440" s="1">
        <f t="shared" si="111"/>
        <v>13835.580517932322</v>
      </c>
      <c r="AP440" s="1">
        <f t="shared" si="112"/>
        <v>8115.8887974162499</v>
      </c>
      <c r="AQ440" s="1">
        <f t="shared" si="113"/>
        <v>21513.266666666601</v>
      </c>
      <c r="AR440" s="1">
        <f t="shared" si="114"/>
        <v>4417.8083063186286</v>
      </c>
    </row>
    <row r="441" spans="1:56" x14ac:dyDescent="0.2">
      <c r="A441" s="2" t="str">
        <v>{"InfraID":"Edge-Pi4","device":"wlan0","instance":"129.127.231.168:9100","job":"node","label":"Network Send Rate (Bytes/Sec)"}</v>
      </c>
      <c r="B441" s="2">
        <v>15822.4666666666</v>
      </c>
      <c r="C441" s="2">
        <v>15822.4666666666</v>
      </c>
      <c r="D441" s="2">
        <v>10962.5333333333</v>
      </c>
      <c r="E441" s="2">
        <v>10962.5333333333</v>
      </c>
      <c r="F441" s="2">
        <v>10962.5333333333</v>
      </c>
      <c r="G441" s="2">
        <v>15330.333333333299</v>
      </c>
      <c r="H441" s="2">
        <v>15330.333333333299</v>
      </c>
      <c r="I441" s="2">
        <v>15330.333333333299</v>
      </c>
      <c r="J441" s="2">
        <v>20226.400000000001</v>
      </c>
      <c r="K441" s="2">
        <v>20226.400000000001</v>
      </c>
      <c r="L441" s="2">
        <v>20226.400000000001</v>
      </c>
      <c r="M441" s="2">
        <v>14986.666666666601</v>
      </c>
      <c r="N441" s="2">
        <v>14986.666666666601</v>
      </c>
      <c r="O441" s="2">
        <v>14986.666666666601</v>
      </c>
      <c r="P441" s="2">
        <v>16782.933333333302</v>
      </c>
      <c r="Q441" s="2">
        <v>16782.933333333302</v>
      </c>
      <c r="R441" s="2">
        <v>16782.933333333302</v>
      </c>
      <c r="S441" s="2">
        <v>19456.733333333301</v>
      </c>
      <c r="T441" s="2">
        <v>19456.733333333301</v>
      </c>
      <c r="U441" s="2">
        <v>19456.733333333301</v>
      </c>
      <c r="V441" s="2">
        <v>10760.4666666666</v>
      </c>
      <c r="W441" s="2">
        <v>10760.4666666666</v>
      </c>
      <c r="X441" s="2">
        <v>10760.4666666666</v>
      </c>
      <c r="Y441" s="2">
        <v>21048.666666666599</v>
      </c>
      <c r="Z441" s="2">
        <v>21048.666666666599</v>
      </c>
      <c r="AA441" s="2">
        <v>21048.666666666599</v>
      </c>
      <c r="AB441" s="2">
        <v>15916.5333333333</v>
      </c>
      <c r="AC441" s="2">
        <v>15916.5333333333</v>
      </c>
      <c r="AD441" s="2">
        <v>15916.5333333333</v>
      </c>
      <c r="AE441" s="2">
        <v>13863.333333333299</v>
      </c>
      <c r="AF441" s="2">
        <v>13863.333333333299</v>
      </c>
      <c r="AG441" s="2">
        <v>13863.333333333299</v>
      </c>
      <c r="AH441" s="2">
        <v>12107.5333333333</v>
      </c>
      <c r="AI441" s="2">
        <v>12107.5333333333</v>
      </c>
      <c r="AJ441" s="2">
        <v>12107.5333333333</v>
      </c>
      <c r="AK441" s="2">
        <v>8564.8666666666595</v>
      </c>
      <c r="AL441" s="2">
        <v>8564.8666666666595</v>
      </c>
      <c r="AN441" s="1">
        <f t="shared" si="110"/>
        <v>15330.333333333299</v>
      </c>
      <c r="AO441" s="1">
        <f t="shared" si="111"/>
        <v>15218.947747747716</v>
      </c>
      <c r="AP441" s="1">
        <f t="shared" si="112"/>
        <v>8564.8666666666595</v>
      </c>
      <c r="AQ441" s="1">
        <f t="shared" si="113"/>
        <v>21048.666666666599</v>
      </c>
      <c r="AR441" s="1">
        <f t="shared" si="114"/>
        <v>3643.4011042164975</v>
      </c>
    </row>
    <row r="442" spans="1:56" x14ac:dyDescent="0.2">
      <c r="A442" t="str">
        <v>{"InfraID":"Edge-Pi4","device":"wlp6s0","instance":"129.127.231.53:9100","job":"node","label":"Network Send Rate (Bytes/Sec)"}</v>
      </c>
      <c r="B442">
        <v>937.33333333333303</v>
      </c>
      <c r="C442">
        <v>937.33333333333303</v>
      </c>
      <c r="D442">
        <v>937.33333333333303</v>
      </c>
      <c r="E442">
        <v>983.03533718147196</v>
      </c>
      <c r="F442">
        <v>983.03533718147196</v>
      </c>
      <c r="G442">
        <v>983.03533718147196</v>
      </c>
      <c r="H442">
        <v>896.28973027732002</v>
      </c>
      <c r="I442">
        <v>896.28973027732002</v>
      </c>
      <c r="J442">
        <v>896.28973027732002</v>
      </c>
      <c r="K442">
        <v>936.4</v>
      </c>
      <c r="L442">
        <v>936.4</v>
      </c>
      <c r="M442">
        <v>936.4</v>
      </c>
      <c r="N442">
        <v>990.34122955442695</v>
      </c>
      <c r="O442">
        <v>990.34122955442695</v>
      </c>
      <c r="P442">
        <v>990.34122955442695</v>
      </c>
      <c r="Q442">
        <v>891.75518462316597</v>
      </c>
      <c r="R442">
        <v>891.75518462316597</v>
      </c>
      <c r="S442">
        <v>891.75518462316597</v>
      </c>
      <c r="T442">
        <v>936</v>
      </c>
      <c r="U442">
        <v>936</v>
      </c>
      <c r="V442">
        <v>936</v>
      </c>
      <c r="W442">
        <v>935.8</v>
      </c>
      <c r="X442">
        <v>935.8</v>
      </c>
      <c r="Y442">
        <v>935.8</v>
      </c>
      <c r="Z442">
        <v>992.71518494942995</v>
      </c>
      <c r="AA442">
        <v>992.71518494942995</v>
      </c>
      <c r="AB442">
        <v>992.71518494942995</v>
      </c>
      <c r="AC442">
        <v>936.04379464583701</v>
      </c>
      <c r="AD442">
        <v>936.04379464583701</v>
      </c>
      <c r="AE442">
        <v>936.04379464583701</v>
      </c>
      <c r="AF442">
        <v>877.97506611257995</v>
      </c>
      <c r="AG442">
        <v>877.97506611257995</v>
      </c>
      <c r="AH442">
        <v>877.97506611257995</v>
      </c>
      <c r="AI442">
        <v>973.8</v>
      </c>
      <c r="AJ442">
        <v>973.8</v>
      </c>
      <c r="AK442">
        <v>973.8</v>
      </c>
      <c r="AL442">
        <v>929.86666666666599</v>
      </c>
    </row>
    <row r="443" spans="1:56" x14ac:dyDescent="0.2">
      <c r="A443" t="str">
        <v>{"InfraID":"Edge-Pi4","instance":"129.127.231.53:9100","job":"node","label":"CPU Wait Percentage"}</v>
      </c>
      <c r="B443">
        <v>0.148293333333337</v>
      </c>
      <c r="C443">
        <v>0.148293333333337</v>
      </c>
      <c r="D443">
        <v>0.148293333333337</v>
      </c>
      <c r="E443">
        <v>0.15195691961190799</v>
      </c>
      <c r="F443">
        <v>0.15195691961190799</v>
      </c>
      <c r="G443">
        <v>0.15195691961190799</v>
      </c>
      <c r="H443">
        <v>0.14256046599900099</v>
      </c>
      <c r="I443">
        <v>0.14256046599900099</v>
      </c>
      <c r="J443">
        <v>0.14256046599900099</v>
      </c>
      <c r="K443">
        <v>0.16172666666761801</v>
      </c>
      <c r="L443">
        <v>0.16172666666761801</v>
      </c>
      <c r="M443">
        <v>0.16172666666761801</v>
      </c>
      <c r="N443">
        <v>0.18160603496813199</v>
      </c>
      <c r="O443">
        <v>0.18160603496813199</v>
      </c>
      <c r="P443">
        <v>0.18160603496813199</v>
      </c>
      <c r="Q443">
        <v>0.129963328275534</v>
      </c>
      <c r="R443">
        <v>0.129963328275534</v>
      </c>
      <c r="S443">
        <v>0.129963328275534</v>
      </c>
      <c r="T443">
        <v>0.24229333333323599</v>
      </c>
      <c r="U443">
        <v>0.24229333333323599</v>
      </c>
      <c r="V443">
        <v>0.24229333333323599</v>
      </c>
      <c r="W443">
        <v>0.148106666666384</v>
      </c>
      <c r="X443">
        <v>0.148106666666384</v>
      </c>
      <c r="Y443">
        <v>0.148106666666384</v>
      </c>
      <c r="Z443">
        <v>0.206726076809536</v>
      </c>
      <c r="AA443">
        <v>0.206726076809536</v>
      </c>
      <c r="AB443">
        <v>0.206726076809536</v>
      </c>
      <c r="AC443">
        <v>0.145570465317925</v>
      </c>
      <c r="AD443">
        <v>0.145570465317925</v>
      </c>
      <c r="AE443">
        <v>0.145570465317925</v>
      </c>
      <c r="AF443">
        <v>0.19423246442508299</v>
      </c>
      <c r="AG443">
        <v>0.19423246442508299</v>
      </c>
      <c r="AH443">
        <v>0.19423246442508299</v>
      </c>
      <c r="AI443">
        <v>0.22354000000026</v>
      </c>
      <c r="AJ443">
        <v>0.22354000000026</v>
      </c>
      <c r="AK443">
        <v>0.22354000000026</v>
      </c>
      <c r="AL443">
        <v>0.19489333333316</v>
      </c>
    </row>
    <row r="444" spans="1:56" x14ac:dyDescent="0.2">
      <c r="A444" t="str">
        <v>{"InfraID":"Edge-Pi4","instance":"129.127.231.53:9100","job":"node","label":"IO Wait Percentage"}</v>
      </c>
      <c r="B444">
        <v>0.162166666666507</v>
      </c>
      <c r="C444">
        <v>0.162166666666507</v>
      </c>
      <c r="D444">
        <v>0.162166666666507</v>
      </c>
      <c r="E444">
        <v>1.3205687737045699E-2</v>
      </c>
      <c r="F444">
        <v>1.3205687737045699E-2</v>
      </c>
      <c r="G444">
        <v>1.3205687737045699E-2</v>
      </c>
      <c r="H444">
        <v>0.16398632392106099</v>
      </c>
      <c r="I444">
        <v>0.16398632392106099</v>
      </c>
      <c r="J444">
        <v>0.16398632392106099</v>
      </c>
      <c r="K444">
        <v>0.147793333333083</v>
      </c>
      <c r="L444">
        <v>0.147793333333083</v>
      </c>
      <c r="M444">
        <v>0.147793333333083</v>
      </c>
      <c r="N444">
        <v>0.226692047377265</v>
      </c>
      <c r="O444">
        <v>0.226692047377265</v>
      </c>
      <c r="P444">
        <v>0.226692047377265</v>
      </c>
      <c r="Q444">
        <v>0.118563480019913</v>
      </c>
      <c r="R444">
        <v>0.118563480019913</v>
      </c>
      <c r="S444">
        <v>0.118563480019913</v>
      </c>
      <c r="T444">
        <v>0.12870000000020801</v>
      </c>
      <c r="U444">
        <v>0.12870000000020801</v>
      </c>
      <c r="V444">
        <v>0.12870000000020801</v>
      </c>
      <c r="W444">
        <v>0.184379999999843</v>
      </c>
      <c r="X444">
        <v>0.184379999999843</v>
      </c>
      <c r="Y444">
        <v>0.184379999999843</v>
      </c>
      <c r="Z444">
        <v>0.20154183464190001</v>
      </c>
      <c r="AA444">
        <v>0.20154183464190001</v>
      </c>
      <c r="AB444">
        <v>0.20154183464190001</v>
      </c>
      <c r="AC444">
        <v>0.15574470925956099</v>
      </c>
      <c r="AD444">
        <v>0.15574470925956099</v>
      </c>
      <c r="AE444">
        <v>0.15574470925956099</v>
      </c>
      <c r="AF444">
        <v>0.166654073794374</v>
      </c>
      <c r="AG444">
        <v>0.166654073794374</v>
      </c>
      <c r="AH444">
        <v>0.166654073794374</v>
      </c>
      <c r="AI444">
        <v>0.29778666666667603</v>
      </c>
      <c r="AJ444">
        <v>0.29778666666667603</v>
      </c>
      <c r="AK444">
        <v>0.29778666666667603</v>
      </c>
      <c r="AL444">
        <v>0.65118666666649005</v>
      </c>
    </row>
    <row r="445" spans="1:56" x14ac:dyDescent="0.2">
      <c r="A445" t="str">
        <v>{"InfraID":"Edge-Pi4","instance":"129.127.231.53:9100","job":"node","label":"Memory Wait Percentage"}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56" x14ac:dyDescent="0.2">
      <c r="A446" s="2" t="str">
        <v>{"InfraID":"Edge-Pi4","cpu":"0","instance":"129.127.230.61:9100","job":"node","mode":"idle","label":"CPU Usage Percentage"}</v>
      </c>
      <c r="B446" s="2">
        <v>4.7333333334730199</v>
      </c>
      <c r="C446" s="2">
        <v>4.7333333334730199</v>
      </c>
      <c r="D446" s="2">
        <v>6.0000000001552198</v>
      </c>
      <c r="E446" s="2">
        <v>6.0000000001552198</v>
      </c>
      <c r="F446" s="2">
        <v>6.0000000001552198</v>
      </c>
      <c r="G446" s="2">
        <v>2.1043000912619001</v>
      </c>
      <c r="H446" s="2">
        <v>2.1043000912619001</v>
      </c>
      <c r="I446" s="2">
        <v>2.1043000912619001</v>
      </c>
      <c r="J446" s="2">
        <v>9.4420872649714394</v>
      </c>
      <c r="K446" s="2">
        <v>9.4420872649714394</v>
      </c>
      <c r="L446" s="2">
        <v>9.4420872649714394</v>
      </c>
      <c r="M446" s="2">
        <v>7.1333333333798903</v>
      </c>
      <c r="N446" s="2">
        <v>7.1333333333798903</v>
      </c>
      <c r="O446" s="2">
        <v>7.1333333333798903</v>
      </c>
      <c r="P446" s="2">
        <v>0.23300148270382601</v>
      </c>
      <c r="Q446" s="2">
        <v>0.23300148270382601</v>
      </c>
      <c r="R446" s="2">
        <v>0.23300148270382601</v>
      </c>
      <c r="S446" s="2">
        <v>6.4000000001396904</v>
      </c>
      <c r="T446" s="2">
        <v>6.4000000001396904</v>
      </c>
      <c r="U446" s="2">
        <v>6.4000000001396904</v>
      </c>
      <c r="V446" s="2">
        <v>9.0736881983754305</v>
      </c>
      <c r="W446" s="2">
        <v>9.0736881983754305</v>
      </c>
      <c r="X446" s="2">
        <v>9.0736881983754305</v>
      </c>
      <c r="Y446" s="2">
        <v>6.8666666668529199</v>
      </c>
      <c r="Z446" s="2">
        <v>6.8666666668529199</v>
      </c>
      <c r="AA446" s="2">
        <v>6.8666666668529199</v>
      </c>
      <c r="AB446" s="2">
        <v>2.7999999998913401</v>
      </c>
      <c r="AC446" s="2">
        <v>2.7999999998913401</v>
      </c>
      <c r="AD446" s="2">
        <v>2.7999999998913401</v>
      </c>
      <c r="AE446" s="2">
        <v>7.7999999998913498</v>
      </c>
      <c r="AF446" s="2">
        <v>7.7999999998913498</v>
      </c>
      <c r="AG446" s="2">
        <v>7.7999999998913498</v>
      </c>
      <c r="AH446" s="2">
        <v>13.1999999998758</v>
      </c>
      <c r="AI446" s="2">
        <v>13.1999999998758</v>
      </c>
      <c r="AJ446" s="2">
        <v>13.1999999998758</v>
      </c>
      <c r="AK446" s="2">
        <v>18.200000000263799</v>
      </c>
      <c r="AL446" s="2">
        <v>18.200000000263799</v>
      </c>
      <c r="AN446" s="1">
        <f>MEDIAN(B446:AL446)</f>
        <v>6.8666666668529199</v>
      </c>
      <c r="AO446" s="1">
        <f>AVERAGE(B446:AL446)</f>
        <v>7.0006999399991896</v>
      </c>
      <c r="AP446" s="1">
        <f>MIN(B446:AL446)</f>
        <v>0.23300148270382601</v>
      </c>
      <c r="AQ446" s="1">
        <f>MAX(B446:AL446)</f>
        <v>18.200000000263799</v>
      </c>
      <c r="AR446" s="1">
        <f>STDEV(B446:AL446)</f>
        <v>4.3319695371604627</v>
      </c>
      <c r="AT446" s="1">
        <f>MEDIAN(B446:AL449)</f>
        <v>6.8666666668529199</v>
      </c>
      <c r="AU446" s="1">
        <f>AVERAGE(B446:AL449)</f>
        <v>7.4471725270735822</v>
      </c>
      <c r="AV446" s="1">
        <f>MIN(B446:AL449)</f>
        <v>-1.2738405233004599</v>
      </c>
      <c r="AW446" s="1">
        <f>MAX(B446:AL449)</f>
        <v>22.666666666433802</v>
      </c>
      <c r="AX446">
        <f>STDEV(B446:AL449)</f>
        <v>4.1014436482486429</v>
      </c>
      <c r="AZ446">
        <f>MEDIAN($B446:$AL449,$B451:$AL454,$B456:$AL459,$B461:$AL464)</f>
        <v>5.7999999999689402</v>
      </c>
      <c r="BA446">
        <f>AVERAGE($B446:$AL449,$B451:$AL454,$B456:$AL459,$B461:$AL464)</f>
        <v>6.6053966617008788</v>
      </c>
      <c r="BB446">
        <f>MIN($B446:$AL449,$B451:$AL454,$B456:$AL459,$B461:$AL464)</f>
        <v>-1.9776198183594</v>
      </c>
      <c r="BC446">
        <f>MAX($B446:$AL449,$B451:$AL454,$B456:$AL459,$B461:$AL464)</f>
        <v>23.9999999998447</v>
      </c>
      <c r="BD446">
        <f>STDEV($B446:$AL449,$B451:$AL454,$B456:$AL459,$B461:$AL464)</f>
        <v>4.5021593765908507</v>
      </c>
    </row>
    <row r="447" spans="1:56" x14ac:dyDescent="0.2">
      <c r="A447" s="2" t="str">
        <v>{"InfraID":"Edge-Pi4","cpu":"0","instance":"129.127.231.125:9100","job":"node","mode":"idle","label":"CPU Usage Percentage"}</v>
      </c>
      <c r="B447" s="2">
        <v>8.4000000000620894</v>
      </c>
      <c r="C447" s="2">
        <v>8.4000000000620894</v>
      </c>
      <c r="D447" s="2">
        <v>8.4000000000620894</v>
      </c>
      <c r="E447" s="2">
        <v>6.7298704768856901</v>
      </c>
      <c r="F447" s="2">
        <v>6.7298704768856901</v>
      </c>
      <c r="G447" s="2">
        <v>6.7298704768856901</v>
      </c>
      <c r="H447" s="2">
        <v>11.9863230543704</v>
      </c>
      <c r="I447" s="2">
        <v>11.9863230543704</v>
      </c>
      <c r="J447" s="2">
        <v>11.9863230543704</v>
      </c>
      <c r="K447" s="2">
        <v>5.2666666665269499</v>
      </c>
      <c r="L447" s="2">
        <v>5.2666666665269499</v>
      </c>
      <c r="M447" s="2">
        <v>5.2666666665269499</v>
      </c>
      <c r="N447" s="2">
        <v>6.3333333334109296</v>
      </c>
      <c r="O447" s="2">
        <v>6.3333333334109296</v>
      </c>
      <c r="P447" s="2">
        <v>6.3333333334109296</v>
      </c>
      <c r="Q447" s="2">
        <v>6.9999999999223901</v>
      </c>
      <c r="R447" s="2">
        <v>6.9999999999223901</v>
      </c>
      <c r="S447" s="2">
        <v>6.9999999999223901</v>
      </c>
      <c r="T447" s="2">
        <v>0.92507591293177405</v>
      </c>
      <c r="U447" s="2">
        <v>0.92507591293177405</v>
      </c>
      <c r="V447" s="2">
        <v>0.92507591293177405</v>
      </c>
      <c r="W447" s="2">
        <v>7.3975163573551503</v>
      </c>
      <c r="X447" s="2">
        <v>7.3975163573551503</v>
      </c>
      <c r="Y447" s="2">
        <v>7.3975163573551503</v>
      </c>
      <c r="Z447" s="2">
        <v>10.1569888405523</v>
      </c>
      <c r="AA447" s="2">
        <v>10.1569888405523</v>
      </c>
      <c r="AB447" s="2">
        <v>10.1569888405523</v>
      </c>
      <c r="AC447" s="2">
        <v>5.4666666667132304</v>
      </c>
      <c r="AD447" s="2">
        <v>5.4666666667132304</v>
      </c>
      <c r="AE447" s="2">
        <v>5.4666666667132304</v>
      </c>
      <c r="AF447" s="2">
        <v>10.3999999999844</v>
      </c>
      <c r="AG447" s="2">
        <v>10.3999999999844</v>
      </c>
      <c r="AH447" s="2">
        <v>10.3999999999844</v>
      </c>
      <c r="AI447" s="2">
        <v>22.666666666433802</v>
      </c>
      <c r="AJ447" s="2">
        <v>22.666666666433802</v>
      </c>
      <c r="AK447" s="2">
        <v>22.666666666433802</v>
      </c>
      <c r="AL447" s="2">
        <v>5.6666666668995003</v>
      </c>
      <c r="AN447" s="1">
        <f t="shared" ref="AN447:AN449" si="115">MEDIAN(B447:AL447)</f>
        <v>6.9999999999223901</v>
      </c>
      <c r="AO447" s="1">
        <f t="shared" ref="AO447:AO449" si="116">AVERAGE(B447:AL447)</f>
        <v>8.482540286279642</v>
      </c>
      <c r="AP447" s="1">
        <f t="shared" ref="AP447:AP449" si="117">MIN(B447:AL447)</f>
        <v>0.92507591293177405</v>
      </c>
      <c r="AQ447" s="1">
        <f t="shared" ref="AQ447:AQ449" si="118">MAX(B447:AL447)</f>
        <v>22.666666666433802</v>
      </c>
      <c r="AR447" s="1">
        <f t="shared" ref="AR447:AR449" si="119">STDEV(B447:AL447)</f>
        <v>5.0844122467889452</v>
      </c>
    </row>
    <row r="448" spans="1:56" x14ac:dyDescent="0.2">
      <c r="A448" s="2" t="str">
        <v>{"InfraID":"Edge-Pi4","cpu":"0","instance":"129.127.231.162:9100","job":"node","mode":"idle","label":"CPU Usage Percentage"}</v>
      </c>
      <c r="B448" s="2">
        <v>6.0000000001552198</v>
      </c>
      <c r="C448" s="2">
        <v>5.9999999997671596</v>
      </c>
      <c r="D448" s="2">
        <v>5.9999999997671596</v>
      </c>
      <c r="E448" s="2">
        <v>5.9999999997671596</v>
      </c>
      <c r="F448" s="2">
        <v>-1.2738405233004599</v>
      </c>
      <c r="G448" s="2">
        <v>-1.2738405233004599</v>
      </c>
      <c r="H448" s="2">
        <v>-1.2738405233004599</v>
      </c>
      <c r="I448" s="2">
        <v>8.6188335128046702</v>
      </c>
      <c r="J448" s="2">
        <v>8.6188335128046702</v>
      </c>
      <c r="K448" s="2">
        <v>8.6188335128046702</v>
      </c>
      <c r="L448" s="2">
        <v>8.2666666666045696</v>
      </c>
      <c r="M448" s="2">
        <v>8.2666666666045696</v>
      </c>
      <c r="N448" s="2">
        <v>8.2666666666045696</v>
      </c>
      <c r="O448" s="2">
        <v>4.2666666663717399</v>
      </c>
      <c r="P448" s="2">
        <v>4.2666666663717399</v>
      </c>
      <c r="Q448" s="2">
        <v>4.2666666663717399</v>
      </c>
      <c r="R448" s="2">
        <v>6.2000000003414897</v>
      </c>
      <c r="S448" s="2">
        <v>6.2000000003414897</v>
      </c>
      <c r="T448" s="2">
        <v>6.2000000003414897</v>
      </c>
      <c r="U448" s="2">
        <v>5.66666666651144</v>
      </c>
      <c r="V448" s="2">
        <v>5.66666666651144</v>
      </c>
      <c r="W448" s="2">
        <v>5.66666666651144</v>
      </c>
      <c r="X448" s="2">
        <v>7.3999999999068597</v>
      </c>
      <c r="Y448" s="2">
        <v>7.3999999999068597</v>
      </c>
      <c r="Z448" s="2">
        <v>7.3999999999068597</v>
      </c>
      <c r="AA448" s="2">
        <v>7.0666666666511402</v>
      </c>
      <c r="AB448" s="2">
        <v>7.0666666666511402</v>
      </c>
      <c r="AC448" s="2">
        <v>7.0666666666511402</v>
      </c>
      <c r="AD448" s="2">
        <v>4.7333333334730199</v>
      </c>
      <c r="AE448" s="2">
        <v>4.7333333334730199</v>
      </c>
      <c r="AF448" s="2">
        <v>4.7333333334730199</v>
      </c>
      <c r="AG448" s="2">
        <v>18.533333333131502</v>
      </c>
      <c r="AH448" s="2">
        <v>18.533333333131502</v>
      </c>
      <c r="AI448" s="2">
        <v>18.533333333131502</v>
      </c>
      <c r="AJ448" s="2">
        <v>9.4000000002173092</v>
      </c>
      <c r="AK448" s="2">
        <v>9.4000000002173092</v>
      </c>
      <c r="AL448" s="2">
        <v>9.4000000002173092</v>
      </c>
      <c r="AN448" s="1">
        <f t="shared" si="115"/>
        <v>6.2000000003414897</v>
      </c>
      <c r="AO448" s="1">
        <f t="shared" si="116"/>
        <v>7.0441886207458531</v>
      </c>
      <c r="AP448" s="1">
        <f t="shared" si="117"/>
        <v>-1.2738405233004599</v>
      </c>
      <c r="AQ448" s="1">
        <f t="shared" si="118"/>
        <v>18.533333333131502</v>
      </c>
      <c r="AR448" s="1">
        <f t="shared" si="119"/>
        <v>4.3585131555259045</v>
      </c>
    </row>
    <row r="449" spans="1:50" x14ac:dyDescent="0.2">
      <c r="A449" s="2" t="str">
        <v>{"InfraID":"Edge-Pi4","cpu":"0","instance":"129.127.231.168:9100","job":"node","mode":"idle","label":"CPU Usage Percentage"}</v>
      </c>
      <c r="B449" s="2">
        <v>5.66666666651144</v>
      </c>
      <c r="C449" s="2">
        <v>5.66666666651144</v>
      </c>
      <c r="D449" s="2">
        <v>5.13333333345751</v>
      </c>
      <c r="E449" s="2">
        <v>5.13333333345751</v>
      </c>
      <c r="F449" s="2">
        <v>5.13333333345751</v>
      </c>
      <c r="G449" s="2">
        <v>6.8666666664648801</v>
      </c>
      <c r="H449" s="2">
        <v>6.8666666664648801</v>
      </c>
      <c r="I449" s="2">
        <v>6.8666666664648801</v>
      </c>
      <c r="J449" s="2">
        <v>8.1333333335351199</v>
      </c>
      <c r="K449" s="2">
        <v>8.1333333335351199</v>
      </c>
      <c r="L449" s="2">
        <v>8.1333333335351199</v>
      </c>
      <c r="M449" s="2">
        <v>7.2000000001086502</v>
      </c>
      <c r="N449" s="2">
        <v>7.2000000001086502</v>
      </c>
      <c r="O449" s="2">
        <v>7.2000000001086502</v>
      </c>
      <c r="P449" s="2">
        <v>6.1333333332246802</v>
      </c>
      <c r="Q449" s="2">
        <v>6.1333333332246802</v>
      </c>
      <c r="R449" s="2">
        <v>6.1333333332246802</v>
      </c>
      <c r="S449" s="2">
        <v>8.2666666666045696</v>
      </c>
      <c r="T449" s="2">
        <v>8.2666666666045696</v>
      </c>
      <c r="U449" s="2">
        <v>8.2666666666045696</v>
      </c>
      <c r="V449" s="2">
        <v>5.4666666667132304</v>
      </c>
      <c r="W449" s="2">
        <v>5.4666666667132304</v>
      </c>
      <c r="X449" s="2">
        <v>5.4666666667132304</v>
      </c>
      <c r="Y449" s="2">
        <v>8.3333333333333393</v>
      </c>
      <c r="Z449" s="2">
        <v>8.3333333333333393</v>
      </c>
      <c r="AA449" s="2">
        <v>8.3333333333333393</v>
      </c>
      <c r="AB449" s="2">
        <v>6.5999999999379</v>
      </c>
      <c r="AC449" s="2">
        <v>6.5999999999379</v>
      </c>
      <c r="AD449" s="2">
        <v>6.5999999999379</v>
      </c>
      <c r="AE449" s="2">
        <v>6.4000000001396904</v>
      </c>
      <c r="AF449" s="2">
        <v>6.4000000001396904</v>
      </c>
      <c r="AG449" s="2">
        <v>6.4000000001396904</v>
      </c>
      <c r="AH449" s="2">
        <v>12.5333333333643</v>
      </c>
      <c r="AI449" s="2">
        <v>12.5333333333643</v>
      </c>
      <c r="AJ449" s="2">
        <v>12.5333333333643</v>
      </c>
      <c r="AK449" s="2">
        <v>7.0666666666511402</v>
      </c>
      <c r="AL449" s="2">
        <v>7.0666666666511402</v>
      </c>
      <c r="AN449" s="1">
        <f t="shared" si="115"/>
        <v>6.8666666664648801</v>
      </c>
      <c r="AO449" s="1">
        <f t="shared" si="116"/>
        <v>7.2612612612696426</v>
      </c>
      <c r="AP449" s="1">
        <f t="shared" si="117"/>
        <v>5.13333333345751</v>
      </c>
      <c r="AQ449" s="1">
        <f t="shared" si="118"/>
        <v>12.5333333333643</v>
      </c>
      <c r="AR449" s="1">
        <f t="shared" si="119"/>
        <v>1.8884560535796597</v>
      </c>
    </row>
    <row r="450" spans="1:50" x14ac:dyDescent="0.2">
      <c r="A450" t="str">
        <v>{"InfraID":"Edge-Pi4","cpu":"0","instance":"129.127.231.53:9100","job":"node","mode":"idle","label":"CPU Usage Percentage"}</v>
      </c>
      <c r="B450">
        <v>-0.86666666669769599</v>
      </c>
      <c r="C450">
        <v>-0.86666666669769599</v>
      </c>
      <c r="D450">
        <v>-0.86666666669769599</v>
      </c>
      <c r="E450">
        <v>-4.3221174152258603</v>
      </c>
      <c r="F450">
        <v>-4.3221174152258603</v>
      </c>
      <c r="G450">
        <v>-4.3221174152258603</v>
      </c>
      <c r="H450">
        <v>5.5337469926320004</v>
      </c>
      <c r="I450">
        <v>5.5337469926320004</v>
      </c>
      <c r="J450">
        <v>5.5337469926320004</v>
      </c>
      <c r="K450">
        <v>-0.133333333457514</v>
      </c>
      <c r="L450">
        <v>-0.133333333457514</v>
      </c>
      <c r="M450">
        <v>-0.133333333457514</v>
      </c>
      <c r="N450">
        <v>-5.1889452903532298</v>
      </c>
      <c r="O450">
        <v>-5.1889452903532298</v>
      </c>
      <c r="P450">
        <v>-5.1889452903532298</v>
      </c>
      <c r="Q450">
        <v>5.22255943354397</v>
      </c>
      <c r="R450">
        <v>5.22255943354397</v>
      </c>
      <c r="S450">
        <v>5.22255943354397</v>
      </c>
      <c r="T450">
        <v>1.13333333322468</v>
      </c>
      <c r="U450">
        <v>1.13333333322468</v>
      </c>
      <c r="V450">
        <v>1.13333333322468</v>
      </c>
      <c r="W450">
        <v>0.199999999798222</v>
      </c>
      <c r="X450">
        <v>0.199999999798222</v>
      </c>
      <c r="Y450">
        <v>0.199999999798222</v>
      </c>
      <c r="Z450">
        <v>-6.2309922905468502</v>
      </c>
      <c r="AA450">
        <v>-6.2309922905468502</v>
      </c>
      <c r="AB450">
        <v>-6.2309922905468502</v>
      </c>
      <c r="AC450">
        <v>0.72768542629452704</v>
      </c>
      <c r="AD450">
        <v>0.72768542629452704</v>
      </c>
      <c r="AE450">
        <v>0.72768542629452704</v>
      </c>
      <c r="AF450">
        <v>5.8682785542649301</v>
      </c>
      <c r="AG450">
        <v>5.8682785542649301</v>
      </c>
      <c r="AH450">
        <v>5.8682785542649301</v>
      </c>
      <c r="AI450">
        <v>0.53333333305393105</v>
      </c>
      <c r="AJ450">
        <v>0.53333333305393105</v>
      </c>
      <c r="AK450">
        <v>0.53333333305393105</v>
      </c>
      <c r="AL450">
        <v>0.53333333344198697</v>
      </c>
    </row>
    <row r="451" spans="1:50" x14ac:dyDescent="0.2">
      <c r="A451" s="2" t="str">
        <v>{"InfraID":"Edge-Pi4","cpu":"1","instance":"129.127.230.61:9100","job":"node","mode":"idle","label":"CPU Usage Percentage"}</v>
      </c>
      <c r="B451" s="2">
        <v>3.86666666677531</v>
      </c>
      <c r="C451" s="2">
        <v>3.86666666677531</v>
      </c>
      <c r="D451" s="2">
        <v>4.6000000000155197</v>
      </c>
      <c r="E451" s="2">
        <v>4.6000000000155197</v>
      </c>
      <c r="F451" s="2">
        <v>4.6000000000155197</v>
      </c>
      <c r="G451" s="2">
        <v>0.41522978377589898</v>
      </c>
      <c r="H451" s="2">
        <v>0.41522978377589898</v>
      </c>
      <c r="I451" s="2">
        <v>0.41522978377589898</v>
      </c>
      <c r="J451" s="2">
        <v>8.0488886073166501</v>
      </c>
      <c r="K451" s="2">
        <v>8.0488886073166501</v>
      </c>
      <c r="L451" s="2">
        <v>8.0488886073166501</v>
      </c>
      <c r="M451" s="2">
        <v>6.0000000001552198</v>
      </c>
      <c r="N451" s="2">
        <v>6.0000000001552198</v>
      </c>
      <c r="O451" s="2">
        <v>6.0000000001552198</v>
      </c>
      <c r="P451" s="2">
        <v>-1.32034173534361</v>
      </c>
      <c r="Q451" s="2">
        <v>-1.32034173534361</v>
      </c>
      <c r="R451" s="2">
        <v>-1.32034173534361</v>
      </c>
      <c r="S451" s="2">
        <v>4.9333333332712499</v>
      </c>
      <c r="T451" s="2">
        <v>4.9333333332712499</v>
      </c>
      <c r="U451" s="2">
        <v>4.9333333332712499</v>
      </c>
      <c r="V451" s="2">
        <v>8.3159689333925098</v>
      </c>
      <c r="W451" s="2">
        <v>8.3159689333925098</v>
      </c>
      <c r="X451" s="2">
        <v>8.3159689333925098</v>
      </c>
      <c r="Y451" s="2">
        <v>5</v>
      </c>
      <c r="Z451" s="2">
        <v>5</v>
      </c>
      <c r="AA451" s="2">
        <v>5</v>
      </c>
      <c r="AB451" s="2">
        <v>2.4666666666356099</v>
      </c>
      <c r="AC451" s="2">
        <v>2.4666666666356099</v>
      </c>
      <c r="AD451" s="2">
        <v>2.4666666666356099</v>
      </c>
      <c r="AE451" s="2">
        <v>5.13333333345751</v>
      </c>
      <c r="AF451" s="2">
        <v>5.13333333345751</v>
      </c>
      <c r="AG451" s="2">
        <v>5.13333333345751</v>
      </c>
      <c r="AH451" s="2">
        <v>12.4666666666356</v>
      </c>
      <c r="AI451" s="2">
        <v>12.4666666666356</v>
      </c>
      <c r="AJ451" s="2">
        <v>12.4666666666356</v>
      </c>
      <c r="AK451" s="2">
        <v>14.6000000000155</v>
      </c>
      <c r="AL451" s="2">
        <v>14.6000000000155</v>
      </c>
      <c r="AN451" s="1">
        <f>MEDIAN(B451:AL451)</f>
        <v>5</v>
      </c>
      <c r="AO451" s="1">
        <f>AVERAGE(B451:AL451)</f>
        <v>5.5435829757167054</v>
      </c>
      <c r="AP451" s="1">
        <f>MIN(B451:AL451)</f>
        <v>-1.32034173534361</v>
      </c>
      <c r="AQ451" s="1">
        <f>MAX(B451:AL451)</f>
        <v>14.6000000000155</v>
      </c>
      <c r="AR451" s="1">
        <f>STDEV(B451:AL451)</f>
        <v>4.1156341464921002</v>
      </c>
      <c r="AT451" s="1">
        <f>MEDIAN(B451:AL454)</f>
        <v>5.3639070637089699</v>
      </c>
      <c r="AU451" s="1">
        <f>AVERAGE(B451:AL454)</f>
        <v>6.1667942232592807</v>
      </c>
      <c r="AV451" s="1">
        <f>MIN(B451:AL454)</f>
        <v>-1.4052679894500999</v>
      </c>
      <c r="AW451" s="1">
        <f>MAX(B451:AL454)</f>
        <v>19.1333333333022</v>
      </c>
      <c r="AX451">
        <f>STDEV(B451:AL454)</f>
        <v>4.1417643309660201</v>
      </c>
    </row>
    <row r="452" spans="1:50" x14ac:dyDescent="0.2">
      <c r="A452" s="2" t="str">
        <v>{"InfraID":"Edge-Pi4","cpu":"1","instance":"129.127.231.125:9100","job":"node","mode":"idle","label":"CPU Usage Percentage"}</v>
      </c>
      <c r="B452" s="2">
        <v>6.4666666664803998</v>
      </c>
      <c r="C452" s="2">
        <v>6.4666666664803998</v>
      </c>
      <c r="D452" s="2">
        <v>6.4666666664803998</v>
      </c>
      <c r="E452" s="2">
        <v>5.32781412743347</v>
      </c>
      <c r="F452" s="2">
        <v>5.32781412743347</v>
      </c>
      <c r="G452" s="2">
        <v>5.32781412743347</v>
      </c>
      <c r="H452" s="2">
        <v>9.7068321407629092</v>
      </c>
      <c r="I452" s="2">
        <v>9.7068321407629092</v>
      </c>
      <c r="J452" s="2">
        <v>9.7068321407629092</v>
      </c>
      <c r="K452" s="2">
        <v>4.3999999998292596</v>
      </c>
      <c r="L452" s="2">
        <v>4.3999999998292596</v>
      </c>
      <c r="M452" s="2">
        <v>4.3999999998292596</v>
      </c>
      <c r="N452" s="2">
        <v>5.8666666666977099</v>
      </c>
      <c r="O452" s="2">
        <v>5.8666666666977099</v>
      </c>
      <c r="P452" s="2">
        <v>5.8666666666977099</v>
      </c>
      <c r="Q452" s="2">
        <v>6.8000000001241698</v>
      </c>
      <c r="R452" s="2">
        <v>6.8000000001241698</v>
      </c>
      <c r="S452" s="2">
        <v>6.8000000001241698</v>
      </c>
      <c r="T452" s="2">
        <v>-1.4052679894500999</v>
      </c>
      <c r="U452" s="2">
        <v>-1.4052679894500999</v>
      </c>
      <c r="V452" s="2">
        <v>-1.4052679894500999</v>
      </c>
      <c r="W452" s="2">
        <v>6.19575377227694</v>
      </c>
      <c r="X452" s="2">
        <v>6.19575377227694</v>
      </c>
      <c r="Y452" s="2">
        <v>6.19575377227694</v>
      </c>
      <c r="Z452" s="2">
        <v>8.8329865707019994</v>
      </c>
      <c r="AA452" s="2">
        <v>8.8329865707019994</v>
      </c>
      <c r="AB452" s="2">
        <v>8.8329865707019994</v>
      </c>
      <c r="AC452" s="2">
        <v>2.60000000009313</v>
      </c>
      <c r="AD452" s="2">
        <v>2.60000000009313</v>
      </c>
      <c r="AE452" s="2">
        <v>2.60000000009313</v>
      </c>
      <c r="AF452" s="2">
        <v>12.7333333331625</v>
      </c>
      <c r="AG452" s="2">
        <v>12.7333333331625</v>
      </c>
      <c r="AH452" s="2">
        <v>12.7333333331625</v>
      </c>
      <c r="AI452" s="2">
        <v>17.333333333566099</v>
      </c>
      <c r="AJ452" s="2">
        <v>17.333333333566099</v>
      </c>
      <c r="AK452" s="2">
        <v>17.333333333566099</v>
      </c>
      <c r="AL452" s="2">
        <v>8.5999999998602998</v>
      </c>
      <c r="AN452" s="1">
        <f t="shared" ref="AN452:AN454" si="120">MEDIAN(B452:AL452)</f>
        <v>6.4666666664803998</v>
      </c>
      <c r="AO452" s="1">
        <f t="shared" ref="AO452:AO454" si="121">AVERAGE(B452:AL452)</f>
        <v>7.1128204287809664</v>
      </c>
      <c r="AP452" s="1">
        <f t="shared" ref="AP452:AP454" si="122">MIN(B452:AL452)</f>
        <v>-1.4052679894500999</v>
      </c>
      <c r="AQ452" s="1">
        <f t="shared" ref="AQ452:AQ454" si="123">MAX(B452:AL452)</f>
        <v>17.333333333566099</v>
      </c>
      <c r="AR452" s="1">
        <f t="shared" ref="AR452:AR454" si="124">STDEV(B452:AL452)</f>
        <v>4.5903200185835527</v>
      </c>
    </row>
    <row r="453" spans="1:50" x14ac:dyDescent="0.2">
      <c r="A453" s="2" t="str">
        <v>{"InfraID":"Edge-Pi4","cpu":"1","instance":"129.127.231.162:9100","job":"node","mode":"idle","label":"CPU Usage Percentage"}</v>
      </c>
      <c r="B453" s="2">
        <v>4.33333333310049</v>
      </c>
      <c r="C453" s="2">
        <v>5.2666666665269499</v>
      </c>
      <c r="D453" s="2">
        <v>5.2666666665269499</v>
      </c>
      <c r="E453" s="2">
        <v>5.2666666665269499</v>
      </c>
      <c r="F453" s="2">
        <v>-1.0627067350695301</v>
      </c>
      <c r="G453" s="2">
        <v>-1.0627067350695301</v>
      </c>
      <c r="H453" s="2">
        <v>-1.0627067350695301</v>
      </c>
      <c r="I453" s="2">
        <v>7.7955797606378701</v>
      </c>
      <c r="J453" s="2">
        <v>7.7955797606378701</v>
      </c>
      <c r="K453" s="2">
        <v>7.7955797606378701</v>
      </c>
      <c r="L453" s="2">
        <v>5.5333333334419796</v>
      </c>
      <c r="M453" s="2">
        <v>5.5333333334419796</v>
      </c>
      <c r="N453" s="2">
        <v>5.5333333334419796</v>
      </c>
      <c r="O453" s="2">
        <v>2.4666666666356099</v>
      </c>
      <c r="P453" s="2">
        <v>2.4666666666356099</v>
      </c>
      <c r="Q453" s="2">
        <v>2.4666666666356099</v>
      </c>
      <c r="R453" s="2">
        <v>4.3333333334885502</v>
      </c>
      <c r="S453" s="2">
        <v>4.3333333334885502</v>
      </c>
      <c r="T453" s="2">
        <v>4.3333333334885502</v>
      </c>
      <c r="U453" s="2">
        <v>4.2666666663717399</v>
      </c>
      <c r="V453" s="2">
        <v>4.2666666663717399</v>
      </c>
      <c r="W453" s="2">
        <v>4.2666666663717399</v>
      </c>
      <c r="X453" s="2">
        <v>5.7999999999689402</v>
      </c>
      <c r="Y453" s="2">
        <v>5.7999999999689402</v>
      </c>
      <c r="Z453" s="2">
        <v>5.7999999999689402</v>
      </c>
      <c r="AA453" s="2">
        <v>3.6666666669771</v>
      </c>
      <c r="AB453" s="2">
        <v>3.6666666669771</v>
      </c>
      <c r="AC453" s="2">
        <v>3.6666666669771</v>
      </c>
      <c r="AD453" s="2">
        <v>3.3333333333333202</v>
      </c>
      <c r="AE453" s="2">
        <v>3.3333333333333202</v>
      </c>
      <c r="AF453" s="2">
        <v>3.3333333333333202</v>
      </c>
      <c r="AG453" s="2">
        <v>19.1333333333022</v>
      </c>
      <c r="AH453" s="2">
        <v>19.1333333333022</v>
      </c>
      <c r="AI453" s="2">
        <v>19.1333333333022</v>
      </c>
      <c r="AJ453" s="2">
        <v>9.7999999998137302</v>
      </c>
      <c r="AK453" s="2">
        <v>9.7999999998137302</v>
      </c>
      <c r="AL453" s="2">
        <v>9.7999999998137302</v>
      </c>
      <c r="AN453" s="1">
        <f t="shared" si="120"/>
        <v>4.3333333334885502</v>
      </c>
      <c r="AO453" s="1">
        <f t="shared" si="121"/>
        <v>5.8197824975509693</v>
      </c>
      <c r="AP453" s="1">
        <f t="shared" si="122"/>
        <v>-1.0627067350695301</v>
      </c>
      <c r="AQ453" s="1">
        <f t="shared" si="123"/>
        <v>19.1333333333022</v>
      </c>
      <c r="AR453" s="1">
        <f t="shared" si="124"/>
        <v>4.7624706031782456</v>
      </c>
    </row>
    <row r="454" spans="1:50" x14ac:dyDescent="0.2">
      <c r="A454" s="2" t="str">
        <v>{"InfraID":"Edge-Pi4","cpu":"1","instance":"129.127.231.168:9100","job":"node","mode":"idle","label":"CPU Usage Percentage"}</v>
      </c>
      <c r="B454" s="2">
        <v>5.13333333345751</v>
      </c>
      <c r="C454" s="2">
        <v>5.13333333345751</v>
      </c>
      <c r="D454" s="2">
        <v>3.1333333331470601</v>
      </c>
      <c r="E454" s="2">
        <v>3.1333333331470601</v>
      </c>
      <c r="F454" s="2">
        <v>3.1333333331470601</v>
      </c>
      <c r="G454" s="2">
        <v>4.9333333332712499</v>
      </c>
      <c r="H454" s="2">
        <v>4.9333333332712499</v>
      </c>
      <c r="I454" s="2">
        <v>4.9333333332712499</v>
      </c>
      <c r="J454" s="2">
        <v>6.1333333336127396</v>
      </c>
      <c r="K454" s="2">
        <v>6.1333333336127396</v>
      </c>
      <c r="L454" s="2">
        <v>6.1333333336127396</v>
      </c>
      <c r="M454" s="2">
        <v>6.2666666666821804</v>
      </c>
      <c r="N454" s="2">
        <v>6.2666666666821804</v>
      </c>
      <c r="O454" s="2">
        <v>6.2666666666821804</v>
      </c>
      <c r="P454" s="2">
        <v>5.0666666667287599</v>
      </c>
      <c r="Q454" s="2">
        <v>5.0666666667287599</v>
      </c>
      <c r="R454" s="2">
        <v>5.0666666667287599</v>
      </c>
      <c r="S454" s="2">
        <v>5.9333333330384104</v>
      </c>
      <c r="T454" s="2">
        <v>5.9333333330384104</v>
      </c>
      <c r="U454" s="2">
        <v>5.9333333330384104</v>
      </c>
      <c r="V454" s="2">
        <v>3.86666666677531</v>
      </c>
      <c r="W454" s="2">
        <v>3.86666666677531</v>
      </c>
      <c r="X454" s="2">
        <v>3.86666666677531</v>
      </c>
      <c r="Y454" s="2">
        <v>7.0666666666511402</v>
      </c>
      <c r="Z454" s="2">
        <v>7.0666666666511402</v>
      </c>
      <c r="AA454" s="2">
        <v>7.0666666666511402</v>
      </c>
      <c r="AB454" s="2">
        <v>5.13333333345751</v>
      </c>
      <c r="AC454" s="2">
        <v>5.13333333345751</v>
      </c>
      <c r="AD454" s="2">
        <v>5.13333333345751</v>
      </c>
      <c r="AE454" s="2">
        <v>5.3999999999844697</v>
      </c>
      <c r="AF454" s="2">
        <v>5.3999999999844697</v>
      </c>
      <c r="AG454" s="2">
        <v>5.3999999999844697</v>
      </c>
      <c r="AH454" s="2">
        <v>9.3333333331004908</v>
      </c>
      <c r="AI454" s="2">
        <v>9.3333333331004908</v>
      </c>
      <c r="AJ454" s="2">
        <v>9.3333333331004908</v>
      </c>
      <c r="AK454" s="2">
        <v>16.0000000001552</v>
      </c>
      <c r="AL454" s="2">
        <v>16.0000000001552</v>
      </c>
      <c r="AN454" s="1">
        <f t="shared" si="120"/>
        <v>5.3999999999844697</v>
      </c>
      <c r="AO454" s="1">
        <f t="shared" si="121"/>
        <v>6.1909909909884693</v>
      </c>
      <c r="AP454" s="1">
        <f t="shared" si="122"/>
        <v>3.1333333331470601</v>
      </c>
      <c r="AQ454" s="1">
        <f t="shared" si="123"/>
        <v>16.0000000001552</v>
      </c>
      <c r="AR454" s="1">
        <f t="shared" si="124"/>
        <v>2.8128963221432985</v>
      </c>
    </row>
    <row r="455" spans="1:50" x14ac:dyDescent="0.2">
      <c r="A455" t="str">
        <v>{"InfraID":"Edge-Pi4","cpu":"1","instance":"129.127.231.53:9100","job":"node","mode":"idle","label":"CPU Usage Percentage"}</v>
      </c>
      <c r="B455">
        <v>-0.79999999996895998</v>
      </c>
      <c r="C455">
        <v>-0.79999999996895998</v>
      </c>
      <c r="D455">
        <v>-0.79999999996895998</v>
      </c>
      <c r="E455">
        <v>-4.3221174152258603</v>
      </c>
      <c r="F455">
        <v>-4.3221174152258603</v>
      </c>
      <c r="G455">
        <v>-4.3221174152258603</v>
      </c>
      <c r="H455">
        <v>5.5337469926320004</v>
      </c>
      <c r="I455">
        <v>5.5337469926320004</v>
      </c>
      <c r="J455">
        <v>5.5337469926320004</v>
      </c>
      <c r="K455">
        <v>-6.6666666728764298E-2</v>
      </c>
      <c r="L455">
        <v>-6.6666666728764298E-2</v>
      </c>
      <c r="M455">
        <v>-6.6666666728764298E-2</v>
      </c>
      <c r="N455">
        <v>-5.1184433166426802</v>
      </c>
      <c r="O455">
        <v>-5.1184433166426802</v>
      </c>
      <c r="P455">
        <v>-5.1184433166426802</v>
      </c>
      <c r="Q455">
        <v>5.1593323216995497</v>
      </c>
      <c r="R455">
        <v>5.1593323216995497</v>
      </c>
      <c r="S455">
        <v>5.1593323216995497</v>
      </c>
      <c r="T455">
        <v>1.1999999999534301</v>
      </c>
      <c r="U455">
        <v>1.1999999999534301</v>
      </c>
      <c r="V455">
        <v>1.1999999999534301</v>
      </c>
      <c r="W455">
        <v>0.26666666691501401</v>
      </c>
      <c r="X455">
        <v>0.26666666691501401</v>
      </c>
      <c r="Y455">
        <v>0.26666666691501401</v>
      </c>
      <c r="Z455">
        <v>-6.0895395713982596</v>
      </c>
      <c r="AA455">
        <v>-6.0895395713982596</v>
      </c>
      <c r="AB455">
        <v>-6.0895395713982596</v>
      </c>
      <c r="AC455">
        <v>0.72768542629452704</v>
      </c>
      <c r="AD455">
        <v>0.72768542629452704</v>
      </c>
      <c r="AE455">
        <v>0.72768542629452704</v>
      </c>
      <c r="AF455">
        <v>5.80531419203529</v>
      </c>
      <c r="AG455">
        <v>5.80531419203529</v>
      </c>
      <c r="AH455">
        <v>5.80531419203529</v>
      </c>
      <c r="AI455">
        <v>-0.19999999979820801</v>
      </c>
      <c r="AJ455">
        <v>-0.19999999979820801</v>
      </c>
      <c r="AK455">
        <v>-0.19999999979820801</v>
      </c>
      <c r="AL455">
        <v>1.13333333322468</v>
      </c>
    </row>
    <row r="456" spans="1:50" x14ac:dyDescent="0.2">
      <c r="A456" s="2" t="str">
        <v>{"InfraID":"Edge-Pi4","cpu":"2","instance":"129.127.230.61:9100","job":"node","mode":"idle","label":"CPU Usage Percentage"}</v>
      </c>
      <c r="B456" s="2">
        <v>3.7333333333178098</v>
      </c>
      <c r="C456" s="2">
        <v>3.7333333333178098</v>
      </c>
      <c r="D456" s="2">
        <v>4.9333333332712499</v>
      </c>
      <c r="E456" s="2">
        <v>4.9333333332712499</v>
      </c>
      <c r="F456" s="2">
        <v>4.9333333332712499</v>
      </c>
      <c r="G456" s="2">
        <v>0.97825321974110502</v>
      </c>
      <c r="H456" s="2">
        <v>0.97825321974110502</v>
      </c>
      <c r="I456" s="2">
        <v>0.97825321974110502</v>
      </c>
      <c r="J456" s="2">
        <v>8.8721423598520399</v>
      </c>
      <c r="K456" s="2">
        <v>8.8721423598520399</v>
      </c>
      <c r="L456" s="2">
        <v>8.8721423598520399</v>
      </c>
      <c r="M456" s="2">
        <v>5.4666666667132304</v>
      </c>
      <c r="N456" s="2">
        <v>5.4666666667132304</v>
      </c>
      <c r="O456" s="2">
        <v>5.4666666667132304</v>
      </c>
      <c r="P456" s="2">
        <v>-0.82609616626379501</v>
      </c>
      <c r="Q456" s="2">
        <v>-0.82609616626379501</v>
      </c>
      <c r="R456" s="2">
        <v>-0.82609616626379501</v>
      </c>
      <c r="S456" s="2">
        <v>4.6000000000155197</v>
      </c>
      <c r="T456" s="2">
        <v>4.6000000000155197</v>
      </c>
      <c r="U456" s="2">
        <v>4.6000000000155197</v>
      </c>
      <c r="V456" s="2">
        <v>8.1265391173305606</v>
      </c>
      <c r="W456" s="2">
        <v>8.1265391173305606</v>
      </c>
      <c r="X456" s="2">
        <v>8.1265391173305606</v>
      </c>
      <c r="Y456" s="2">
        <v>6.9999999999223901</v>
      </c>
      <c r="Z456" s="2">
        <v>6.9999999999223901</v>
      </c>
      <c r="AA456" s="2">
        <v>6.9999999999223901</v>
      </c>
      <c r="AB456" s="2">
        <v>3.0666666668063498</v>
      </c>
      <c r="AC456" s="2">
        <v>3.0666666668063498</v>
      </c>
      <c r="AD456" s="2">
        <v>3.0666666668063498</v>
      </c>
      <c r="AE456" s="2">
        <v>7.73333333316259</v>
      </c>
      <c r="AF456" s="2">
        <v>7.73333333316259</v>
      </c>
      <c r="AG456" s="2">
        <v>7.73333333316259</v>
      </c>
      <c r="AH456" s="2">
        <v>22.4666666666356</v>
      </c>
      <c r="AI456" s="2">
        <v>22.4666666666356</v>
      </c>
      <c r="AJ456" s="2">
        <v>22.4666666666356</v>
      </c>
      <c r="AK456" s="2">
        <v>13.600000000248301</v>
      </c>
      <c r="AL456" s="2">
        <v>13.600000000248301</v>
      </c>
      <c r="AN456" s="1">
        <f>MEDIAN(B456:AL456)</f>
        <v>5.4666666667132304</v>
      </c>
      <c r="AO456" s="1">
        <f>AVERAGE(B456:AL456)</f>
        <v>6.8086265475322376</v>
      </c>
      <c r="AP456" s="1">
        <f>MIN(B456:AL456)</f>
        <v>-0.82609616626379501</v>
      </c>
      <c r="AQ456" s="1">
        <f>MAX(B456:AL456)</f>
        <v>22.4666666666356</v>
      </c>
      <c r="AR456" s="1">
        <f>STDEV(B456:AL456)</f>
        <v>5.8137372685882038</v>
      </c>
      <c r="AT456" s="1">
        <f>MEDIAN(B456:AL459)</f>
        <v>5.399999999984475</v>
      </c>
      <c r="AU456" s="1">
        <f>AVERAGE(B456:AL459)</f>
        <v>6.5648054239112215</v>
      </c>
      <c r="AV456" s="1">
        <f>MIN(B456:AL459)</f>
        <v>-1.9776198183594</v>
      </c>
      <c r="AW456" s="1">
        <f>MAX(B456:AL459)</f>
        <v>23.533333333131502</v>
      </c>
      <c r="AX456">
        <f>STDEV(B456:AL459)</f>
        <v>5.1371364714171088</v>
      </c>
    </row>
    <row r="457" spans="1:50" x14ac:dyDescent="0.2">
      <c r="A457" s="2" t="str">
        <v>{"InfraID":"Edge-Pi4","cpu":"2","instance":"129.127.231.125:9100","job":"node","mode":"idle","label":"CPU Usage Percentage"}</v>
      </c>
      <c r="B457" s="2">
        <v>3.8666666663872702</v>
      </c>
      <c r="C457" s="2">
        <v>3.8666666663872702</v>
      </c>
      <c r="D457" s="2">
        <v>3.8666666663872702</v>
      </c>
      <c r="E457" s="2">
        <v>3.9925223661059102</v>
      </c>
      <c r="F457" s="2">
        <v>3.9925223661059102</v>
      </c>
      <c r="G457" s="2">
        <v>3.9925223661059102</v>
      </c>
      <c r="H457" s="2">
        <v>10.593300829510801</v>
      </c>
      <c r="I457" s="2">
        <v>10.593300829510801</v>
      </c>
      <c r="J457" s="2">
        <v>10.593300829510801</v>
      </c>
      <c r="K457" s="2">
        <v>4.8000000002017904</v>
      </c>
      <c r="L457" s="2">
        <v>4.8000000002017904</v>
      </c>
      <c r="M457" s="2">
        <v>4.8000000002017904</v>
      </c>
      <c r="N457" s="2">
        <v>5.7999999999689402</v>
      </c>
      <c r="O457" s="2">
        <v>5.7999999999689402</v>
      </c>
      <c r="P457" s="2">
        <v>5.7999999999689402</v>
      </c>
      <c r="Q457" s="2">
        <v>5.3333333332557196</v>
      </c>
      <c r="R457" s="2">
        <v>5.3333333332557196</v>
      </c>
      <c r="S457" s="2">
        <v>5.3333333332557196</v>
      </c>
      <c r="T457" s="2">
        <v>-0.13417131553572401</v>
      </c>
      <c r="U457" s="2">
        <v>-0.13417131553572401</v>
      </c>
      <c r="V457" s="2">
        <v>-0.13417131553572401</v>
      </c>
      <c r="W457" s="2">
        <v>1.72252637181019</v>
      </c>
      <c r="X457" s="2">
        <v>1.72252637181019</v>
      </c>
      <c r="Y457" s="2">
        <v>1.72252637181019</v>
      </c>
      <c r="Z457" s="2">
        <v>9.0851774794546198</v>
      </c>
      <c r="AA457" s="2">
        <v>9.0851774794546198</v>
      </c>
      <c r="AB457" s="2">
        <v>9.0851774794546198</v>
      </c>
      <c r="AC457" s="2">
        <v>2.3333333335661699</v>
      </c>
      <c r="AD457" s="2">
        <v>2.3333333335661699</v>
      </c>
      <c r="AE457" s="2">
        <v>2.3333333335661699</v>
      </c>
      <c r="AF457" s="2">
        <v>7.5999999997050702</v>
      </c>
      <c r="AG457" s="2">
        <v>7.5999999997050702</v>
      </c>
      <c r="AH457" s="2">
        <v>7.5999999997050702</v>
      </c>
      <c r="AI457" s="2">
        <v>18.800000000046499</v>
      </c>
      <c r="AJ457" s="2">
        <v>18.800000000046499</v>
      </c>
      <c r="AK457" s="2">
        <v>18.800000000046499</v>
      </c>
      <c r="AL457" s="2">
        <v>8.0000000000776001</v>
      </c>
      <c r="AN457" s="1">
        <f t="shared" ref="AN457:AN459" si="125">MEDIAN(B457:AL457)</f>
        <v>5.3333333332557196</v>
      </c>
      <c r="AO457" s="1">
        <f t="shared" ref="AO457:AO459" si="126">AVERAGE(B457:AL457)</f>
        <v>6.1994072214461999</v>
      </c>
      <c r="AP457" s="1">
        <f t="shared" ref="AP457:AP459" si="127">MIN(B457:AL457)</f>
        <v>-0.13417131553572401</v>
      </c>
      <c r="AQ457" s="1">
        <f t="shared" ref="AQ457:AQ459" si="128">MAX(B457:AL457)</f>
        <v>18.800000000046499</v>
      </c>
      <c r="AR457" s="1">
        <f t="shared" ref="AR457:AR459" si="129">STDEV(B457:AL457)</f>
        <v>4.8108770635647709</v>
      </c>
    </row>
    <row r="458" spans="1:50" x14ac:dyDescent="0.2">
      <c r="A458" s="2" t="str">
        <v>{"InfraID":"Edge-Pi4","cpu":"2","instance":"129.127.231.162:9100","job":"node","mode":"idle","label":"CPU Usage Percentage"}</v>
      </c>
      <c r="B458" s="2">
        <v>4.9333333332712499</v>
      </c>
      <c r="C458" s="2">
        <v>4.6000000000155197</v>
      </c>
      <c r="D458" s="2">
        <v>4.6000000000155197</v>
      </c>
      <c r="E458" s="2">
        <v>4.6000000000155197</v>
      </c>
      <c r="F458" s="2">
        <v>-1.9776198183594</v>
      </c>
      <c r="G458" s="2">
        <v>-1.9776198183594</v>
      </c>
      <c r="H458" s="2">
        <v>-1.9776198183594</v>
      </c>
      <c r="I458" s="2">
        <v>7.5422709139591104</v>
      </c>
      <c r="J458" s="2">
        <v>7.5422709139591104</v>
      </c>
      <c r="K458" s="2">
        <v>7.5422709139591104</v>
      </c>
      <c r="L458" s="2">
        <v>6.6666666666666696</v>
      </c>
      <c r="M458" s="2">
        <v>6.6666666666666696</v>
      </c>
      <c r="N458" s="2">
        <v>6.6666666666666696</v>
      </c>
      <c r="O458" s="2">
        <v>4.5333333332867696</v>
      </c>
      <c r="P458" s="2">
        <v>4.5333333332867696</v>
      </c>
      <c r="Q458" s="2">
        <v>4.5333333332867696</v>
      </c>
      <c r="R458" s="2">
        <v>5.66666666651144</v>
      </c>
      <c r="S458" s="2">
        <v>5.66666666651144</v>
      </c>
      <c r="T458" s="2">
        <v>5.66666666651144</v>
      </c>
      <c r="U458" s="2">
        <v>4.4666666669460602</v>
      </c>
      <c r="V458" s="2">
        <v>4.4666666669460602</v>
      </c>
      <c r="W458" s="2">
        <v>4.4666666669460602</v>
      </c>
      <c r="X458" s="2">
        <v>5.4666666667132304</v>
      </c>
      <c r="Y458" s="2">
        <v>5.4666666667132304</v>
      </c>
      <c r="Z458" s="2">
        <v>5.4666666667132304</v>
      </c>
      <c r="AA458" s="2">
        <v>6.7333333330073799</v>
      </c>
      <c r="AB458" s="2">
        <v>6.7333333330073799</v>
      </c>
      <c r="AC458" s="2">
        <v>6.7333333330073799</v>
      </c>
      <c r="AD458" s="2">
        <v>3.1333333335351199</v>
      </c>
      <c r="AE458" s="2">
        <v>3.1333333335351199</v>
      </c>
      <c r="AF458" s="2">
        <v>3.1333333335351199</v>
      </c>
      <c r="AG458" s="2">
        <v>11.7333333333954</v>
      </c>
      <c r="AH458" s="2">
        <v>11.7333333333954</v>
      </c>
      <c r="AI458" s="2">
        <v>11.7333333333954</v>
      </c>
      <c r="AJ458" s="2">
        <v>16.199999999953398</v>
      </c>
      <c r="AK458" s="2">
        <v>16.199999999953398</v>
      </c>
      <c r="AL458" s="2">
        <v>16.199999999953398</v>
      </c>
      <c r="AN458" s="1">
        <f t="shared" si="125"/>
        <v>5.4666666667132304</v>
      </c>
      <c r="AO458" s="1">
        <f t="shared" si="126"/>
        <v>6.1953320708152253</v>
      </c>
      <c r="AP458" s="1">
        <f t="shared" si="127"/>
        <v>-1.9776198183594</v>
      </c>
      <c r="AQ458" s="1">
        <f t="shared" si="128"/>
        <v>16.199999999953398</v>
      </c>
      <c r="AR458" s="1">
        <f t="shared" si="129"/>
        <v>4.2710126830306381</v>
      </c>
    </row>
    <row r="459" spans="1:50" x14ac:dyDescent="0.2">
      <c r="A459" s="2" t="str">
        <v>{"InfraID":"Edge-Pi4","cpu":"2","instance":"129.127.231.168:9100","job":"node","mode":"idle","label":"CPU Usage Percentage"}</v>
      </c>
      <c r="B459" s="2">
        <v>5</v>
      </c>
      <c r="C459" s="2">
        <v>5</v>
      </c>
      <c r="D459" s="2">
        <v>3.7333333333178098</v>
      </c>
      <c r="E459" s="2">
        <v>3.7333333333178098</v>
      </c>
      <c r="F459" s="2">
        <v>3.7333333333178098</v>
      </c>
      <c r="G459" s="2">
        <v>4.8666666665424803</v>
      </c>
      <c r="H459" s="2">
        <v>4.8666666665424803</v>
      </c>
      <c r="I459" s="2">
        <v>4.8666666665424803</v>
      </c>
      <c r="J459" s="2">
        <v>6.6000000003259602</v>
      </c>
      <c r="K459" s="2">
        <v>6.6000000003259602</v>
      </c>
      <c r="L459" s="2">
        <v>6.6000000003259602</v>
      </c>
      <c r="M459" s="2">
        <v>5.9333333330384104</v>
      </c>
      <c r="N459" s="2">
        <v>5.9333333330384104</v>
      </c>
      <c r="O459" s="2">
        <v>5.9333333330384104</v>
      </c>
      <c r="P459" s="2">
        <v>3.2666666666045701</v>
      </c>
      <c r="Q459" s="2">
        <v>3.2666666666045701</v>
      </c>
      <c r="R459" s="2">
        <v>3.2666666666045701</v>
      </c>
      <c r="S459" s="2">
        <v>6.6666666666666696</v>
      </c>
      <c r="T459" s="2">
        <v>6.6666666666666696</v>
      </c>
      <c r="U459" s="2">
        <v>6.6666666666666696</v>
      </c>
      <c r="V459" s="2">
        <v>3.4000000000620898</v>
      </c>
      <c r="W459" s="2">
        <v>3.4000000000620898</v>
      </c>
      <c r="X459" s="2">
        <v>3.4000000000620898</v>
      </c>
      <c r="Y459" s="2">
        <v>6.6666666666666696</v>
      </c>
      <c r="Z459" s="2">
        <v>6.6666666666666696</v>
      </c>
      <c r="AA459" s="2">
        <v>6.6666666666666696</v>
      </c>
      <c r="AB459" s="2">
        <v>5.2000000001862601</v>
      </c>
      <c r="AC459" s="2">
        <v>5.2000000001862601</v>
      </c>
      <c r="AD459" s="2">
        <v>5.2000000001862601</v>
      </c>
      <c r="AE459" s="2">
        <v>3.0000000000776001</v>
      </c>
      <c r="AF459" s="2">
        <v>3.0000000000776001</v>
      </c>
      <c r="AG459" s="2">
        <v>3.0000000000776001</v>
      </c>
      <c r="AH459" s="2">
        <v>18.666666666588998</v>
      </c>
      <c r="AI459" s="2">
        <v>18.666666666588998</v>
      </c>
      <c r="AJ459" s="2">
        <v>18.666666666588998</v>
      </c>
      <c r="AK459" s="2">
        <v>23.533333333131502</v>
      </c>
      <c r="AL459" s="2">
        <v>23.533333333131502</v>
      </c>
      <c r="AN459" s="1">
        <f t="shared" si="125"/>
        <v>5.2000000001862601</v>
      </c>
      <c r="AO459" s="1">
        <f t="shared" si="126"/>
        <v>7.0558558558512319</v>
      </c>
      <c r="AP459" s="1">
        <f t="shared" si="127"/>
        <v>3.0000000000776001</v>
      </c>
      <c r="AQ459" s="1">
        <f t="shared" si="128"/>
        <v>23.533333333131502</v>
      </c>
      <c r="AR459" s="1">
        <f t="shared" si="129"/>
        <v>5.6557741392229923</v>
      </c>
    </row>
    <row r="460" spans="1:50" x14ac:dyDescent="0.2">
      <c r="A460" t="str">
        <v>{"InfraID":"Edge-Pi4","cpu":"2","instance":"129.127.231.53:9100","job":"node","mode":"idle","label":"CPU Usage Percentage"}</v>
      </c>
      <c r="B460">
        <v>-0.79999999996895998</v>
      </c>
      <c r="C460">
        <v>-0.79999999996895998</v>
      </c>
      <c r="D460">
        <v>-0.79999999996895998</v>
      </c>
      <c r="E460">
        <v>-4.3221174152258603</v>
      </c>
      <c r="F460">
        <v>-4.3221174152258603</v>
      </c>
      <c r="G460">
        <v>-4.3221174152258603</v>
      </c>
      <c r="H460">
        <v>5.4704318095921503</v>
      </c>
      <c r="I460">
        <v>5.4704318095921503</v>
      </c>
      <c r="J460">
        <v>5.4704318095921503</v>
      </c>
      <c r="K460">
        <v>-0.19999999979820801</v>
      </c>
      <c r="L460">
        <v>-0.19999999979820801</v>
      </c>
      <c r="M460">
        <v>-0.19999999979820801</v>
      </c>
      <c r="N460">
        <v>-5.1889452903532298</v>
      </c>
      <c r="O460">
        <v>-5.1889452903532298</v>
      </c>
      <c r="P460">
        <v>-5.1889452903532298</v>
      </c>
      <c r="Q460">
        <v>5.4122407687091902</v>
      </c>
      <c r="R460">
        <v>5.4122407687091902</v>
      </c>
      <c r="S460">
        <v>5.4122407687091902</v>
      </c>
      <c r="T460">
        <v>1.0000000001552201</v>
      </c>
      <c r="U460">
        <v>1.0000000001552201</v>
      </c>
      <c r="V460">
        <v>1.0000000001552201</v>
      </c>
      <c r="W460">
        <v>0.53333333305393105</v>
      </c>
      <c r="X460">
        <v>0.53333333305393105</v>
      </c>
      <c r="Y460">
        <v>0.53333333305393105</v>
      </c>
      <c r="Z460">
        <v>-6.0895395713982596</v>
      </c>
      <c r="AA460">
        <v>-6.0895395713982596</v>
      </c>
      <c r="AB460">
        <v>-6.0895395713982596</v>
      </c>
      <c r="AC460">
        <v>0.72768542629452704</v>
      </c>
      <c r="AD460">
        <v>0.72768542629452704</v>
      </c>
      <c r="AE460">
        <v>0.72768542629452704</v>
      </c>
      <c r="AF460">
        <v>5.8053141924017897</v>
      </c>
      <c r="AG460">
        <v>5.8053141924017897</v>
      </c>
      <c r="AH460">
        <v>5.8053141924017897</v>
      </c>
      <c r="AI460">
        <v>6.6666666340708503E-2</v>
      </c>
      <c r="AJ460">
        <v>6.6666666340708503E-2</v>
      </c>
      <c r="AK460">
        <v>6.6666666340708503E-2</v>
      </c>
      <c r="AL460">
        <v>1.0666666668839699</v>
      </c>
    </row>
    <row r="461" spans="1:50" x14ac:dyDescent="0.2">
      <c r="A461" s="2" t="str">
        <v>{"InfraID":"Edge-Pi4","cpu":"3","instance":"129.127.230.61:9100","job":"node","mode":"idle","label":"CPU Usage Percentage"}</v>
      </c>
      <c r="B461" s="2">
        <v>2.13333333299185</v>
      </c>
      <c r="C461" s="2">
        <v>2.13333333299185</v>
      </c>
      <c r="D461" s="2">
        <v>4.7333333334730199</v>
      </c>
      <c r="E461" s="2">
        <v>4.7333333334730199</v>
      </c>
      <c r="F461" s="2">
        <v>4.7333333334730199</v>
      </c>
      <c r="G461" s="2">
        <v>-0.85157294683861495</v>
      </c>
      <c r="H461" s="2">
        <v>-0.85157294683861495</v>
      </c>
      <c r="I461" s="2">
        <v>-0.85157294683861495</v>
      </c>
      <c r="J461" s="2">
        <v>9.3154328414477501</v>
      </c>
      <c r="K461" s="2">
        <v>9.3154328414477501</v>
      </c>
      <c r="L461" s="2">
        <v>9.3154328414477501</v>
      </c>
      <c r="M461" s="2">
        <v>6.2000000003414897</v>
      </c>
      <c r="N461" s="2">
        <v>6.2000000003414897</v>
      </c>
      <c r="O461" s="2">
        <v>6.2000000003414897</v>
      </c>
      <c r="P461" s="2">
        <v>-1.3203417357545899</v>
      </c>
      <c r="Q461" s="2">
        <v>-1.3203417357545899</v>
      </c>
      <c r="R461" s="2">
        <v>-1.3203417357545899</v>
      </c>
      <c r="S461" s="2">
        <v>3.9333333335040801</v>
      </c>
      <c r="T461" s="2">
        <v>3.9333333335040801</v>
      </c>
      <c r="U461" s="2">
        <v>3.9333333335040801</v>
      </c>
      <c r="V461" s="2">
        <v>8.8842583823134706</v>
      </c>
      <c r="W461" s="2">
        <v>8.8842583823134706</v>
      </c>
      <c r="X461" s="2">
        <v>8.8842583823134706</v>
      </c>
      <c r="Y461" s="2">
        <v>5.4666666667132304</v>
      </c>
      <c r="Z461" s="2">
        <v>5.4666666667132304</v>
      </c>
      <c r="AA461" s="2">
        <v>5.4666666667132304</v>
      </c>
      <c r="AB461" s="2">
        <v>2.73333333316259</v>
      </c>
      <c r="AC461" s="2">
        <v>2.73333333316259</v>
      </c>
      <c r="AD461" s="2">
        <v>2.73333333316259</v>
      </c>
      <c r="AE461" s="2">
        <v>4.8666666665424803</v>
      </c>
      <c r="AF461" s="2">
        <v>4.8666666665424803</v>
      </c>
      <c r="AG461" s="2">
        <v>4.8666666665424803</v>
      </c>
      <c r="AH461" s="2">
        <v>10.1333333334575</v>
      </c>
      <c r="AI461" s="2">
        <v>10.1333333334575</v>
      </c>
      <c r="AJ461" s="2">
        <v>10.1333333334575</v>
      </c>
      <c r="AK461" s="2">
        <v>23.9999999998447</v>
      </c>
      <c r="AL461" s="2">
        <v>23.9999999998447</v>
      </c>
      <c r="AN461" s="1">
        <f>MEDIAN(B461:AL461)</f>
        <v>4.8666666665424803</v>
      </c>
      <c r="AO461" s="1">
        <f>AVERAGE(B461:AL461)</f>
        <v>5.7986485483989281</v>
      </c>
      <c r="AP461" s="1">
        <f>MIN(B461:AL461)</f>
        <v>-1.3203417357545899</v>
      </c>
      <c r="AQ461" s="1">
        <f>MAX(B461:AL461)</f>
        <v>23.9999999998447</v>
      </c>
      <c r="AR461" s="1">
        <f>STDEV(B461:AL461)</f>
        <v>5.6313843820639038</v>
      </c>
      <c r="AT461" s="1">
        <f>MEDIAN(B461:AL464)</f>
        <v>5.3999999999844697</v>
      </c>
      <c r="AU461" s="1">
        <f>AVERAGE(B461:AL464)</f>
        <v>6.2428144725594521</v>
      </c>
      <c r="AV461" s="1">
        <f>MIN(B461:AL464)</f>
        <v>-1.3203417357545899</v>
      </c>
      <c r="AW461" s="1">
        <f>MAX(B461:AL464)</f>
        <v>23.9999999998447</v>
      </c>
      <c r="AX461">
        <f>STDEV(B461:AL464)</f>
        <v>4.4815274882158516</v>
      </c>
    </row>
    <row r="462" spans="1:50" x14ac:dyDescent="0.2">
      <c r="A462" s="2" t="str">
        <v>{"InfraID":"Edge-Pi4","cpu":"3","instance":"129.127.231.125:9100","job":"node","mode":"idle","label":"CPU Usage Percentage"}</v>
      </c>
      <c r="B462" s="2">
        <v>6.9999999999223901</v>
      </c>
      <c r="C462" s="2">
        <v>6.9999999999223901</v>
      </c>
      <c r="D462" s="2">
        <v>6.9999999999223901</v>
      </c>
      <c r="E462" s="2">
        <v>6.4628121243870096</v>
      </c>
      <c r="F462" s="2">
        <v>6.4628121243870096</v>
      </c>
      <c r="G462" s="2">
        <v>6.4628121243870096</v>
      </c>
      <c r="H462" s="2">
        <v>10.276704869349</v>
      </c>
      <c r="I462" s="2">
        <v>10.276704869349</v>
      </c>
      <c r="J462" s="2">
        <v>10.276704869349</v>
      </c>
      <c r="K462" s="2">
        <v>3.2666666666045701</v>
      </c>
      <c r="L462" s="2">
        <v>3.2666666666045701</v>
      </c>
      <c r="M462" s="2">
        <v>3.2666666666045701</v>
      </c>
      <c r="N462" s="2">
        <v>4.8000000002017904</v>
      </c>
      <c r="O462" s="2">
        <v>4.8000000002017904</v>
      </c>
      <c r="P462" s="2">
        <v>4.8000000002017904</v>
      </c>
      <c r="Q462" s="2">
        <v>8.1999999998758195</v>
      </c>
      <c r="R462" s="2">
        <v>8.1999999998758195</v>
      </c>
      <c r="S462" s="2">
        <v>8.1999999998758195</v>
      </c>
      <c r="T462" s="2">
        <v>-0.91095261619267298</v>
      </c>
      <c r="U462" s="2">
        <v>-0.91095261619267298</v>
      </c>
      <c r="V462" s="2">
        <v>-0.91095261619267298</v>
      </c>
      <c r="W462" s="2">
        <v>5.66163706766819</v>
      </c>
      <c r="X462" s="2">
        <v>5.66163706766819</v>
      </c>
      <c r="Y462" s="2">
        <v>5.66163706766819</v>
      </c>
      <c r="Z462" s="2">
        <v>8.6438433895045392</v>
      </c>
      <c r="AA462" s="2">
        <v>8.6438433895045392</v>
      </c>
      <c r="AB462" s="2">
        <v>8.6438433895045392</v>
      </c>
      <c r="AC462" s="2">
        <v>4.5333333332867696</v>
      </c>
      <c r="AD462" s="2">
        <v>4.5333333332867696</v>
      </c>
      <c r="AE462" s="2">
        <v>4.5333333332867696</v>
      </c>
      <c r="AF462" s="2">
        <v>11.2666666666821</v>
      </c>
      <c r="AG462" s="2">
        <v>11.2666666666821</v>
      </c>
      <c r="AH462" s="2">
        <v>11.2666666666821</v>
      </c>
      <c r="AI462" s="2">
        <v>13.4666666664027</v>
      </c>
      <c r="AJ462" s="2">
        <v>13.4666666664027</v>
      </c>
      <c r="AK462" s="2">
        <v>13.4666666664027</v>
      </c>
      <c r="AL462" s="2">
        <v>3.0000000000776001</v>
      </c>
      <c r="AN462" s="1">
        <f t="shared" ref="AN462:AN464" si="130">MEDIAN(B462:AL462)</f>
        <v>6.4628121243870096</v>
      </c>
      <c r="AO462" s="1">
        <f t="shared" ref="AO462:AO464" si="131">AVERAGE(B462:AL462)</f>
        <v>6.7838414730582217</v>
      </c>
      <c r="AP462" s="1">
        <f t="shared" ref="AP462:AP464" si="132">MIN(B462:AL462)</f>
        <v>-0.91095261619267298</v>
      </c>
      <c r="AQ462" s="1">
        <f t="shared" ref="AQ462:AQ464" si="133">MAX(B462:AL462)</f>
        <v>13.4666666664027</v>
      </c>
      <c r="AR462" s="1">
        <f t="shared" ref="AR462:AR464" si="134">STDEV(B462:AL462)</f>
        <v>3.754813379409689</v>
      </c>
    </row>
    <row r="463" spans="1:50" x14ac:dyDescent="0.2">
      <c r="A463" s="2" t="str">
        <v>{"InfraID":"Edge-Pi4","cpu":"3","instance":"129.127.231.162:9100","job":"node","mode":"idle","label":"CPU Usage Percentage"}</v>
      </c>
      <c r="B463" s="2">
        <v>2.0666666666511402</v>
      </c>
      <c r="C463" s="2">
        <v>5.13333333345751</v>
      </c>
      <c r="D463" s="2">
        <v>5.13333333345751</v>
      </c>
      <c r="E463" s="2">
        <v>5.13333333345751</v>
      </c>
      <c r="F463" s="2">
        <v>-0.499683299513975</v>
      </c>
      <c r="G463" s="2">
        <v>-0.499683299513975</v>
      </c>
      <c r="H463" s="2">
        <v>-0.499683299513975</v>
      </c>
      <c r="I463" s="2">
        <v>7.6055981257209497</v>
      </c>
      <c r="J463" s="2">
        <v>7.6055981257209497</v>
      </c>
      <c r="K463" s="2">
        <v>7.6055981257209497</v>
      </c>
      <c r="L463" s="2">
        <v>7.1333333333798903</v>
      </c>
      <c r="M463" s="2">
        <v>7.1333333333798903</v>
      </c>
      <c r="N463" s="2">
        <v>7.1333333333798903</v>
      </c>
      <c r="O463" s="2">
        <v>3.8666666663872702</v>
      </c>
      <c r="P463" s="2">
        <v>3.8666666663872702</v>
      </c>
      <c r="Q463" s="2">
        <v>3.8666666663872702</v>
      </c>
      <c r="R463" s="2">
        <v>3.0000000000776001</v>
      </c>
      <c r="S463" s="2">
        <v>3.0000000000776001</v>
      </c>
      <c r="T463" s="2">
        <v>3.0000000000776001</v>
      </c>
      <c r="U463" s="2">
        <v>6.0000000001552198</v>
      </c>
      <c r="V463" s="2">
        <v>6.0000000001552198</v>
      </c>
      <c r="W463" s="2">
        <v>6.0000000001552198</v>
      </c>
      <c r="X463" s="2">
        <v>5.9999999997671596</v>
      </c>
      <c r="Y463" s="2">
        <v>5.9999999997671596</v>
      </c>
      <c r="Z463" s="2">
        <v>5.9999999997671596</v>
      </c>
      <c r="AA463" s="2">
        <v>5.6000000001707502</v>
      </c>
      <c r="AB463" s="2">
        <v>5.6000000001707502</v>
      </c>
      <c r="AC463" s="2">
        <v>5.6000000001707502</v>
      </c>
      <c r="AD463" s="2">
        <v>2.8666666666200999</v>
      </c>
      <c r="AE463" s="2">
        <v>2.8666666666200999</v>
      </c>
      <c r="AF463" s="2">
        <v>2.8666666666200999</v>
      </c>
      <c r="AG463" s="2">
        <v>14.466666666558</v>
      </c>
      <c r="AH463" s="2">
        <v>14.466666666558</v>
      </c>
      <c r="AI463" s="2">
        <v>14.466666666558</v>
      </c>
      <c r="AJ463" s="2">
        <v>19.600000000015498</v>
      </c>
      <c r="AK463" s="2">
        <v>19.600000000015498</v>
      </c>
      <c r="AL463" s="2">
        <v>19.600000000015498</v>
      </c>
      <c r="AN463" s="1">
        <f t="shared" si="130"/>
        <v>5.6000000001707502</v>
      </c>
      <c r="AO463" s="1">
        <f t="shared" si="131"/>
        <v>6.604984085001055</v>
      </c>
      <c r="AP463" s="1">
        <f t="shared" si="132"/>
        <v>-0.499683299513975</v>
      </c>
      <c r="AQ463" s="1">
        <f t="shared" si="133"/>
        <v>19.600000000015498</v>
      </c>
      <c r="AR463" s="1">
        <f t="shared" si="134"/>
        <v>5.2255436992160336</v>
      </c>
    </row>
    <row r="464" spans="1:50" x14ac:dyDescent="0.2">
      <c r="A464" s="2" t="str">
        <v>{"InfraID":"Edge-Pi4","cpu":"3","instance":"129.127.231.168:9100","job":"node","mode":"idle","label":"CPU Usage Percentage"}</v>
      </c>
      <c r="B464" s="2">
        <v>5.0666666667287599</v>
      </c>
      <c r="C464" s="2">
        <v>5.0666666667287599</v>
      </c>
      <c r="D464" s="2">
        <v>3.1333333331470601</v>
      </c>
      <c r="E464" s="2">
        <v>3.1333333331470601</v>
      </c>
      <c r="F464" s="2">
        <v>3.1333333331470601</v>
      </c>
      <c r="G464" s="2">
        <v>4.4000000002173003</v>
      </c>
      <c r="H464" s="2">
        <v>4.4000000002173003</v>
      </c>
      <c r="I464" s="2">
        <v>4.4000000002173003</v>
      </c>
      <c r="J464" s="2">
        <v>4.8666666665424803</v>
      </c>
      <c r="K464" s="2">
        <v>4.8666666665424803</v>
      </c>
      <c r="L464" s="2">
        <v>4.8666666665424803</v>
      </c>
      <c r="M464" s="2">
        <v>5.4666666667132304</v>
      </c>
      <c r="N464" s="2">
        <v>5.4666666667132304</v>
      </c>
      <c r="O464" s="2">
        <v>5.4666666667132304</v>
      </c>
      <c r="P464" s="2">
        <v>5.2000000001862601</v>
      </c>
      <c r="Q464" s="2">
        <v>5.2000000001862601</v>
      </c>
      <c r="R464" s="2">
        <v>5.2000000001862601</v>
      </c>
      <c r="S464" s="2">
        <v>6.8666666664648801</v>
      </c>
      <c r="T464" s="2">
        <v>6.8666666664648801</v>
      </c>
      <c r="U464" s="2">
        <v>6.8666666664648801</v>
      </c>
      <c r="V464" s="2">
        <v>3.53333333351959</v>
      </c>
      <c r="W464" s="2">
        <v>3.53333333351959</v>
      </c>
      <c r="X464" s="2">
        <v>3.53333333351959</v>
      </c>
      <c r="Y464" s="2">
        <v>5.3999999999844697</v>
      </c>
      <c r="Z464" s="2">
        <v>5.3999999999844697</v>
      </c>
      <c r="AA464" s="2">
        <v>5.3999999999844697</v>
      </c>
      <c r="AB464" s="2">
        <v>4.1333333333022804</v>
      </c>
      <c r="AC464" s="2">
        <v>4.1333333333022804</v>
      </c>
      <c r="AD464" s="2">
        <v>4.1333333333022804</v>
      </c>
      <c r="AE464" s="2">
        <v>4.33333333310049</v>
      </c>
      <c r="AF464" s="2">
        <v>4.33333333310049</v>
      </c>
      <c r="AG464" s="2">
        <v>4.33333333310049</v>
      </c>
      <c r="AH464" s="2">
        <v>13.3333333333333</v>
      </c>
      <c r="AI464" s="2">
        <v>13.3333333333333</v>
      </c>
      <c r="AJ464" s="2">
        <v>13.3333333333333</v>
      </c>
      <c r="AK464" s="2">
        <v>10.9333333334264</v>
      </c>
      <c r="AL464" s="2">
        <v>10.9333333334264</v>
      </c>
      <c r="AN464" s="1">
        <f t="shared" si="130"/>
        <v>5.0666666667287599</v>
      </c>
      <c r="AO464" s="1">
        <f t="shared" si="131"/>
        <v>5.7837837837795778</v>
      </c>
      <c r="AP464" s="1">
        <f t="shared" si="132"/>
        <v>3.1333333331470601</v>
      </c>
      <c r="AQ464" s="1">
        <f t="shared" si="133"/>
        <v>13.3333333333333</v>
      </c>
      <c r="AR464" s="1">
        <f t="shared" si="134"/>
        <v>2.8350715977442258</v>
      </c>
    </row>
    <row r="465" spans="1:50" x14ac:dyDescent="0.2">
      <c r="A465" t="str">
        <v>{"InfraID":"Edge-Pi4","cpu":"3","instance":"129.127.231.53:9100","job":"node","mode":"idle","label":"CPU Usage Percentage"}</v>
      </c>
      <c r="B465">
        <v>-0.46666666671322299</v>
      </c>
      <c r="C465">
        <v>-0.46666666671322299</v>
      </c>
      <c r="D465">
        <v>-0.46666666671322299</v>
      </c>
      <c r="E465">
        <v>-4.3221174152258603</v>
      </c>
      <c r="F465">
        <v>-4.3221174152258603</v>
      </c>
      <c r="G465">
        <v>-4.3221174152258603</v>
      </c>
      <c r="H465">
        <v>5.5337469926320004</v>
      </c>
      <c r="I465">
        <v>5.5337469926320004</v>
      </c>
      <c r="J465">
        <v>5.5337469926320004</v>
      </c>
      <c r="K465">
        <v>0.26666666652697302</v>
      </c>
      <c r="L465">
        <v>0.26666666652697302</v>
      </c>
      <c r="M465">
        <v>0.26666666652697302</v>
      </c>
      <c r="N465">
        <v>-5.1184433162323</v>
      </c>
      <c r="O465">
        <v>-5.1184433162323</v>
      </c>
      <c r="P465">
        <v>-5.1184433162323</v>
      </c>
      <c r="Q465">
        <v>5.1593323216995497</v>
      </c>
      <c r="R465">
        <v>5.1593323216995497</v>
      </c>
      <c r="S465">
        <v>5.1593323216995497</v>
      </c>
      <c r="T465">
        <v>1.26666666668219</v>
      </c>
      <c r="U465">
        <v>1.26666666668219</v>
      </c>
      <c r="V465">
        <v>1.26666666668219</v>
      </c>
      <c r="W465">
        <v>0.133333333457514</v>
      </c>
      <c r="X465">
        <v>0.133333333457514</v>
      </c>
      <c r="Y465">
        <v>0.133333333457514</v>
      </c>
      <c r="Z465">
        <v>-6.2309922909585396</v>
      </c>
      <c r="AA465">
        <v>-6.2309922909585396</v>
      </c>
      <c r="AB465">
        <v>-6.2309922909585396</v>
      </c>
      <c r="AC465">
        <v>0.92796581864202199</v>
      </c>
      <c r="AD465">
        <v>0.92796581864202199</v>
      </c>
      <c r="AE465">
        <v>0.92796581864202199</v>
      </c>
      <c r="AF465">
        <v>5.9942072787242404</v>
      </c>
      <c r="AG465">
        <v>5.9942072787242404</v>
      </c>
      <c r="AH465">
        <v>5.9942072787242404</v>
      </c>
      <c r="AI465">
        <v>0</v>
      </c>
      <c r="AJ465">
        <v>0</v>
      </c>
      <c r="AK465">
        <v>0</v>
      </c>
      <c r="AL465">
        <v>0.46666666671323698</v>
      </c>
    </row>
    <row r="466" spans="1:50" x14ac:dyDescent="0.2">
      <c r="A466" t="str">
        <v>{"InfraID":"Edge-Pi4","cpu":"4","instance":"129.127.231.53:9100","job":"node","mode":"idle","label":"CPU Usage Percentage"}</v>
      </c>
      <c r="B466">
        <v>-0.86666666630965405</v>
      </c>
      <c r="C466">
        <v>-0.86666666630965405</v>
      </c>
      <c r="D466">
        <v>-0.86666666630965405</v>
      </c>
      <c r="E466">
        <v>-4.3221174152258603</v>
      </c>
      <c r="F466">
        <v>-4.3221174152258603</v>
      </c>
      <c r="G466">
        <v>-4.3221174152258603</v>
      </c>
      <c r="H466">
        <v>5.4704318095921503</v>
      </c>
      <c r="I466">
        <v>5.4704318095921503</v>
      </c>
      <c r="J466">
        <v>5.4704318095921503</v>
      </c>
      <c r="K466">
        <v>-0.200000000186278</v>
      </c>
      <c r="L466">
        <v>-0.200000000186278</v>
      </c>
      <c r="M466">
        <v>-0.200000000186278</v>
      </c>
      <c r="N466">
        <v>-5.1889452903532298</v>
      </c>
      <c r="O466">
        <v>-5.1889452903532298</v>
      </c>
      <c r="P466">
        <v>-5.1889452903532298</v>
      </c>
      <c r="Q466">
        <v>5.03287809801071</v>
      </c>
      <c r="R466">
        <v>5.03287809801071</v>
      </c>
      <c r="S466">
        <v>5.03287809801071</v>
      </c>
      <c r="T466">
        <v>1.3333333334109401</v>
      </c>
      <c r="U466">
        <v>1.3333333334109401</v>
      </c>
      <c r="V466">
        <v>1.3333333334109401</v>
      </c>
      <c r="W466">
        <v>0.26666666652697302</v>
      </c>
      <c r="X466">
        <v>0.26666666652697302</v>
      </c>
      <c r="Y466">
        <v>0.26666666652697302</v>
      </c>
      <c r="Z466">
        <v>-5.8773604920578704</v>
      </c>
      <c r="AA466">
        <v>-5.8773604920578704</v>
      </c>
      <c r="AB466">
        <v>-5.8773604920578704</v>
      </c>
      <c r="AC466">
        <v>0.72768542629452704</v>
      </c>
      <c r="AD466">
        <v>0.72768542629452704</v>
      </c>
      <c r="AE466">
        <v>0.72768542629452704</v>
      </c>
      <c r="AF466">
        <v>5.8682785542649301</v>
      </c>
      <c r="AG466">
        <v>5.8682785542649301</v>
      </c>
      <c r="AH466">
        <v>5.8682785542649301</v>
      </c>
      <c r="AI466">
        <v>-6.6666666728764298E-2</v>
      </c>
      <c r="AJ466">
        <v>-6.6666666728764298E-2</v>
      </c>
      <c r="AK466">
        <v>-6.6666666728764298E-2</v>
      </c>
      <c r="AL466">
        <v>0.53333333344198697</v>
      </c>
    </row>
    <row r="467" spans="1:50" x14ac:dyDescent="0.2">
      <c r="A467" t="str">
        <v>{"InfraID":"Edge-Pi4","cpu":"5","instance":"129.127.231.53:9100","job":"node","mode":"idle","label":"CPU Usage Percentage"}</v>
      </c>
      <c r="B467">
        <v>-0.93333333342645997</v>
      </c>
      <c r="C467">
        <v>-0.93333333342645997</v>
      </c>
      <c r="D467">
        <v>-0.93333333342645997</v>
      </c>
      <c r="E467">
        <v>-4.2517246233821702</v>
      </c>
      <c r="F467">
        <v>-4.2517246233821702</v>
      </c>
      <c r="G467">
        <v>-4.2517246233821702</v>
      </c>
      <c r="H467">
        <v>5.7870077244228497</v>
      </c>
      <c r="I467">
        <v>5.7870077244228497</v>
      </c>
      <c r="J467">
        <v>5.7870077244228497</v>
      </c>
      <c r="K467">
        <v>0.133333333457514</v>
      </c>
      <c r="L467">
        <v>0.133333333457514</v>
      </c>
      <c r="M467">
        <v>0.133333333457514</v>
      </c>
      <c r="N467">
        <v>-5.2594472644741597</v>
      </c>
      <c r="O467">
        <v>-5.2594472644741597</v>
      </c>
      <c r="P467">
        <v>-5.2594472644741597</v>
      </c>
      <c r="Q467">
        <v>5.03287809801071</v>
      </c>
      <c r="R467">
        <v>5.03287809801071</v>
      </c>
      <c r="S467">
        <v>5.03287809801071</v>
      </c>
      <c r="T467">
        <v>0.86666666669770998</v>
      </c>
      <c r="U467">
        <v>0.86666666669770998</v>
      </c>
      <c r="V467">
        <v>0.86666666669770998</v>
      </c>
      <c r="W467">
        <v>0.20000000018626399</v>
      </c>
      <c r="X467">
        <v>0.20000000018626399</v>
      </c>
      <c r="Y467">
        <v>0.20000000018626399</v>
      </c>
      <c r="Z467">
        <v>-6.3017186507386702</v>
      </c>
      <c r="AA467">
        <v>-6.3017186507386702</v>
      </c>
      <c r="AB467">
        <v>-6.3017186507386702</v>
      </c>
      <c r="AC467">
        <v>0.99472594955405202</v>
      </c>
      <c r="AD467">
        <v>0.99472594955405202</v>
      </c>
      <c r="AE467">
        <v>0.99472594955405202</v>
      </c>
      <c r="AF467">
        <v>5.7423498301721398</v>
      </c>
      <c r="AG467">
        <v>5.7423498301721398</v>
      </c>
      <c r="AH467">
        <v>5.7423498301721398</v>
      </c>
      <c r="AI467">
        <v>-0.133333333457514</v>
      </c>
      <c r="AJ467">
        <v>-0.133333333457514</v>
      </c>
      <c r="AK467">
        <v>-0.133333333457514</v>
      </c>
      <c r="AL467">
        <v>0.66666666689950205</v>
      </c>
    </row>
    <row r="468" spans="1:50" x14ac:dyDescent="0.2">
      <c r="A468" t="str">
        <v>{"InfraID":"Edge-Pi4","cpu":"6","instance":"129.127.231.53:9100","job":"node","mode":"idle","label":"CPU Usage Percentage"}</v>
      </c>
      <c r="B468">
        <v>-0.79999999996895998</v>
      </c>
      <c r="C468">
        <v>-0.79999999996895998</v>
      </c>
      <c r="D468">
        <v>-0.79999999996895998</v>
      </c>
      <c r="E468">
        <v>-4.2517246233821702</v>
      </c>
      <c r="F468">
        <v>-4.2517246233821702</v>
      </c>
      <c r="G468">
        <v>-4.2517246233821702</v>
      </c>
      <c r="H468">
        <v>5.4071166265523001</v>
      </c>
      <c r="I468">
        <v>5.4071166265523001</v>
      </c>
      <c r="J468">
        <v>5.4071166265523001</v>
      </c>
      <c r="K468">
        <v>-0.200000000186278</v>
      </c>
      <c r="L468">
        <v>-0.200000000186278</v>
      </c>
      <c r="M468">
        <v>-0.200000000186278</v>
      </c>
      <c r="N468">
        <v>-4.9069373942798702</v>
      </c>
      <c r="O468">
        <v>-4.9069373942798702</v>
      </c>
      <c r="P468">
        <v>-4.9069373942798702</v>
      </c>
      <c r="Q468">
        <v>4.9696509865343099</v>
      </c>
      <c r="R468">
        <v>4.9696509865343099</v>
      </c>
      <c r="S468">
        <v>4.9696509865343099</v>
      </c>
      <c r="T468">
        <v>0.86666666669770998</v>
      </c>
      <c r="U468">
        <v>0.86666666669770998</v>
      </c>
      <c r="V468">
        <v>0.86666666669770998</v>
      </c>
      <c r="W468">
        <v>0.133333333457514</v>
      </c>
      <c r="X468">
        <v>0.133333333457514</v>
      </c>
      <c r="Y468">
        <v>0.133333333457514</v>
      </c>
      <c r="Z468">
        <v>-6.3017186507386702</v>
      </c>
      <c r="AA468">
        <v>-6.3017186507386702</v>
      </c>
      <c r="AB468">
        <v>-6.3017186507386702</v>
      </c>
      <c r="AC468">
        <v>0.66092529538248301</v>
      </c>
      <c r="AD468">
        <v>0.66092529538248301</v>
      </c>
      <c r="AE468">
        <v>0.66092529538248301</v>
      </c>
      <c r="AF468">
        <v>6.1201360031835401</v>
      </c>
      <c r="AG468">
        <v>6.1201360031835401</v>
      </c>
      <c r="AH468">
        <v>6.1201360031835401</v>
      </c>
      <c r="AI468">
        <v>0</v>
      </c>
      <c r="AJ468">
        <v>0</v>
      </c>
      <c r="AK468">
        <v>0</v>
      </c>
      <c r="AL468">
        <v>0.46666666671323698</v>
      </c>
    </row>
    <row r="469" spans="1:50" x14ac:dyDescent="0.2">
      <c r="A469" t="str">
        <v>{"InfraID":"Edge-Pi4","cpu":"7","instance":"129.127.231.53:9100","job":"node","mode":"idle","label":"CPU Usage Percentage"}</v>
      </c>
      <c r="B469">
        <v>-0.73333333362826603</v>
      </c>
      <c r="C469">
        <v>-0.73333333362826603</v>
      </c>
      <c r="D469">
        <v>-0.73333333362826603</v>
      </c>
      <c r="E469">
        <v>-4.1813318315385004</v>
      </c>
      <c r="F469">
        <v>-4.1813318315385004</v>
      </c>
      <c r="G469">
        <v>-4.1813318315385004</v>
      </c>
      <c r="H469">
        <v>5.7236925413830004</v>
      </c>
      <c r="I469">
        <v>5.7236925413830004</v>
      </c>
      <c r="J469">
        <v>5.7236925413830004</v>
      </c>
      <c r="K469">
        <v>0</v>
      </c>
      <c r="L469">
        <v>0</v>
      </c>
      <c r="M469">
        <v>0</v>
      </c>
      <c r="N469">
        <v>-5.1184433162323</v>
      </c>
      <c r="O469">
        <v>-5.1184433162323</v>
      </c>
      <c r="P469">
        <v>-5.1184433162323</v>
      </c>
      <c r="Q469">
        <v>5.0961052098551196</v>
      </c>
      <c r="R469">
        <v>5.0961052098551196</v>
      </c>
      <c r="S469">
        <v>5.0961052098551196</v>
      </c>
      <c r="T469">
        <v>1.0000000001552201</v>
      </c>
      <c r="U469">
        <v>1.0000000001552201</v>
      </c>
      <c r="V469">
        <v>1.0000000001552201</v>
      </c>
      <c r="W469">
        <v>0</v>
      </c>
      <c r="X469">
        <v>0</v>
      </c>
      <c r="Y469">
        <v>0</v>
      </c>
      <c r="Z469">
        <v>-6.3017186507386702</v>
      </c>
      <c r="AA469">
        <v>-6.3017186507386702</v>
      </c>
      <c r="AB469">
        <v>-6.3017186507386702</v>
      </c>
      <c r="AC469">
        <v>0.861205688118587</v>
      </c>
      <c r="AD469">
        <v>0.861205688118587</v>
      </c>
      <c r="AE469">
        <v>0.861205688118587</v>
      </c>
      <c r="AF469">
        <v>5.80531419203529</v>
      </c>
      <c r="AG469">
        <v>5.80531419203529</v>
      </c>
      <c r="AH469">
        <v>5.80531419203529</v>
      </c>
      <c r="AI469">
        <v>0.133333333457514</v>
      </c>
      <c r="AJ469">
        <v>0.133333333457514</v>
      </c>
      <c r="AK469">
        <v>0.133333333457514</v>
      </c>
      <c r="AL469">
        <v>0.46666666671323698</v>
      </c>
    </row>
    <row r="472" spans="1:50" x14ac:dyDescent="0.2">
      <c r="A472" t="str" cm="1">
        <f t="array" ref="A472:AL572">TRANSPOSE(A121:CW158)</f>
        <v>timestamp</v>
      </c>
      <c r="B472">
        <v>1617062540.8989999</v>
      </c>
      <c r="C472">
        <v>1617062545.8989999</v>
      </c>
      <c r="D472">
        <v>1617062550.8989999</v>
      </c>
      <c r="E472">
        <v>1617062555.8989999</v>
      </c>
      <c r="F472">
        <v>1617062560.8989999</v>
      </c>
      <c r="G472">
        <v>1617062565.8989999</v>
      </c>
      <c r="H472">
        <v>1617062570.8989999</v>
      </c>
      <c r="I472">
        <v>1617062575.8989999</v>
      </c>
      <c r="J472">
        <v>1617062580.8989999</v>
      </c>
      <c r="K472">
        <v>1617062585.8989999</v>
      </c>
      <c r="L472">
        <v>1617062590.8989999</v>
      </c>
      <c r="M472">
        <v>1617062595.8989999</v>
      </c>
      <c r="N472">
        <v>1617062600.8989999</v>
      </c>
      <c r="O472">
        <v>1617062605.8989999</v>
      </c>
      <c r="P472">
        <v>1617062610.8989999</v>
      </c>
      <c r="Q472">
        <v>1617062615.8989999</v>
      </c>
      <c r="R472">
        <v>1617062620.8989999</v>
      </c>
      <c r="S472">
        <v>1617062625.8989999</v>
      </c>
      <c r="T472">
        <v>1617062630.8989999</v>
      </c>
      <c r="U472">
        <v>1617062635.8989999</v>
      </c>
      <c r="V472">
        <v>1617062640.8989999</v>
      </c>
      <c r="W472">
        <v>1617062645.8989999</v>
      </c>
      <c r="X472">
        <v>1617062650.8989999</v>
      </c>
      <c r="Y472">
        <v>1617062655.8989999</v>
      </c>
      <c r="Z472">
        <v>1617062660.8989999</v>
      </c>
      <c r="AA472">
        <v>1617062665.8989999</v>
      </c>
      <c r="AB472">
        <v>1617062670.8989999</v>
      </c>
      <c r="AC472">
        <v>1617062675.8989999</v>
      </c>
      <c r="AD472">
        <v>1617062680.8989999</v>
      </c>
      <c r="AE472">
        <v>1617062685.8989999</v>
      </c>
      <c r="AF472">
        <v>1617062690.8989999</v>
      </c>
      <c r="AG472">
        <v>1617062695.8989999</v>
      </c>
      <c r="AH472">
        <v>1617062700.8989999</v>
      </c>
      <c r="AI472">
        <v>1617062705.8989999</v>
      </c>
      <c r="AJ472">
        <v>1617062710.8989999</v>
      </c>
      <c r="AK472">
        <v>1617062715.8989999</v>
      </c>
      <c r="AL472">
        <v>1617062720.8989999</v>
      </c>
      <c r="AN472" s="1" t="s">
        <v>104</v>
      </c>
      <c r="AO472" s="1" t="s">
        <v>123</v>
      </c>
      <c r="AP472" s="1" t="s">
        <v>102</v>
      </c>
      <c r="AQ472" s="1" t="s">
        <v>103</v>
      </c>
      <c r="AR472" s="1" t="s">
        <v>124</v>
      </c>
      <c r="AT472" s="1" t="s">
        <v>105</v>
      </c>
      <c r="AU472" s="1" t="s">
        <v>106</v>
      </c>
      <c r="AV472" s="1" t="s">
        <v>107</v>
      </c>
      <c r="AW472" s="1" t="s">
        <v>108</v>
      </c>
      <c r="AX472" s="1" t="s">
        <v>109</v>
      </c>
    </row>
    <row r="473" spans="1:50" x14ac:dyDescent="0.2">
      <c r="A473" s="2" t="str">
        <v>{"InfraID":"Edge-Pi4","device":"mmcblk0","instance":"129.127.230.61:9100","job":"node","label":"Disk Write Rate (Bytes/Sec)"}</v>
      </c>
      <c r="B473" s="2">
        <v>11067.685225339401</v>
      </c>
      <c r="C473" s="2">
        <v>11067.685225339401</v>
      </c>
      <c r="D473" s="2">
        <v>11067.685225339401</v>
      </c>
      <c r="E473" s="2">
        <v>11067.685225339401</v>
      </c>
      <c r="F473" s="2">
        <v>11067.685225339401</v>
      </c>
      <c r="G473" s="2">
        <v>11067.685225339401</v>
      </c>
      <c r="H473" s="2">
        <v>11067.685225339401</v>
      </c>
      <c r="I473" s="2">
        <v>11067.685225339401</v>
      </c>
      <c r="J473" s="2">
        <v>11067.685225339401</v>
      </c>
      <c r="K473" s="2">
        <v>11067.685225339401</v>
      </c>
      <c r="L473" s="2">
        <v>11067.685225339401</v>
      </c>
      <c r="M473" s="2">
        <v>11067.685225339401</v>
      </c>
      <c r="N473" s="2">
        <v>11067.685225339401</v>
      </c>
      <c r="O473" s="2">
        <v>11067.685225339401</v>
      </c>
      <c r="P473" s="2">
        <v>7434.2528459515997</v>
      </c>
      <c r="Q473" s="2">
        <v>7434.2528459515997</v>
      </c>
      <c r="R473" s="2">
        <v>7434.2528459515997</v>
      </c>
      <c r="S473" s="2">
        <v>7434.2528459515997</v>
      </c>
      <c r="T473" s="2">
        <v>7434.2528459515997</v>
      </c>
      <c r="U473" s="2">
        <v>7434.2528459515997</v>
      </c>
      <c r="V473" s="2">
        <v>8881.4757981118801</v>
      </c>
      <c r="W473" s="2">
        <v>8881.4757981118801</v>
      </c>
      <c r="X473" s="2">
        <v>8881.4757981118801</v>
      </c>
      <c r="Y473" s="2">
        <v>6554.0369357957197</v>
      </c>
      <c r="Z473" s="2">
        <v>6554.0369357957197</v>
      </c>
      <c r="AA473" s="2">
        <v>6554.0369357957197</v>
      </c>
      <c r="AB473" s="2">
        <v>10664.5303424794</v>
      </c>
      <c r="AC473" s="2">
        <v>10664.5303424794</v>
      </c>
      <c r="AD473" s="2">
        <v>10664.5303424794</v>
      </c>
      <c r="AE473" s="2">
        <v>10664.5303424794</v>
      </c>
      <c r="AF473" s="2">
        <v>10664.5303424794</v>
      </c>
      <c r="AG473" s="2">
        <v>10664.5303424794</v>
      </c>
      <c r="AH473" s="2">
        <v>10664.5303424794</v>
      </c>
      <c r="AI473" s="2">
        <v>10664.5303424794</v>
      </c>
      <c r="AJ473" s="2">
        <v>10664.5303424794</v>
      </c>
      <c r="AK473" s="2">
        <v>10664.5303424794</v>
      </c>
      <c r="AL473" s="2">
        <v>10664.5303424794</v>
      </c>
      <c r="AN473" s="1">
        <f>MEDIAN(B473:AL473)</f>
        <v>10664.5303424794</v>
      </c>
      <c r="AO473" s="1">
        <f>AVERAGE(B473:AL473)</f>
        <v>9815.3914107961464</v>
      </c>
      <c r="AP473" s="1">
        <f>MIN(B473:AL473)</f>
        <v>6554.0369357957197</v>
      </c>
      <c r="AQ473" s="1">
        <f>MAX(B473:AL473)</f>
        <v>11067.685225339401</v>
      </c>
      <c r="AR473" s="1">
        <f>STDEV(B473:AL473)</f>
        <v>1653.5448679286199</v>
      </c>
      <c r="AT473" s="1">
        <f>MEDIAN(B473:AL476)</f>
        <v>7241.8187276912204</v>
      </c>
      <c r="AU473" s="1">
        <f>AVERAGE(B473:AL476)</f>
        <v>7196.6110331548025</v>
      </c>
      <c r="AV473" s="1">
        <f>MIN(B473:AL476)</f>
        <v>0</v>
      </c>
      <c r="AW473" s="1">
        <f>MAX(B473:AL476)</f>
        <v>24031.468764584301</v>
      </c>
      <c r="AX473">
        <f>STDEV(B473:AL476)</f>
        <v>3502.8733856949821</v>
      </c>
    </row>
    <row r="474" spans="1:50" x14ac:dyDescent="0.2">
      <c r="A474" s="2" t="str">
        <v>{"InfraID":"Edge-Pi4","device":"mmcblk0","instance":"129.127.231.125:9100","job":"node","label":"Disk Write Rate (Bytes/Sec)"}</v>
      </c>
      <c r="B474" s="2">
        <v>6011.9756484029604</v>
      </c>
      <c r="C474" s="2">
        <v>6011.9756484029604</v>
      </c>
      <c r="D474" s="2">
        <v>6011.9756484029604</v>
      </c>
      <c r="E474" s="2">
        <v>6011.9756484029604</v>
      </c>
      <c r="F474" s="2">
        <v>6011.9756484029604</v>
      </c>
      <c r="G474" s="2">
        <v>6011.9756484029604</v>
      </c>
      <c r="H474" s="2">
        <v>6011.9756484029604</v>
      </c>
      <c r="I474" s="2">
        <v>6011.9756484029604</v>
      </c>
      <c r="J474" s="2">
        <v>6011.9756484029604</v>
      </c>
      <c r="K474" s="2">
        <v>5739.6805060655797</v>
      </c>
      <c r="L474" s="2">
        <v>5739.6805060655797</v>
      </c>
      <c r="M474" s="2">
        <v>5739.6805060655797</v>
      </c>
      <c r="N474" s="2">
        <v>5739.6805060655797</v>
      </c>
      <c r="O474" s="2">
        <v>5739.6805060655797</v>
      </c>
      <c r="P474" s="2">
        <v>5739.6805060655797</v>
      </c>
      <c r="Q474" s="2">
        <v>8334.3673905066807</v>
      </c>
      <c r="R474" s="2">
        <v>8334.3673905066807</v>
      </c>
      <c r="S474" s="2">
        <v>8334.3673905066807</v>
      </c>
      <c r="T474" s="2">
        <v>8334.3673905066807</v>
      </c>
      <c r="U474" s="2">
        <v>8334.3673905066807</v>
      </c>
      <c r="V474" s="2">
        <v>8334.3673905066807</v>
      </c>
      <c r="W474" s="2">
        <v>8334.3673905066807</v>
      </c>
      <c r="X474" s="2">
        <v>8334.3673905066807</v>
      </c>
      <c r="Y474" s="2">
        <v>8334.3673905066807</v>
      </c>
      <c r="Z474" s="2">
        <v>7467.80505158306</v>
      </c>
      <c r="AA474" s="2">
        <v>7467.80505158306</v>
      </c>
      <c r="AB474" s="2">
        <v>7467.80505158306</v>
      </c>
      <c r="AC474" s="2">
        <v>7467.80505158306</v>
      </c>
      <c r="AD474" s="2">
        <v>7467.80505158306</v>
      </c>
      <c r="AE474" s="2">
        <v>7467.80505158306</v>
      </c>
      <c r="AF474" s="2">
        <v>7467.80505158306</v>
      </c>
      <c r="AG474" s="2">
        <v>7467.80505158306</v>
      </c>
      <c r="AH474" s="2">
        <v>7467.80505158306</v>
      </c>
      <c r="AI474" s="2">
        <v>7467.80505158306</v>
      </c>
      <c r="AJ474" s="2">
        <v>7467.80505158306</v>
      </c>
      <c r="AK474" s="2">
        <v>7467.80505158306</v>
      </c>
      <c r="AL474" s="2">
        <v>7467.80505158306</v>
      </c>
      <c r="AN474" s="1">
        <f t="shared" ref="AN474:AN476" si="135">MEDIAN(B474:AL474)</f>
        <v>7467.80505158306</v>
      </c>
      <c r="AO474" s="1">
        <f t="shared" ref="AO474:AO476" si="136">AVERAGE(B474:AL474)</f>
        <v>7044.2334069502731</v>
      </c>
      <c r="AP474" s="1">
        <f t="shared" ref="AP474:AP476" si="137">MIN(B474:AL474)</f>
        <v>5739.6805060655797</v>
      </c>
      <c r="AQ474" s="1">
        <f t="shared" ref="AQ474:AQ476" si="138">MAX(B474:AL474)</f>
        <v>8334.3673905066807</v>
      </c>
      <c r="AR474" s="1">
        <f t="shared" ref="AR474:AR476" si="139">STDEV(B474:AL474)</f>
        <v>1015.3479672218317</v>
      </c>
    </row>
    <row r="475" spans="1:50" x14ac:dyDescent="0.2">
      <c r="A475" s="2" t="str">
        <v>{"InfraID":"Edge-Pi4","device":"mmcblk0","instance":"129.127.231.162:9100","job":"node","label":"Disk Write Rate (Bytes/Sec)"}</v>
      </c>
      <c r="B475" s="2">
        <v>0</v>
      </c>
      <c r="C475" s="2">
        <v>0</v>
      </c>
      <c r="D475" s="2">
        <v>0</v>
      </c>
      <c r="E475" s="2">
        <v>0</v>
      </c>
      <c r="F475" s="2">
        <v>24031.468764584301</v>
      </c>
      <c r="G475" s="2">
        <v>24031.468764584301</v>
      </c>
      <c r="H475" s="2">
        <v>24031.468764584301</v>
      </c>
      <c r="I475" s="2">
        <v>3008.14527974362</v>
      </c>
      <c r="J475" s="2">
        <v>3008.14527974362</v>
      </c>
      <c r="K475" s="2">
        <v>3008.14527974362</v>
      </c>
      <c r="L475" s="2">
        <v>8192</v>
      </c>
      <c r="M475" s="2">
        <v>8192</v>
      </c>
      <c r="N475" s="2">
        <v>8192</v>
      </c>
      <c r="O475" s="2">
        <v>8192</v>
      </c>
      <c r="P475" s="2">
        <v>8192</v>
      </c>
      <c r="Q475" s="2">
        <v>8192</v>
      </c>
      <c r="R475" s="2">
        <v>4645.8500133440002</v>
      </c>
      <c r="S475" s="2">
        <v>4645.8500133440002</v>
      </c>
      <c r="T475" s="2">
        <v>4645.8500133440002</v>
      </c>
      <c r="U475" s="2">
        <v>4645.8500133440002</v>
      </c>
      <c r="V475" s="2">
        <v>4645.8500133440002</v>
      </c>
      <c r="W475" s="2">
        <v>4645.8500133440002</v>
      </c>
      <c r="X475" s="2">
        <v>3962.10807204803</v>
      </c>
      <c r="Y475" s="2">
        <v>3962.10807204803</v>
      </c>
      <c r="Z475" s="2">
        <v>3962.10807204803</v>
      </c>
      <c r="AA475" s="2">
        <v>3829.05982905982</v>
      </c>
      <c r="AB475" s="2">
        <v>3829.05982905982</v>
      </c>
      <c r="AC475" s="2">
        <v>3829.05982905982</v>
      </c>
      <c r="AD475" s="2">
        <v>3829.05982905982</v>
      </c>
      <c r="AE475" s="2">
        <v>3829.05982905982</v>
      </c>
      <c r="AF475" s="2">
        <v>3829.05982905982</v>
      </c>
      <c r="AG475" s="2">
        <v>3829.05982905982</v>
      </c>
      <c r="AH475" s="2">
        <v>3829.05982905982</v>
      </c>
      <c r="AI475" s="2">
        <v>3829.05982905982</v>
      </c>
      <c r="AJ475" s="2">
        <v>3829.05982905982</v>
      </c>
      <c r="AK475" s="2">
        <v>3829.05982905982</v>
      </c>
      <c r="AL475" s="2">
        <v>3829.05982905982</v>
      </c>
      <c r="AN475" s="1">
        <f t="shared" si="135"/>
        <v>3829.05982905982</v>
      </c>
      <c r="AO475" s="1">
        <f t="shared" si="136"/>
        <v>5837.3239021056643</v>
      </c>
      <c r="AP475" s="1">
        <f t="shared" si="137"/>
        <v>0</v>
      </c>
      <c r="AQ475" s="1">
        <f t="shared" si="138"/>
        <v>24031.468764584301</v>
      </c>
      <c r="AR475" s="1">
        <f t="shared" si="139"/>
        <v>5902.2649461625033</v>
      </c>
    </row>
    <row r="476" spans="1:50" x14ac:dyDescent="0.2">
      <c r="A476" s="2" t="str">
        <v>{"InfraID":"Edge-Pi4","device":"mmcblk0","instance":"129.127.231.168:9100","job":"node","label":"Disk Write Rate (Bytes/Sec)"}</v>
      </c>
      <c r="B476" s="2">
        <v>7036.6268596971104</v>
      </c>
      <c r="C476" s="2">
        <v>7036.6268596971104</v>
      </c>
      <c r="D476" s="2">
        <v>4920.4484783769303</v>
      </c>
      <c r="E476" s="2">
        <v>4920.4484783769303</v>
      </c>
      <c r="F476" s="2">
        <v>4920.4484783769303</v>
      </c>
      <c r="G476" s="2">
        <v>4920.4484783769303</v>
      </c>
      <c r="H476" s="2">
        <v>4920.4484783769303</v>
      </c>
      <c r="I476" s="2">
        <v>4920.4484783769303</v>
      </c>
      <c r="J476" s="2">
        <v>4920.4484783769303</v>
      </c>
      <c r="K476" s="2">
        <v>4920.4484783769303</v>
      </c>
      <c r="L476" s="2">
        <v>4920.4484783769303</v>
      </c>
      <c r="M476" s="2">
        <v>7831.3917296576201</v>
      </c>
      <c r="N476" s="2">
        <v>7831.3917296576201</v>
      </c>
      <c r="O476" s="2">
        <v>7831.3917296576201</v>
      </c>
      <c r="P476" s="2">
        <v>7831.3917296576201</v>
      </c>
      <c r="Q476" s="2">
        <v>7831.3917296576201</v>
      </c>
      <c r="R476" s="2">
        <v>7831.3917296576201</v>
      </c>
      <c r="S476" s="2">
        <v>7241.8187276912204</v>
      </c>
      <c r="T476" s="2">
        <v>7241.8187276912204</v>
      </c>
      <c r="U476" s="2">
        <v>7241.8187276912204</v>
      </c>
      <c r="V476" s="2">
        <v>7241.8187276912204</v>
      </c>
      <c r="W476" s="2">
        <v>7241.8187276912204</v>
      </c>
      <c r="X476" s="2">
        <v>7241.8187276912204</v>
      </c>
      <c r="Y476" s="2">
        <v>5465.3412502501797</v>
      </c>
      <c r="Z476" s="2">
        <v>5465.3412502501797</v>
      </c>
      <c r="AA476" s="2">
        <v>5465.3412502501797</v>
      </c>
      <c r="AB476" s="2">
        <v>5465.3412502501797</v>
      </c>
      <c r="AC476" s="2">
        <v>5465.3412502501797</v>
      </c>
      <c r="AD476" s="2">
        <v>5465.3412502501797</v>
      </c>
      <c r="AE476" s="2">
        <v>5465.3412502501797</v>
      </c>
      <c r="AF476" s="2">
        <v>5465.3412502501797</v>
      </c>
      <c r="AG476" s="2">
        <v>5465.3412502501797</v>
      </c>
      <c r="AH476" s="2">
        <v>5465.3412502501797</v>
      </c>
      <c r="AI476" s="2">
        <v>5465.3412502501797</v>
      </c>
      <c r="AJ476" s="2">
        <v>5465.3412502501797</v>
      </c>
      <c r="AK476" s="2">
        <v>5465.3412502501797</v>
      </c>
      <c r="AL476" s="2">
        <v>5465.3412502501797</v>
      </c>
      <c r="AN476" s="1">
        <f t="shared" si="135"/>
        <v>5465.3412502501797</v>
      </c>
      <c r="AO476" s="1">
        <f t="shared" si="136"/>
        <v>6089.4954127670835</v>
      </c>
      <c r="AP476" s="1">
        <f t="shared" si="137"/>
        <v>4920.4484783769303</v>
      </c>
      <c r="AQ476" s="1">
        <f t="shared" si="138"/>
        <v>7831.3917296576201</v>
      </c>
      <c r="AR476" s="1">
        <f t="shared" si="139"/>
        <v>1126.9479584072571</v>
      </c>
    </row>
    <row r="477" spans="1:50" x14ac:dyDescent="0.2">
      <c r="A477" t="str">
        <v>{"InfraID":"Edge-Pi4","device":"mmcblk0p1","instance":"129.127.230.61:9100","job":"node","label":"Disk Write Rate (Bytes/Sec)"}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50" x14ac:dyDescent="0.2">
      <c r="A478" t="str">
        <v>{"InfraID":"Edge-Pi4","device":"mmcblk0p1","instance":"129.127.231.125:9100","job":"node","label":"Disk Write Rate (Bytes/Sec)"}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50" x14ac:dyDescent="0.2">
      <c r="A479" t="str">
        <v>{"InfraID":"Edge-Pi4","device":"mmcblk0p1","instance":"129.127.231.162:9100","job":"node","label":"Disk Write Rate (Bytes/Sec)"}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50" x14ac:dyDescent="0.2">
      <c r="A480" t="str">
        <v>{"InfraID":"Edge-Pi4","device":"mmcblk0p1","instance":"129.127.231.168:9100","job":"node","label":"Disk Write Rate (Bytes/Sec)"}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50" x14ac:dyDescent="0.2">
      <c r="A481" t="str">
        <v>{"InfraID":"Edge-Pi4","device":"mmcblk0p2","instance":"129.127.230.61:9100","job":"node","label":"Disk Write Rate (Bytes/Sec)"}</v>
      </c>
      <c r="B481">
        <v>11067.685225339401</v>
      </c>
      <c r="C481">
        <v>11067.685225339401</v>
      </c>
      <c r="D481">
        <v>11067.685225339401</v>
      </c>
      <c r="E481">
        <v>11067.685225339401</v>
      </c>
      <c r="F481">
        <v>11067.685225339401</v>
      </c>
      <c r="G481">
        <v>11067.685225339401</v>
      </c>
      <c r="H481">
        <v>11067.685225339401</v>
      </c>
      <c r="I481">
        <v>11067.685225339401</v>
      </c>
      <c r="J481">
        <v>11067.685225339401</v>
      </c>
      <c r="K481">
        <v>11067.685225339401</v>
      </c>
      <c r="L481">
        <v>11067.685225339401</v>
      </c>
      <c r="M481">
        <v>11067.685225339401</v>
      </c>
      <c r="N481">
        <v>11067.685225339401</v>
      </c>
      <c r="O481">
        <v>11067.685225339401</v>
      </c>
      <c r="P481">
        <v>7434.2528459515997</v>
      </c>
      <c r="Q481">
        <v>7434.2528459515997</v>
      </c>
      <c r="R481">
        <v>7434.2528459515997</v>
      </c>
      <c r="S481">
        <v>7434.2528459515997</v>
      </c>
      <c r="T481">
        <v>7434.2528459515997</v>
      </c>
      <c r="U481">
        <v>7434.2528459515997</v>
      </c>
      <c r="V481">
        <v>8881.4757981118801</v>
      </c>
      <c r="W481">
        <v>8881.4757981118801</v>
      </c>
      <c r="X481">
        <v>8881.4757981118801</v>
      </c>
      <c r="Y481">
        <v>6554.0369357957197</v>
      </c>
      <c r="Z481">
        <v>6554.0369357957197</v>
      </c>
      <c r="AA481">
        <v>6554.0369357957197</v>
      </c>
      <c r="AB481">
        <v>10664.5303424794</v>
      </c>
      <c r="AC481">
        <v>10664.5303424794</v>
      </c>
      <c r="AD481">
        <v>10664.5303424794</v>
      </c>
      <c r="AE481">
        <v>10664.5303424794</v>
      </c>
      <c r="AF481">
        <v>10664.5303424794</v>
      </c>
      <c r="AG481">
        <v>10664.5303424794</v>
      </c>
      <c r="AH481">
        <v>10664.5303424794</v>
      </c>
      <c r="AI481">
        <v>10664.5303424794</v>
      </c>
      <c r="AJ481">
        <v>10664.5303424794</v>
      </c>
      <c r="AK481">
        <v>10664.5303424794</v>
      </c>
      <c r="AL481">
        <v>10664.5303424794</v>
      </c>
    </row>
    <row r="482" spans="1:50" x14ac:dyDescent="0.2">
      <c r="A482" t="str">
        <v>{"InfraID":"Edge-Pi4","device":"mmcblk0p2","instance":"129.127.231.125:9100","job":"node","label":"Disk Write Rate (Bytes/Sec)"}</v>
      </c>
      <c r="B482">
        <v>6011.9756484029604</v>
      </c>
      <c r="C482">
        <v>6011.9756484029604</v>
      </c>
      <c r="D482">
        <v>6011.9756484029604</v>
      </c>
      <c r="E482">
        <v>6011.9756484029604</v>
      </c>
      <c r="F482">
        <v>6011.9756484029604</v>
      </c>
      <c r="G482">
        <v>6011.9756484029604</v>
      </c>
      <c r="H482">
        <v>6011.9756484029604</v>
      </c>
      <c r="I482">
        <v>6011.9756484029604</v>
      </c>
      <c r="J482">
        <v>6011.9756484029604</v>
      </c>
      <c r="K482">
        <v>5739.6805060655797</v>
      </c>
      <c r="L482">
        <v>5739.6805060655797</v>
      </c>
      <c r="M482">
        <v>5739.6805060655797</v>
      </c>
      <c r="N482">
        <v>5739.6805060655797</v>
      </c>
      <c r="O482">
        <v>5739.6805060655797</v>
      </c>
      <c r="P482">
        <v>5739.6805060655797</v>
      </c>
      <c r="Q482">
        <v>8334.3673905066807</v>
      </c>
      <c r="R482">
        <v>8334.3673905066807</v>
      </c>
      <c r="S482">
        <v>8334.3673905066807</v>
      </c>
      <c r="T482">
        <v>8334.3673905066807</v>
      </c>
      <c r="U482">
        <v>8334.3673905066807</v>
      </c>
      <c r="V482">
        <v>8334.3673905066807</v>
      </c>
      <c r="W482">
        <v>8334.3673905066807</v>
      </c>
      <c r="X482">
        <v>8334.3673905066807</v>
      </c>
      <c r="Y482">
        <v>8334.3673905066807</v>
      </c>
      <c r="Z482">
        <v>7467.80505158306</v>
      </c>
      <c r="AA482">
        <v>7467.80505158306</v>
      </c>
      <c r="AB482">
        <v>7467.80505158306</v>
      </c>
      <c r="AC482">
        <v>7467.80505158306</v>
      </c>
      <c r="AD482">
        <v>7467.80505158306</v>
      </c>
      <c r="AE482">
        <v>7467.80505158306</v>
      </c>
      <c r="AF482">
        <v>7467.80505158306</v>
      </c>
      <c r="AG482">
        <v>7467.80505158306</v>
      </c>
      <c r="AH482">
        <v>7467.80505158306</v>
      </c>
      <c r="AI482">
        <v>7467.80505158306</v>
      </c>
      <c r="AJ482">
        <v>7467.80505158306</v>
      </c>
      <c r="AK482">
        <v>7467.80505158306</v>
      </c>
      <c r="AL482">
        <v>7467.80505158306</v>
      </c>
    </row>
    <row r="483" spans="1:50" x14ac:dyDescent="0.2">
      <c r="A483" t="str">
        <v>{"InfraID":"Edge-Pi4","device":"mmcblk0p2","instance":"129.127.231.162:9100","job":"node","label":"Disk Write Rate (Bytes/Sec)"}</v>
      </c>
      <c r="B483">
        <v>0</v>
      </c>
      <c r="C483">
        <v>0</v>
      </c>
      <c r="D483">
        <v>0</v>
      </c>
      <c r="E483">
        <v>0</v>
      </c>
      <c r="F483">
        <v>24031.468764584301</v>
      </c>
      <c r="G483">
        <v>24031.468764584301</v>
      </c>
      <c r="H483">
        <v>24031.468764584301</v>
      </c>
      <c r="I483">
        <v>3008.14527974362</v>
      </c>
      <c r="J483">
        <v>3008.14527974362</v>
      </c>
      <c r="K483">
        <v>3008.14527974362</v>
      </c>
      <c r="L483">
        <v>8192</v>
      </c>
      <c r="M483">
        <v>8192</v>
      </c>
      <c r="N483">
        <v>8192</v>
      </c>
      <c r="O483">
        <v>8192</v>
      </c>
      <c r="P483">
        <v>8192</v>
      </c>
      <c r="Q483">
        <v>8192</v>
      </c>
      <c r="R483">
        <v>4645.8500133440002</v>
      </c>
      <c r="S483">
        <v>4645.8500133440002</v>
      </c>
      <c r="T483">
        <v>4645.8500133440002</v>
      </c>
      <c r="U483">
        <v>4645.8500133440002</v>
      </c>
      <c r="V483">
        <v>4645.8500133440002</v>
      </c>
      <c r="W483">
        <v>4645.8500133440002</v>
      </c>
      <c r="X483">
        <v>3962.10807204803</v>
      </c>
      <c r="Y483">
        <v>3962.10807204803</v>
      </c>
      <c r="Z483">
        <v>3962.10807204803</v>
      </c>
      <c r="AA483">
        <v>3829.05982905982</v>
      </c>
      <c r="AB483">
        <v>3829.05982905982</v>
      </c>
      <c r="AC483">
        <v>3829.05982905982</v>
      </c>
      <c r="AD483">
        <v>3829.05982905982</v>
      </c>
      <c r="AE483">
        <v>3829.05982905982</v>
      </c>
      <c r="AF483">
        <v>3829.05982905982</v>
      </c>
      <c r="AG483">
        <v>3829.05982905982</v>
      </c>
      <c r="AH483">
        <v>3829.05982905982</v>
      </c>
      <c r="AI483">
        <v>3829.05982905982</v>
      </c>
      <c r="AJ483">
        <v>3829.05982905982</v>
      </c>
      <c r="AK483">
        <v>3829.05982905982</v>
      </c>
      <c r="AL483">
        <v>3829.05982905982</v>
      </c>
    </row>
    <row r="484" spans="1:50" x14ac:dyDescent="0.2">
      <c r="A484" t="str">
        <v>{"InfraID":"Edge-Pi4","device":"mmcblk0p2","instance":"129.127.231.168:9100","job":"node","label":"Disk Write Rate (Bytes/Sec)"}</v>
      </c>
      <c r="B484">
        <v>7036.6268596971104</v>
      </c>
      <c r="C484">
        <v>7036.6268596971104</v>
      </c>
      <c r="D484">
        <v>4920.4484783769303</v>
      </c>
      <c r="E484">
        <v>4920.4484783769303</v>
      </c>
      <c r="F484">
        <v>4920.4484783769303</v>
      </c>
      <c r="G484">
        <v>4920.4484783769303</v>
      </c>
      <c r="H484">
        <v>4920.4484783769303</v>
      </c>
      <c r="I484">
        <v>4920.4484783769303</v>
      </c>
      <c r="J484">
        <v>4920.4484783769303</v>
      </c>
      <c r="K484">
        <v>4920.4484783769303</v>
      </c>
      <c r="L484">
        <v>4920.4484783769303</v>
      </c>
      <c r="M484">
        <v>7831.3917296576201</v>
      </c>
      <c r="N484">
        <v>7831.3917296576201</v>
      </c>
      <c r="O484">
        <v>7831.3917296576201</v>
      </c>
      <c r="P484">
        <v>7831.3917296576201</v>
      </c>
      <c r="Q484">
        <v>7831.3917296576201</v>
      </c>
      <c r="R484">
        <v>7831.3917296576201</v>
      </c>
      <c r="S484">
        <v>7241.8187276912204</v>
      </c>
      <c r="T484">
        <v>7241.8187276912204</v>
      </c>
      <c r="U484">
        <v>7241.8187276912204</v>
      </c>
      <c r="V484">
        <v>7241.8187276912204</v>
      </c>
      <c r="W484">
        <v>7241.8187276912204</v>
      </c>
      <c r="X484">
        <v>7241.8187276912204</v>
      </c>
      <c r="Y484">
        <v>5465.3412502501797</v>
      </c>
      <c r="Z484">
        <v>5465.3412502501797</v>
      </c>
      <c r="AA484">
        <v>5465.3412502501797</v>
      </c>
      <c r="AB484">
        <v>5465.3412502501797</v>
      </c>
      <c r="AC484">
        <v>5465.3412502501797</v>
      </c>
      <c r="AD484">
        <v>5465.3412502501797</v>
      </c>
      <c r="AE484">
        <v>5465.3412502501797</v>
      </c>
      <c r="AF484">
        <v>5465.3412502501797</v>
      </c>
      <c r="AG484">
        <v>5465.3412502501797</v>
      </c>
      <c r="AH484">
        <v>5465.3412502501797</v>
      </c>
      <c r="AI484">
        <v>5465.3412502501797</v>
      </c>
      <c r="AJ484">
        <v>5465.3412502501797</v>
      </c>
      <c r="AK484">
        <v>5465.3412502501797</v>
      </c>
      <c r="AL484">
        <v>5465.3412502501797</v>
      </c>
    </row>
    <row r="485" spans="1:50" x14ac:dyDescent="0.2">
      <c r="A485" t="str">
        <v>{"InfraID":"Edge-Pi4","device":"nvme0n1","instance":"129.127.231.53:9100","job":"node","label":"Disk Write Rate (Bytes/Sec)"}</v>
      </c>
      <c r="B485">
        <v>0</v>
      </c>
      <c r="C485">
        <v>0</v>
      </c>
      <c r="D485">
        <v>0</v>
      </c>
      <c r="E485">
        <v>1094.09015025041</v>
      </c>
      <c r="F485">
        <v>1094.09015025041</v>
      </c>
      <c r="G485">
        <v>1094.09015025041</v>
      </c>
      <c r="H485">
        <v>1094.09015025041</v>
      </c>
      <c r="I485">
        <v>1094.09015025041</v>
      </c>
      <c r="J485">
        <v>1094.09015025041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3096.06278206353</v>
      </c>
      <c r="U485">
        <v>3096.06278206353</v>
      </c>
      <c r="V485">
        <v>3096.06278206353</v>
      </c>
      <c r="W485">
        <v>4375.7761901582398</v>
      </c>
      <c r="X485">
        <v>4375.7761901582398</v>
      </c>
      <c r="Y485">
        <v>4375.7761901582398</v>
      </c>
      <c r="Z485">
        <v>17206.641328265599</v>
      </c>
      <c r="AA485">
        <v>17206.641328265599</v>
      </c>
      <c r="AB485">
        <v>17206.641328265599</v>
      </c>
      <c r="AC485">
        <v>17206.641328265599</v>
      </c>
      <c r="AD485">
        <v>17206.641328265599</v>
      </c>
      <c r="AE485">
        <v>17206.641328265599</v>
      </c>
      <c r="AF485">
        <v>17206.641328265599</v>
      </c>
      <c r="AG485">
        <v>17206.641328265599</v>
      </c>
      <c r="AH485">
        <v>17206.641328265599</v>
      </c>
      <c r="AI485">
        <v>17206.641328265599</v>
      </c>
      <c r="AJ485">
        <v>17206.641328265599</v>
      </c>
      <c r="AK485">
        <v>17206.641328265599</v>
      </c>
      <c r="AL485">
        <v>17206.641328265599</v>
      </c>
    </row>
    <row r="486" spans="1:50" x14ac:dyDescent="0.2">
      <c r="A486" s="2" t="str">
        <v>{"InfraID":"Edge-Pi4","device":"mmcblk0","instance":"129.127.230.61:9100","job":"node","label":"Disk Read Rate (Bytes/Sec)"}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N486" s="1">
        <f>MEDIAN(B486:AL486)</f>
        <v>0</v>
      </c>
      <c r="AO486" s="1">
        <f>AVERAGE(B486:AL486)</f>
        <v>0</v>
      </c>
      <c r="AP486" s="1">
        <f>MIN(B486:AL486)</f>
        <v>0</v>
      </c>
      <c r="AQ486" s="1">
        <f>MAX(B486:AL486)</f>
        <v>0</v>
      </c>
      <c r="AR486" s="1">
        <f>STDEV(B486:AL486)</f>
        <v>0</v>
      </c>
      <c r="AT486" s="1">
        <f>MEDIAN(B486:AL489)</f>
        <v>0</v>
      </c>
      <c r="AU486" s="1">
        <f>AVERAGE(B486:AL489)</f>
        <v>0</v>
      </c>
      <c r="AV486" s="1">
        <f>MIN(B486:AL489)</f>
        <v>0</v>
      </c>
      <c r="AW486" s="1">
        <f>MAX(B486:AL489)</f>
        <v>0</v>
      </c>
      <c r="AX486">
        <f>STDEV(B486:AL489)</f>
        <v>0</v>
      </c>
    </row>
    <row r="487" spans="1:50" x14ac:dyDescent="0.2">
      <c r="A487" s="2" t="str">
        <v>{"InfraID":"Edge-Pi4","device":"mmcblk0","instance":"129.127.231.125:9100","job":"node","label":"Disk Read Rate (Bytes/Sec)"}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N487" s="1">
        <f t="shared" ref="AN487:AN489" si="140">MEDIAN(B487:AL487)</f>
        <v>0</v>
      </c>
      <c r="AO487" s="1">
        <f t="shared" ref="AO487:AO489" si="141">AVERAGE(B487:AL487)</f>
        <v>0</v>
      </c>
      <c r="AP487" s="1">
        <f t="shared" ref="AP487:AP489" si="142">MIN(B487:AL487)</f>
        <v>0</v>
      </c>
      <c r="AQ487" s="1">
        <f t="shared" ref="AQ487:AQ489" si="143">MAX(B487:AL487)</f>
        <v>0</v>
      </c>
      <c r="AR487" s="1">
        <f t="shared" ref="AR487:AR489" si="144">STDEV(B487:AL487)</f>
        <v>0</v>
      </c>
    </row>
    <row r="488" spans="1:50" x14ac:dyDescent="0.2">
      <c r="A488" s="2" t="str">
        <v>{"InfraID":"Edge-Pi4","device":"mmcblk0","instance":"129.127.231.162:9100","job":"node","label":"Disk Read Rate (Bytes/Sec)"}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N488" s="1">
        <f t="shared" si="140"/>
        <v>0</v>
      </c>
      <c r="AO488" s="1">
        <f t="shared" si="141"/>
        <v>0</v>
      </c>
      <c r="AP488" s="1">
        <f t="shared" si="142"/>
        <v>0</v>
      </c>
      <c r="AQ488" s="1">
        <f t="shared" si="143"/>
        <v>0</v>
      </c>
      <c r="AR488" s="1">
        <f t="shared" si="144"/>
        <v>0</v>
      </c>
    </row>
    <row r="489" spans="1:50" x14ac:dyDescent="0.2">
      <c r="A489" s="2" t="str">
        <v>{"InfraID":"Edge-Pi4","device":"mmcblk0","instance":"129.127.231.168:9100","job":"node","label":"Disk Read Rate (Bytes/Sec)"}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N489" s="1">
        <f t="shared" si="140"/>
        <v>0</v>
      </c>
      <c r="AO489" s="1">
        <f t="shared" si="141"/>
        <v>0</v>
      </c>
      <c r="AP489" s="1">
        <f t="shared" si="142"/>
        <v>0</v>
      </c>
      <c r="AQ489" s="1">
        <f t="shared" si="143"/>
        <v>0</v>
      </c>
      <c r="AR489" s="1">
        <f t="shared" si="144"/>
        <v>0</v>
      </c>
    </row>
    <row r="490" spans="1:50" x14ac:dyDescent="0.2">
      <c r="A490" t="str">
        <v>{"InfraID":"Edge-Pi4","device":"mmcblk0p1","instance":"129.127.230.61:9100","job":"node","label":"Disk Read Rate (Bytes/Sec)"}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50" x14ac:dyDescent="0.2">
      <c r="A491" t="str">
        <v>{"InfraID":"Edge-Pi4","device":"mmcblk0p1","instance":"129.127.231.125:9100","job":"node","label":"Disk Read Rate (Bytes/Sec)"}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50" x14ac:dyDescent="0.2">
      <c r="A492" t="str">
        <v>{"InfraID":"Edge-Pi4","device":"mmcblk0p1","instance":"129.127.231.162:9100","job":"node","label":"Disk Read Rate (Bytes/Sec)"}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50" x14ac:dyDescent="0.2">
      <c r="A493" t="str">
        <v>{"InfraID":"Edge-Pi4","device":"mmcblk0p1","instance":"129.127.231.168:9100","job":"node","label":"Disk Read Rate (Bytes/Sec)"}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50" x14ac:dyDescent="0.2">
      <c r="A494" t="str">
        <v>{"InfraID":"Edge-Pi4","device":"mmcblk0p2","instance":"129.127.230.61:9100","job":"node","label":"Disk Read Rate (Bytes/Sec)"}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50" x14ac:dyDescent="0.2">
      <c r="A495" t="str">
        <v>{"InfraID":"Edge-Pi4","device":"mmcblk0p2","instance":"129.127.231.125:9100","job":"node","label":"Disk Read Rate (Bytes/Sec)"}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50" x14ac:dyDescent="0.2">
      <c r="A496" t="str">
        <v>{"InfraID":"Edge-Pi4","device":"mmcblk0p2","instance":"129.127.231.162:9100","job":"node","label":"Disk Read Rate (Bytes/Sec)"}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50" x14ac:dyDescent="0.2">
      <c r="A497" t="str">
        <v>{"InfraID":"Edge-Pi4","device":"mmcblk0p2","instance":"129.127.231.168:9100","job":"node","label":"Disk Read Rate (Bytes/Sec)"}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50" x14ac:dyDescent="0.2">
      <c r="A498" t="str">
        <v>{"InfraID":"Edge-Pi4","device":"nvme0n1","instance":"129.127.231.53:9100","job":"node","label":"Disk Read Rate (Bytes/Sec)"}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50" x14ac:dyDescent="0.2">
      <c r="A499" s="2" t="str">
        <v>{"InfraID":"Edge-Pi4","instance":"129.127.230.61:9100","job":"node","label":"Free Memory Percentage"}</v>
      </c>
      <c r="B499" s="2">
        <v>28.183609555191101</v>
      </c>
      <c r="C499" s="2">
        <v>28.183609555191101</v>
      </c>
      <c r="D499" s="2">
        <v>28.183609555191101</v>
      </c>
      <c r="E499" s="2">
        <v>28.183609555191101</v>
      </c>
      <c r="F499" s="2">
        <v>28.183609555191101</v>
      </c>
      <c r="G499" s="2">
        <v>28.183609555191101</v>
      </c>
      <c r="H499" s="2">
        <v>28.183609555191101</v>
      </c>
      <c r="I499" s="2">
        <v>28.183609555191101</v>
      </c>
      <c r="J499" s="2">
        <v>28.183609555191101</v>
      </c>
      <c r="K499" s="2">
        <v>28.183609555191101</v>
      </c>
      <c r="L499" s="2">
        <v>28.183609555191101</v>
      </c>
      <c r="M499" s="2">
        <v>28.183609555191101</v>
      </c>
      <c r="N499" s="2">
        <v>28.183609555191101</v>
      </c>
      <c r="O499" s="2">
        <v>28.183609555191101</v>
      </c>
      <c r="P499" s="2">
        <v>28.1852422932213</v>
      </c>
      <c r="Q499" s="2">
        <v>28.1852422932213</v>
      </c>
      <c r="R499" s="2">
        <v>28.1852422932213</v>
      </c>
      <c r="S499" s="2">
        <v>28.1852422932213</v>
      </c>
      <c r="T499" s="2">
        <v>28.1852422932213</v>
      </c>
      <c r="U499" s="2">
        <v>28.1852422932213</v>
      </c>
      <c r="V499" s="2">
        <v>28.181568632653299</v>
      </c>
      <c r="W499" s="2">
        <v>28.181568632653299</v>
      </c>
      <c r="X499" s="2">
        <v>28.181568632653299</v>
      </c>
      <c r="Y499" s="2">
        <v>28.185854569982698</v>
      </c>
      <c r="Z499" s="2">
        <v>28.185854569982698</v>
      </c>
      <c r="AA499" s="2">
        <v>28.185854569982698</v>
      </c>
      <c r="AB499" s="2">
        <v>28.184834108713801</v>
      </c>
      <c r="AC499" s="2">
        <v>28.184834108713801</v>
      </c>
      <c r="AD499" s="2">
        <v>28.184834108713801</v>
      </c>
      <c r="AE499" s="2">
        <v>28.184834108713801</v>
      </c>
      <c r="AF499" s="2">
        <v>28.184834108713801</v>
      </c>
      <c r="AG499" s="2">
        <v>28.184834108713801</v>
      </c>
      <c r="AH499" s="2">
        <v>28.184834108713801</v>
      </c>
      <c r="AI499" s="2">
        <v>28.184834108713801</v>
      </c>
      <c r="AJ499" s="2">
        <v>28.184834108713801</v>
      </c>
      <c r="AK499" s="2">
        <v>28.184834108713801</v>
      </c>
      <c r="AL499" s="2">
        <v>28.184834108713801</v>
      </c>
      <c r="AN499" s="1">
        <f>MEDIAN(B499:AL499)</f>
        <v>28.184834108713801</v>
      </c>
      <c r="AO499" s="1">
        <f>AVERAGE(B499:AL499)</f>
        <v>28.184254927993614</v>
      </c>
      <c r="AP499" s="1">
        <f>MIN(B499:AL499)</f>
        <v>28.181568632653299</v>
      </c>
      <c r="AQ499" s="1">
        <f>MAX(B499:AL499)</f>
        <v>28.185854569982698</v>
      </c>
      <c r="AR499" s="1">
        <f>STDEV(B499:AL499)</f>
        <v>1.1142447633451468E-3</v>
      </c>
      <c r="AT499" s="1">
        <f>MEDIAN(B499:AL502)</f>
        <v>34.178666440804498</v>
      </c>
      <c r="AU499" s="1">
        <f>AVERAGE(B499:AL502)</f>
        <v>33.078909815301145</v>
      </c>
      <c r="AV499" s="1">
        <f>MIN(B499:AL502)</f>
        <v>28.181568632653299</v>
      </c>
      <c r="AW499" s="1">
        <f>MAX(B499:AL502)</f>
        <v>35.787168515912498</v>
      </c>
      <c r="AX499">
        <f>STDEV(B499:AL502)</f>
        <v>2.9958690871985878</v>
      </c>
    </row>
    <row r="500" spans="1:50" x14ac:dyDescent="0.2">
      <c r="A500" s="2" t="str">
        <v>{"InfraID":"Edge-Pi4","instance":"129.127.231.125:9100","job":"node","label":"Free Memory Percentage"}</v>
      </c>
      <c r="B500" s="2">
        <v>35.181116568311197</v>
      </c>
      <c r="C500" s="2">
        <v>35.181116568311197</v>
      </c>
      <c r="D500" s="2">
        <v>35.181116568311197</v>
      </c>
      <c r="E500" s="2">
        <v>35.181116568311197</v>
      </c>
      <c r="F500" s="2">
        <v>35.181116568311197</v>
      </c>
      <c r="G500" s="2">
        <v>35.181116568311197</v>
      </c>
      <c r="H500" s="2">
        <v>35.181116568311197</v>
      </c>
      <c r="I500" s="2">
        <v>35.181116568311197</v>
      </c>
      <c r="J500" s="2">
        <v>35.181116568311197</v>
      </c>
      <c r="K500" s="2">
        <v>35.182341121833801</v>
      </c>
      <c r="L500" s="2">
        <v>35.182341121833801</v>
      </c>
      <c r="M500" s="2">
        <v>35.182341121833801</v>
      </c>
      <c r="N500" s="2">
        <v>35.182341121833801</v>
      </c>
      <c r="O500" s="2">
        <v>35.182341121833801</v>
      </c>
      <c r="P500" s="2">
        <v>35.182341121833801</v>
      </c>
      <c r="Q500" s="2">
        <v>35.180300199295999</v>
      </c>
      <c r="R500" s="2">
        <v>35.180300199295999</v>
      </c>
      <c r="S500" s="2">
        <v>35.180300199295999</v>
      </c>
      <c r="T500" s="2">
        <v>35.180300199295999</v>
      </c>
      <c r="U500" s="2">
        <v>35.180300199295999</v>
      </c>
      <c r="V500" s="2">
        <v>35.180300199295999</v>
      </c>
      <c r="W500" s="2">
        <v>35.180300199295999</v>
      </c>
      <c r="X500" s="2">
        <v>35.180300199295999</v>
      </c>
      <c r="Y500" s="2">
        <v>35.180300199295999</v>
      </c>
      <c r="Z500" s="2">
        <v>35.181116568311197</v>
      </c>
      <c r="AA500" s="2">
        <v>35.181116568311197</v>
      </c>
      <c r="AB500" s="2">
        <v>35.181116568311197</v>
      </c>
      <c r="AC500" s="2">
        <v>35.181116568311197</v>
      </c>
      <c r="AD500" s="2">
        <v>35.181116568311197</v>
      </c>
      <c r="AE500" s="2">
        <v>35.181116568311197</v>
      </c>
      <c r="AF500" s="2">
        <v>35.181116568311197</v>
      </c>
      <c r="AG500" s="2">
        <v>35.181116568311197</v>
      </c>
      <c r="AH500" s="2">
        <v>35.181116568311197</v>
      </c>
      <c r="AI500" s="2">
        <v>35.181116568311197</v>
      </c>
      <c r="AJ500" s="2">
        <v>35.181116568311197</v>
      </c>
      <c r="AK500" s="2">
        <v>35.181116568311197</v>
      </c>
      <c r="AL500" s="2">
        <v>35.181116568311197</v>
      </c>
      <c r="AN500" s="1">
        <f t="shared" ref="AN500:AN502" si="145">MEDIAN(B500:AL500)</f>
        <v>35.181116568311197</v>
      </c>
      <c r="AO500" s="1">
        <f t="shared" ref="AO500:AO502" si="146">AVERAGE(B500:AL500)</f>
        <v>35.181116568311147</v>
      </c>
      <c r="AP500" s="1">
        <f t="shared" ref="AP500:AP502" si="147">MIN(B500:AL500)</f>
        <v>35.180300199295999</v>
      </c>
      <c r="AQ500" s="1">
        <f t="shared" ref="AQ500:AQ502" si="148">MAX(B500:AL500)</f>
        <v>35.182341121833801</v>
      </c>
      <c r="AR500" s="1">
        <f t="shared" ref="AR500:AR502" si="149">STDEV(B500:AL500)</f>
        <v>6.4539637474246233E-4</v>
      </c>
    </row>
    <row r="501" spans="1:50" x14ac:dyDescent="0.2">
      <c r="A501" s="2" t="str">
        <v>{"InfraID":"Edge-Pi4","instance":"129.127.231.162:9100","job":"node","label":"Free Memory Percentage"}</v>
      </c>
      <c r="B501" s="2">
        <v>35.786964423658702</v>
      </c>
      <c r="C501" s="2">
        <v>35.787168515912498</v>
      </c>
      <c r="D501" s="2">
        <v>35.787168515912498</v>
      </c>
      <c r="E501" s="2">
        <v>35.787168515912498</v>
      </c>
      <c r="F501" s="2">
        <v>35.785535777882302</v>
      </c>
      <c r="G501" s="2">
        <v>35.785535777882302</v>
      </c>
      <c r="H501" s="2">
        <v>35.785535777882302</v>
      </c>
      <c r="I501" s="2">
        <v>35.784515316613401</v>
      </c>
      <c r="J501" s="2">
        <v>35.784515316613401</v>
      </c>
      <c r="K501" s="2">
        <v>35.784515316613401</v>
      </c>
      <c r="L501" s="2">
        <v>35.784311224359598</v>
      </c>
      <c r="M501" s="2">
        <v>35.784311224359598</v>
      </c>
      <c r="N501" s="2">
        <v>35.784311224359598</v>
      </c>
      <c r="O501" s="2">
        <v>35.784311224359598</v>
      </c>
      <c r="P501" s="2">
        <v>35.784311224359598</v>
      </c>
      <c r="Q501" s="2">
        <v>35.784311224359598</v>
      </c>
      <c r="R501" s="2">
        <v>35.782066209568001</v>
      </c>
      <c r="S501" s="2">
        <v>35.782066209568001</v>
      </c>
      <c r="T501" s="2">
        <v>35.782066209568001</v>
      </c>
      <c r="U501" s="2">
        <v>35.782066209568001</v>
      </c>
      <c r="V501" s="2">
        <v>35.782066209568001</v>
      </c>
      <c r="W501" s="2">
        <v>35.782066209568001</v>
      </c>
      <c r="X501" s="2">
        <v>35.779413010268897</v>
      </c>
      <c r="Y501" s="2">
        <v>35.779413010268897</v>
      </c>
      <c r="Z501" s="2">
        <v>35.779413010268897</v>
      </c>
      <c r="AA501" s="2">
        <v>35.758493554256297</v>
      </c>
      <c r="AB501" s="2">
        <v>35.758493554256297</v>
      </c>
      <c r="AC501" s="2">
        <v>35.758493554256297</v>
      </c>
      <c r="AD501" s="2">
        <v>35.758493554256297</v>
      </c>
      <c r="AE501" s="2">
        <v>35.758493554256297</v>
      </c>
      <c r="AF501" s="2">
        <v>35.758493554256297</v>
      </c>
      <c r="AG501" s="2">
        <v>35.758493554256297</v>
      </c>
      <c r="AH501" s="2">
        <v>35.758493554256297</v>
      </c>
      <c r="AI501" s="2">
        <v>35.758493554256297</v>
      </c>
      <c r="AJ501" s="2">
        <v>35.758493554256297</v>
      </c>
      <c r="AK501" s="2">
        <v>35.758493554256297</v>
      </c>
      <c r="AL501" s="2">
        <v>35.758493554256297</v>
      </c>
      <c r="AN501" s="1">
        <f t="shared" si="145"/>
        <v>35.782066209568001</v>
      </c>
      <c r="AO501" s="1">
        <f t="shared" si="146"/>
        <v>35.775595933522482</v>
      </c>
      <c r="AP501" s="1">
        <f t="shared" si="147"/>
        <v>35.758493554256297</v>
      </c>
      <c r="AQ501" s="1">
        <f t="shared" si="148"/>
        <v>35.787168515912498</v>
      </c>
      <c r="AR501" s="1">
        <f t="shared" si="149"/>
        <v>1.2163944446235855E-2</v>
      </c>
    </row>
    <row r="502" spans="1:50" x14ac:dyDescent="0.2">
      <c r="A502" s="2" t="str">
        <v>{"InfraID":"Edge-Pi4","instance":"129.127.231.168:9100","job":"node","label":"Free Memory Percentage"}</v>
      </c>
      <c r="B502" s="2">
        <v>33.177032682312998</v>
      </c>
      <c r="C502" s="2">
        <v>33.177032682312998</v>
      </c>
      <c r="D502" s="2">
        <v>33.175399944282802</v>
      </c>
      <c r="E502" s="2">
        <v>33.175399944282802</v>
      </c>
      <c r="F502" s="2">
        <v>33.175399944282802</v>
      </c>
      <c r="G502" s="2">
        <v>33.175399944282802</v>
      </c>
      <c r="H502" s="2">
        <v>33.175399944282802</v>
      </c>
      <c r="I502" s="2">
        <v>33.175399944282802</v>
      </c>
      <c r="J502" s="2">
        <v>33.175399944282802</v>
      </c>
      <c r="K502" s="2">
        <v>33.175399944282802</v>
      </c>
      <c r="L502" s="2">
        <v>33.175399944282802</v>
      </c>
      <c r="M502" s="2">
        <v>33.175399944282802</v>
      </c>
      <c r="N502" s="2">
        <v>33.175399944282802</v>
      </c>
      <c r="O502" s="2">
        <v>33.175399944282802</v>
      </c>
      <c r="P502" s="2">
        <v>33.175399944282802</v>
      </c>
      <c r="Q502" s="2">
        <v>33.175399944282802</v>
      </c>
      <c r="R502" s="2">
        <v>33.175399944282802</v>
      </c>
      <c r="S502" s="2">
        <v>33.174175390760098</v>
      </c>
      <c r="T502" s="2">
        <v>33.174175390760098</v>
      </c>
      <c r="U502" s="2">
        <v>33.174175390760098</v>
      </c>
      <c r="V502" s="2">
        <v>33.174175390760098</v>
      </c>
      <c r="W502" s="2">
        <v>33.174175390760098</v>
      </c>
      <c r="X502" s="2">
        <v>33.174175390760098</v>
      </c>
      <c r="Y502" s="2">
        <v>33.173767206252499</v>
      </c>
      <c r="Z502" s="2">
        <v>33.173767206252499</v>
      </c>
      <c r="AA502" s="2">
        <v>33.173767206252499</v>
      </c>
      <c r="AB502" s="2">
        <v>33.173767206252499</v>
      </c>
      <c r="AC502" s="2">
        <v>33.173767206252499</v>
      </c>
      <c r="AD502" s="2">
        <v>33.173767206252499</v>
      </c>
      <c r="AE502" s="2">
        <v>33.173767206252499</v>
      </c>
      <c r="AF502" s="2">
        <v>33.173767206252499</v>
      </c>
      <c r="AG502" s="2">
        <v>33.173767206252499</v>
      </c>
      <c r="AH502" s="2">
        <v>33.173767206252499</v>
      </c>
      <c r="AI502" s="2">
        <v>33.173767206252499</v>
      </c>
      <c r="AJ502" s="2">
        <v>33.173767206252499</v>
      </c>
      <c r="AK502" s="2">
        <v>33.173767206252499</v>
      </c>
      <c r="AL502" s="2">
        <v>33.173767206252499</v>
      </c>
      <c r="AN502" s="1">
        <f t="shared" si="145"/>
        <v>33.174175390760098</v>
      </c>
      <c r="AO502" s="1">
        <f t="shared" si="146"/>
        <v>33.174671831377381</v>
      </c>
      <c r="AP502" s="1">
        <f t="shared" si="147"/>
        <v>33.173767206252499</v>
      </c>
      <c r="AQ502" s="1">
        <f t="shared" si="148"/>
        <v>33.177032682312998</v>
      </c>
      <c r="AR502" s="1">
        <f t="shared" si="149"/>
        <v>9.4332498048246502E-4</v>
      </c>
    </row>
    <row r="503" spans="1:50" x14ac:dyDescent="0.2">
      <c r="A503" t="str">
        <v>{"InfraID":"Edge-Pi4","instance":"129.127.231.53:9100","job":"node","label":"Free Memory Percentage"}</v>
      </c>
      <c r="B503">
        <v>72.171030994407403</v>
      </c>
      <c r="C503">
        <v>72.171030994407403</v>
      </c>
      <c r="D503">
        <v>72.171030994407403</v>
      </c>
      <c r="E503">
        <v>72.171030994407403</v>
      </c>
      <c r="F503">
        <v>72.171030994407403</v>
      </c>
      <c r="G503">
        <v>72.171030994407403</v>
      </c>
      <c r="H503">
        <v>72.171030994407403</v>
      </c>
      <c r="I503">
        <v>72.171030994407403</v>
      </c>
      <c r="J503">
        <v>72.171030994407403</v>
      </c>
      <c r="K503">
        <v>72.171030994407403</v>
      </c>
      <c r="L503">
        <v>72.171030994407403</v>
      </c>
      <c r="M503">
        <v>72.171030994407403</v>
      </c>
      <c r="N503">
        <v>72.171030994407403</v>
      </c>
      <c r="O503">
        <v>72.171030994407403</v>
      </c>
      <c r="P503">
        <v>72.171030994407403</v>
      </c>
      <c r="Q503">
        <v>72.171030994407403</v>
      </c>
      <c r="R503">
        <v>72.171030994407403</v>
      </c>
      <c r="S503">
        <v>72.171030994407403</v>
      </c>
      <c r="T503">
        <v>72.170785740860694</v>
      </c>
      <c r="U503">
        <v>72.170785740860694</v>
      </c>
      <c r="V503">
        <v>72.170785740860694</v>
      </c>
      <c r="W503">
        <v>72.172330838205497</v>
      </c>
      <c r="X503">
        <v>72.172330838205497</v>
      </c>
      <c r="Y503">
        <v>72.172330838205497</v>
      </c>
      <c r="Z503">
        <v>72.172330838205497</v>
      </c>
      <c r="AA503">
        <v>72.172330838205497</v>
      </c>
      <c r="AB503">
        <v>72.172330838205497</v>
      </c>
      <c r="AC503">
        <v>72.172330838205497</v>
      </c>
      <c r="AD503">
        <v>72.172330838205497</v>
      </c>
      <c r="AE503">
        <v>72.172330838205497</v>
      </c>
      <c r="AF503">
        <v>72.172330838205497</v>
      </c>
      <c r="AG503">
        <v>72.172330838205497</v>
      </c>
      <c r="AH503">
        <v>72.172330838205497</v>
      </c>
      <c r="AI503">
        <v>72.172330838205497</v>
      </c>
      <c r="AJ503">
        <v>72.172330838205497</v>
      </c>
      <c r="AK503">
        <v>72.172330838205497</v>
      </c>
      <c r="AL503">
        <v>72.172330838205497</v>
      </c>
    </row>
    <row r="504" spans="1:50" x14ac:dyDescent="0.2">
      <c r="A504" t="str">
        <v>{"InfraID":"Edge-Pi4","device":"docker0","instance":"129.127.230.61:9100","job":"node","label":"Network Receive Rate (Bytes/Sec)"}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50" x14ac:dyDescent="0.2">
      <c r="A505" t="str">
        <v>{"InfraID":"Edge-Pi4","device":"docker0","instance":"129.127.231.125:9100","job":"node","label":"Network Receive Rate (Bytes/Sec)"}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50" x14ac:dyDescent="0.2">
      <c r="A506" t="str">
        <v>{"InfraID":"Edge-Pi4","device":"docker0","instance":"129.127.231.162:9100","job":"node","label":"Network Receive Rate (Bytes/Sec)"}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50" x14ac:dyDescent="0.2">
      <c r="A507" t="str">
        <v>{"InfraID":"Edge-Pi4","device":"docker0","instance":"129.127.231.168:9100","job":"node","label":"Network Receive Rate (Bytes/Sec)"}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50" x14ac:dyDescent="0.2">
      <c r="A508" t="str">
        <v>{"InfraID":"Edge-Pi4","device":"docker0","instance":"129.127.231.53:9100","job":"node","label":"Network Receive Rate (Bytes/Sec)"}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50" x14ac:dyDescent="0.2">
      <c r="A509" t="str">
        <v>{"InfraID":"Edge-Pi4","device":"eno1","instance":"129.127.231.53:9100","job":"node","label":"Network Receive Rate (Bytes/Sec)"}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50" x14ac:dyDescent="0.2">
      <c r="A510" t="str">
        <v>{"InfraID":"Edge-Pi4","device":"enp5s0","instance":"129.127.231.53:9100","job":"node","label":"Network Receive Rate (Bytes/Sec)"}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50" x14ac:dyDescent="0.2">
      <c r="A511" t="str">
        <v>{"InfraID":"Edge-Pi4","device":"eth0","instance":"129.127.230.61:9100","job":"node","label":"Network Receive Rate (Bytes/Sec)"}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50" x14ac:dyDescent="0.2">
      <c r="A512" t="str">
        <v>{"InfraID":"Edge-Pi4","device":"eth0","instance":"129.127.231.125:9100","job":"node","label":"Network Receive Rate (Bytes/Sec)"}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50" x14ac:dyDescent="0.2">
      <c r="A513" t="str">
        <v>{"InfraID":"Edge-Pi4","device":"eth0","instance":"129.127.231.162:9100","job":"node","label":"Network Receive Rate (Bytes/Sec)"}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50" x14ac:dyDescent="0.2">
      <c r="A514" t="str">
        <v>{"InfraID":"Edge-Pi4","device":"eth0","instance":"129.127.231.168:9100","job":"node","label":"Network Receive Rate (Bytes/Sec)"}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50" x14ac:dyDescent="0.2">
      <c r="A515" t="str">
        <v>{"InfraID":"Edge-Pi4","device":"lo","instance":"129.127.230.61:9100","job":"node","label":"Network Receive Rate (Bytes/Sec)"}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50" x14ac:dyDescent="0.2">
      <c r="A516" t="str">
        <v>{"InfraID":"Edge-Pi4","device":"lo","instance":"129.127.231.125:9100","job":"node","label":"Network Receive Rate (Bytes/Sec)"}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50" x14ac:dyDescent="0.2">
      <c r="A517" t="str">
        <v>{"InfraID":"Edge-Pi4","device":"lo","instance":"129.127.231.162:9100","job":"node","label":"Network Receive Rate (Bytes/Sec)"}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50" x14ac:dyDescent="0.2">
      <c r="A518" t="str">
        <v>{"InfraID":"Edge-Pi4","device":"lo","instance":"129.127.231.168:9100","job":"node","label":"Network Receive Rate (Bytes/Sec)"}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50" x14ac:dyDescent="0.2">
      <c r="A519" t="str">
        <v>{"InfraID":"Edge-Pi4","device":"lo","instance":"129.127.231.53:9100","job":"node","label":"Network Receive Rate (Bytes/Sec)"}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50" x14ac:dyDescent="0.2">
      <c r="A520" s="2" t="str">
        <v>{"InfraID":"Edge-Pi4","device":"wlan0","instance":"129.127.230.61:9100","job":"node","label":"Network Receive Rate (Bytes/Sec)"}</v>
      </c>
      <c r="B520" s="2">
        <v>10757.3472995963</v>
      </c>
      <c r="C520" s="2">
        <v>10757.3472995963</v>
      </c>
      <c r="D520" s="2">
        <v>10757.3472995963</v>
      </c>
      <c r="E520" s="2">
        <v>10757.3472995963</v>
      </c>
      <c r="F520" s="2">
        <v>10757.3472995963</v>
      </c>
      <c r="G520" s="2">
        <v>10757.3472995963</v>
      </c>
      <c r="H520" s="2">
        <v>10757.3472995963</v>
      </c>
      <c r="I520" s="2">
        <v>10757.3472995963</v>
      </c>
      <c r="J520" s="2">
        <v>10757.3472995963</v>
      </c>
      <c r="K520" s="2">
        <v>10757.3472995963</v>
      </c>
      <c r="L520" s="2">
        <v>10757.3472995963</v>
      </c>
      <c r="M520" s="2">
        <v>10757.3472995963</v>
      </c>
      <c r="N520" s="2">
        <v>10757.3472995963</v>
      </c>
      <c r="O520" s="2">
        <v>10757.3472995963</v>
      </c>
      <c r="P520" s="2">
        <v>9367.3646421374306</v>
      </c>
      <c r="Q520" s="2">
        <v>9367.3646421374306</v>
      </c>
      <c r="R520" s="2">
        <v>9367.3646421374306</v>
      </c>
      <c r="S520" s="2">
        <v>9367.3646421374306</v>
      </c>
      <c r="T520" s="2">
        <v>9367.3646421374306</v>
      </c>
      <c r="U520" s="2">
        <v>9367.3646421374306</v>
      </c>
      <c r="V520" s="2">
        <v>8706.1080161457103</v>
      </c>
      <c r="W520" s="2">
        <v>8706.1080161457103</v>
      </c>
      <c r="X520" s="2">
        <v>8706.1080161457103</v>
      </c>
      <c r="Y520" s="2">
        <v>13429.028601906701</v>
      </c>
      <c r="Z520" s="2">
        <v>13429.028601906701</v>
      </c>
      <c r="AA520" s="2">
        <v>13429.028601906701</v>
      </c>
      <c r="AB520" s="2">
        <v>7619.8010548100601</v>
      </c>
      <c r="AC520" s="2">
        <v>7619.8010548100601</v>
      </c>
      <c r="AD520" s="2">
        <v>7619.8010548100601</v>
      </c>
      <c r="AE520" s="2">
        <v>7619.8010548100601</v>
      </c>
      <c r="AF520" s="2">
        <v>7619.8010548100601</v>
      </c>
      <c r="AG520" s="2">
        <v>7619.8010548100601</v>
      </c>
      <c r="AH520" s="2">
        <v>7619.8010548100601</v>
      </c>
      <c r="AI520" s="2">
        <v>7619.8010548100601</v>
      </c>
      <c r="AJ520" s="2">
        <v>7619.8010548100601</v>
      </c>
      <c r="AK520" s="2">
        <v>7619.8010548100601</v>
      </c>
      <c r="AL520" s="2">
        <v>7619.8010548100601</v>
      </c>
      <c r="AN520" s="1">
        <f>MEDIAN(B520:AL520)</f>
        <v>9367.3646421374306</v>
      </c>
      <c r="AO520" s="1">
        <f>AVERAGE(B520:AL520)</f>
        <v>9649.4667974119093</v>
      </c>
      <c r="AP520" s="1">
        <f>MIN(B520:AL520)</f>
        <v>7619.8010548100601</v>
      </c>
      <c r="AQ520" s="1">
        <f>MAX(B520:AL520)</f>
        <v>13429.028601906701</v>
      </c>
      <c r="AR520" s="1">
        <f>STDEV(B520:AL520)</f>
        <v>1736.06428789949</v>
      </c>
      <c r="AT520" s="1">
        <f>MEDIAN(B520:AL523)</f>
        <v>7696.8430413517099</v>
      </c>
      <c r="AU520" s="1">
        <f>AVERAGE(B520:AL523)</f>
        <v>8085.4026301982085</v>
      </c>
      <c r="AV520" s="1">
        <f>MIN(B520:AL523)</f>
        <v>75.170083151762995</v>
      </c>
      <c r="AW520" s="1">
        <f>MAX(B520:AL523)</f>
        <v>13429.028601906701</v>
      </c>
      <c r="AX520">
        <f>STDEV(B520:AL523)</f>
        <v>2117.2291111593695</v>
      </c>
    </row>
    <row r="521" spans="1:50" x14ac:dyDescent="0.2">
      <c r="A521" s="2" t="str">
        <v>{"InfraID":"Edge-Pi4","device":"wlan0","instance":"129.127.231.125:9100","job":"node","label":"Network Receive Rate (Bytes/Sec)"}</v>
      </c>
      <c r="B521" s="2">
        <v>7215.3448419648003</v>
      </c>
      <c r="C521" s="2">
        <v>7215.3448419648003</v>
      </c>
      <c r="D521" s="2">
        <v>7215.3448419648003</v>
      </c>
      <c r="E521" s="2">
        <v>7215.3448419648003</v>
      </c>
      <c r="F521" s="2">
        <v>7215.3448419648003</v>
      </c>
      <c r="G521" s="2">
        <v>7215.3448419648003</v>
      </c>
      <c r="H521" s="2">
        <v>7215.3448419648003</v>
      </c>
      <c r="I521" s="2">
        <v>7215.3448419648003</v>
      </c>
      <c r="J521" s="2">
        <v>7215.3448419648003</v>
      </c>
      <c r="K521" s="2">
        <v>7466.6292989550302</v>
      </c>
      <c r="L521" s="2">
        <v>7466.6292989550302</v>
      </c>
      <c r="M521" s="2">
        <v>7466.6292989550302</v>
      </c>
      <c r="N521" s="2">
        <v>7466.6292989550302</v>
      </c>
      <c r="O521" s="2">
        <v>7466.6292989550302</v>
      </c>
      <c r="P521" s="2">
        <v>7466.6292989550302</v>
      </c>
      <c r="Q521" s="2">
        <v>5989.1924347042896</v>
      </c>
      <c r="R521" s="2">
        <v>5989.1924347042896</v>
      </c>
      <c r="S521" s="2">
        <v>5989.1924347042896</v>
      </c>
      <c r="T521" s="2">
        <v>5989.1924347042896</v>
      </c>
      <c r="U521" s="2">
        <v>5989.1924347042896</v>
      </c>
      <c r="V521" s="2">
        <v>5989.1924347042896</v>
      </c>
      <c r="W521" s="2">
        <v>5989.1924347042896</v>
      </c>
      <c r="X521" s="2">
        <v>5989.1924347042896</v>
      </c>
      <c r="Y521" s="2">
        <v>5989.1924347042896</v>
      </c>
      <c r="Z521" s="2">
        <v>6665.7995375311202</v>
      </c>
      <c r="AA521" s="2">
        <v>6665.7995375311202</v>
      </c>
      <c r="AB521" s="2">
        <v>6665.7995375311202</v>
      </c>
      <c r="AC521" s="2">
        <v>6665.7995375311202</v>
      </c>
      <c r="AD521" s="2">
        <v>6665.7995375311202</v>
      </c>
      <c r="AE521" s="2">
        <v>6665.7995375311202</v>
      </c>
      <c r="AF521" s="2">
        <v>6665.7995375311202</v>
      </c>
      <c r="AG521" s="2">
        <v>6665.7995375311202</v>
      </c>
      <c r="AH521" s="2">
        <v>6665.7995375311202</v>
      </c>
      <c r="AI521" s="2">
        <v>6665.7995375311202</v>
      </c>
      <c r="AJ521" s="2">
        <v>6665.7995375311202</v>
      </c>
      <c r="AK521" s="2">
        <v>6665.7995375311202</v>
      </c>
      <c r="AL521" s="2">
        <v>6665.7995375311202</v>
      </c>
      <c r="AN521" s="1">
        <f t="shared" ref="AN521:AN523" si="150">MEDIAN(B521:AL521)</f>
        <v>6665.7995375311202</v>
      </c>
      <c r="AO521" s="1">
        <f t="shared" ref="AO521:AO523" si="151">AVERAGE(B521:AL521)</f>
        <v>6764.7568992339629</v>
      </c>
      <c r="AP521" s="1">
        <f t="shared" ref="AP521:AP523" si="152">MIN(B521:AL521)</f>
        <v>5989.1924347042896</v>
      </c>
      <c r="AQ521" s="1">
        <f t="shared" ref="AQ521:AQ523" si="153">MAX(B521:AL521)</f>
        <v>7466.6292989550302</v>
      </c>
      <c r="AR521" s="1">
        <f t="shared" ref="AR521:AR523" si="154">STDEV(B521:AL521)</f>
        <v>535.51169871491322</v>
      </c>
    </row>
    <row r="522" spans="1:50" x14ac:dyDescent="0.2">
      <c r="A522" s="2" t="str">
        <v>{"InfraID":"Edge-Pi4","device":"wlan0","instance":"129.127.231.162:9100","job":"node","label":"Network Receive Rate (Bytes/Sec)"}</v>
      </c>
      <c r="B522" s="2">
        <v>75.170083151762995</v>
      </c>
      <c r="C522" s="2">
        <v>1506.4507518462401</v>
      </c>
      <c r="D522" s="2">
        <v>1506.4507518462401</v>
      </c>
      <c r="E522" s="2">
        <v>1506.4507518462401</v>
      </c>
      <c r="F522" s="2">
        <v>12843.789585972299</v>
      </c>
      <c r="G522" s="2">
        <v>12843.789585972299</v>
      </c>
      <c r="H522" s="2">
        <v>12843.789585972299</v>
      </c>
      <c r="I522" s="2">
        <v>10245.092802777401</v>
      </c>
      <c r="J522" s="2">
        <v>10245.092802777401</v>
      </c>
      <c r="K522" s="2">
        <v>10245.092802777401</v>
      </c>
      <c r="L522" s="2">
        <v>5846.8666666666604</v>
      </c>
      <c r="M522" s="2">
        <v>5846.8666666666604</v>
      </c>
      <c r="N522" s="2">
        <v>5846.8666666666604</v>
      </c>
      <c r="O522" s="2">
        <v>5846.8666666666604</v>
      </c>
      <c r="P522" s="2">
        <v>5846.8666666666604</v>
      </c>
      <c r="Q522" s="2">
        <v>5846.8666666666604</v>
      </c>
      <c r="R522" s="2">
        <v>7832.6661329063199</v>
      </c>
      <c r="S522" s="2">
        <v>7832.6661329063199</v>
      </c>
      <c r="T522" s="2">
        <v>7832.6661329063199</v>
      </c>
      <c r="U522" s="2">
        <v>7832.6661329063199</v>
      </c>
      <c r="V522" s="2">
        <v>7832.6661329063199</v>
      </c>
      <c r="W522" s="2">
        <v>7832.6661329063199</v>
      </c>
      <c r="X522" s="2">
        <v>8287.1247498332195</v>
      </c>
      <c r="Y522" s="2">
        <v>8287.1247498332195</v>
      </c>
      <c r="Z522" s="2">
        <v>8287.1247498332195</v>
      </c>
      <c r="AA522" s="2">
        <v>8980.4353632478596</v>
      </c>
      <c r="AB522" s="2">
        <v>8980.4353632478596</v>
      </c>
      <c r="AC522" s="2">
        <v>8980.4353632478596</v>
      </c>
      <c r="AD522" s="2">
        <v>8980.4353632478596</v>
      </c>
      <c r="AE522" s="2">
        <v>8980.4353632478596</v>
      </c>
      <c r="AF522" s="2">
        <v>8980.4353632478596</v>
      </c>
      <c r="AG522" s="2">
        <v>8980.4353632478596</v>
      </c>
      <c r="AH522" s="2">
        <v>8980.4353632478596</v>
      </c>
      <c r="AI522" s="2">
        <v>8980.4353632478596</v>
      </c>
      <c r="AJ522" s="2">
        <v>8980.4353632478596</v>
      </c>
      <c r="AK522" s="2">
        <v>8980.4353632478596</v>
      </c>
      <c r="AL522" s="2">
        <v>8980.4353632478596</v>
      </c>
      <c r="AN522" s="1">
        <f t="shared" si="150"/>
        <v>8287.1247498332195</v>
      </c>
      <c r="AO522" s="1">
        <f t="shared" si="151"/>
        <v>7799.0531056986893</v>
      </c>
      <c r="AP522" s="1">
        <f t="shared" si="152"/>
        <v>75.170083151762995</v>
      </c>
      <c r="AQ522" s="1">
        <f t="shared" si="153"/>
        <v>12843.789585972299</v>
      </c>
      <c r="AR522" s="1">
        <f t="shared" si="154"/>
        <v>2949.0201375638708</v>
      </c>
    </row>
    <row r="523" spans="1:50" x14ac:dyDescent="0.2">
      <c r="A523" s="2" t="str">
        <v>{"InfraID":"Edge-Pi4","device":"wlan0","instance":"129.127.231.168:9100","job":"node","label":"Network Receive Rate (Bytes/Sec)"}</v>
      </c>
      <c r="B523" s="2">
        <v>9704.2497831743203</v>
      </c>
      <c r="C523" s="2">
        <v>9704.2497831743203</v>
      </c>
      <c r="D523" s="2">
        <v>6258.6091831286703</v>
      </c>
      <c r="E523" s="2">
        <v>6258.6091831286703</v>
      </c>
      <c r="F523" s="2">
        <v>6258.6091831286703</v>
      </c>
      <c r="G523" s="2">
        <v>6258.6091831286703</v>
      </c>
      <c r="H523" s="2">
        <v>6258.6091831286703</v>
      </c>
      <c r="I523" s="2">
        <v>6258.6091831286703</v>
      </c>
      <c r="J523" s="2">
        <v>6258.6091831286703</v>
      </c>
      <c r="K523" s="2">
        <v>6258.6091831286703</v>
      </c>
      <c r="L523" s="2">
        <v>6258.6091831286703</v>
      </c>
      <c r="M523" s="2">
        <v>7696.8430413517099</v>
      </c>
      <c r="N523" s="2">
        <v>7696.8430413517099</v>
      </c>
      <c r="O523" s="2">
        <v>7696.8430413517099</v>
      </c>
      <c r="P523" s="2">
        <v>7696.8430413517099</v>
      </c>
      <c r="Q523" s="2">
        <v>7696.8430413517099</v>
      </c>
      <c r="R523" s="2">
        <v>7696.8430413517099</v>
      </c>
      <c r="S523" s="2">
        <v>7487.4737298595501</v>
      </c>
      <c r="T523" s="2">
        <v>7487.4737298595501</v>
      </c>
      <c r="U523" s="2">
        <v>7487.4737298595501</v>
      </c>
      <c r="V523" s="2">
        <v>7487.4737298595501</v>
      </c>
      <c r="W523" s="2">
        <v>7487.4737298595501</v>
      </c>
      <c r="X523" s="2">
        <v>7487.4737298595501</v>
      </c>
      <c r="Y523" s="2">
        <v>9564.7474814864199</v>
      </c>
      <c r="Z523" s="2">
        <v>9564.7474814864199</v>
      </c>
      <c r="AA523" s="2">
        <v>9564.7474814864199</v>
      </c>
      <c r="AB523" s="2">
        <v>9564.7474814864199</v>
      </c>
      <c r="AC523" s="2">
        <v>9564.7474814864199</v>
      </c>
      <c r="AD523" s="2">
        <v>9564.7474814864199</v>
      </c>
      <c r="AE523" s="2">
        <v>9564.7474814864199</v>
      </c>
      <c r="AF523" s="2">
        <v>9564.7474814864199</v>
      </c>
      <c r="AG523" s="2">
        <v>9564.7474814864199</v>
      </c>
      <c r="AH523" s="2">
        <v>9564.7474814864199</v>
      </c>
      <c r="AI523" s="2">
        <v>9564.7474814864199</v>
      </c>
      <c r="AJ523" s="2">
        <v>9564.7474814864199</v>
      </c>
      <c r="AK523" s="2">
        <v>9564.7474814864199</v>
      </c>
      <c r="AL523" s="2">
        <v>9564.7474814864199</v>
      </c>
      <c r="AN523" s="1">
        <f t="shared" si="150"/>
        <v>7696.8430413517099</v>
      </c>
      <c r="AO523" s="1">
        <f t="shared" si="151"/>
        <v>8128.3337184482152</v>
      </c>
      <c r="AP523" s="1">
        <f t="shared" si="152"/>
        <v>6258.6091831286703</v>
      </c>
      <c r="AQ523" s="1">
        <f t="shared" si="153"/>
        <v>9704.2497831743203</v>
      </c>
      <c r="AR523" s="1">
        <f t="shared" si="154"/>
        <v>1383.4051064243808</v>
      </c>
    </row>
    <row r="524" spans="1:50" x14ac:dyDescent="0.2">
      <c r="A524" t="str">
        <v>{"InfraID":"Edge-Pi4","device":"wlp6s0","instance":"129.127.231.53:9100","job":"node","label":"Network Receive Rate (Bytes/Sec)"}</v>
      </c>
      <c r="B524">
        <v>104.52636490900601</v>
      </c>
      <c r="C524">
        <v>104.52636490900601</v>
      </c>
      <c r="D524">
        <v>104.52636490900601</v>
      </c>
      <c r="E524">
        <v>104.707846410684</v>
      </c>
      <c r="F524">
        <v>104.707846410684</v>
      </c>
      <c r="G524">
        <v>104.707846410684</v>
      </c>
      <c r="H524">
        <v>104.707846410684</v>
      </c>
      <c r="I524">
        <v>104.707846410684</v>
      </c>
      <c r="J524">
        <v>104.707846410684</v>
      </c>
      <c r="K524">
        <v>108.420069388844</v>
      </c>
      <c r="L524">
        <v>108.420069388844</v>
      </c>
      <c r="M524">
        <v>108.420069388844</v>
      </c>
      <c r="N524">
        <v>108.420069388844</v>
      </c>
      <c r="O524">
        <v>108.420069388844</v>
      </c>
      <c r="P524">
        <v>108.420069388844</v>
      </c>
      <c r="Q524">
        <v>108.420069388844</v>
      </c>
      <c r="R524">
        <v>108.420069388844</v>
      </c>
      <c r="S524">
        <v>108.420069388844</v>
      </c>
      <c r="T524">
        <v>111.647139903514</v>
      </c>
      <c r="U524">
        <v>111.647139903514</v>
      </c>
      <c r="V524">
        <v>111.647139903514</v>
      </c>
      <c r="W524">
        <v>109.10062095212599</v>
      </c>
      <c r="X524">
        <v>109.10062095212599</v>
      </c>
      <c r="Y524">
        <v>109.10062095212599</v>
      </c>
      <c r="Z524">
        <v>113.35600453424</v>
      </c>
      <c r="AA524">
        <v>113.35600453424</v>
      </c>
      <c r="AB524">
        <v>113.35600453424</v>
      </c>
      <c r="AC524">
        <v>113.35600453424</v>
      </c>
      <c r="AD524">
        <v>113.35600453424</v>
      </c>
      <c r="AE524">
        <v>113.35600453424</v>
      </c>
      <c r="AF524">
        <v>113.35600453424</v>
      </c>
      <c r="AG524">
        <v>113.35600453424</v>
      </c>
      <c r="AH524">
        <v>113.35600453424</v>
      </c>
      <c r="AI524">
        <v>113.35600453424</v>
      </c>
      <c r="AJ524">
        <v>113.35600453424</v>
      </c>
      <c r="AK524">
        <v>113.35600453424</v>
      </c>
      <c r="AL524">
        <v>113.35600453424</v>
      </c>
    </row>
    <row r="525" spans="1:50" x14ac:dyDescent="0.2">
      <c r="A525" t="str">
        <v>{"InfraID":"Edge-Pi4","device":"docker0","instance":"129.127.230.61:9100","job":"node","label":"Network Send Rate (Bytes/Sec)"}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50" x14ac:dyDescent="0.2">
      <c r="A526" t="str">
        <v>{"InfraID":"Edge-Pi4","device":"docker0","instance":"129.127.231.125:9100","job":"node","label":"Network Send Rate (Bytes/Sec)"}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50" x14ac:dyDescent="0.2">
      <c r="A527" t="str">
        <v>{"InfraID":"Edge-Pi4","device":"docker0","instance":"129.127.231.162:9100","job":"node","label":"Network Send Rate (Bytes/Sec)"}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50" x14ac:dyDescent="0.2">
      <c r="A528" t="str">
        <v>{"InfraID":"Edge-Pi4","device":"docker0","instance":"129.127.231.168:9100","job":"node","label":"Network Send Rate (Bytes/Sec)"}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50" x14ac:dyDescent="0.2">
      <c r="A529" t="str">
        <v>{"InfraID":"Edge-Pi4","device":"docker0","instance":"129.127.231.53:9100","job":"node","label":"Network Send Rate (Bytes/Sec)"}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50" x14ac:dyDescent="0.2">
      <c r="A530" t="str">
        <v>{"InfraID":"Edge-Pi4","device":"eno1","instance":"129.127.231.53:9100","job":"node","label":"Network Send Rate (Bytes/Sec)"}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50" x14ac:dyDescent="0.2">
      <c r="A531" t="str">
        <v>{"InfraID":"Edge-Pi4","device":"enp5s0","instance":"129.127.231.53:9100","job":"node","label":"Network Send Rate (Bytes/Sec)"}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50" x14ac:dyDescent="0.2">
      <c r="A532" t="str">
        <v>{"InfraID":"Edge-Pi4","device":"eth0","instance":"129.127.230.61:9100","job":"node","label":"Network Send Rate (Bytes/Sec)"}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50" x14ac:dyDescent="0.2">
      <c r="A533" t="str">
        <v>{"InfraID":"Edge-Pi4","device":"eth0","instance":"129.127.231.125:9100","job":"node","label":"Network Send Rate (Bytes/Sec)"}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50" x14ac:dyDescent="0.2">
      <c r="A534" t="str">
        <v>{"InfraID":"Edge-Pi4","device":"eth0","instance":"129.127.231.162:9100","job":"node","label":"Network Send Rate (Bytes/Sec)"}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50" x14ac:dyDescent="0.2">
      <c r="A535" t="str">
        <v>{"InfraID":"Edge-Pi4","device":"eth0","instance":"129.127.231.168:9100","job":"node","label":"Network Send Rate (Bytes/Sec)"}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50" x14ac:dyDescent="0.2">
      <c r="A536" t="str">
        <v>{"InfraID":"Edge-Pi4","device":"lo","instance":"129.127.230.61:9100","job":"node","label":"Network Send Rate (Bytes/Sec)"}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50" x14ac:dyDescent="0.2">
      <c r="A537" t="str">
        <v>{"InfraID":"Edge-Pi4","device":"lo","instance":"129.127.231.125:9100","job":"node","label":"Network Send Rate (Bytes/Sec)"}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50" x14ac:dyDescent="0.2">
      <c r="A538" t="str">
        <v>{"InfraID":"Edge-Pi4","device":"lo","instance":"129.127.231.162:9100","job":"node","label":"Network Send Rate (Bytes/Sec)"}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50" x14ac:dyDescent="0.2">
      <c r="A539" t="str">
        <v>{"InfraID":"Edge-Pi4","device":"lo","instance":"129.127.231.168:9100","job":"node","label":"Network Send Rate (Bytes/Sec)"}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50" x14ac:dyDescent="0.2">
      <c r="A540" t="str">
        <v>{"InfraID":"Edge-Pi4","device":"lo","instance":"129.127.231.53:9100","job":"node","label":"Network Send Rate (Bytes/Sec)"}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50" x14ac:dyDescent="0.2">
      <c r="A541" s="2" t="str">
        <v>{"InfraID":"Edge-Pi4","device":"wlan0","instance":"129.127.230.61:9100","job":"node","label":"Network Send Rate (Bytes/Sec)"}</v>
      </c>
      <c r="B541" s="2">
        <v>18089.768822764101</v>
      </c>
      <c r="C541" s="2">
        <v>18089.768822764101</v>
      </c>
      <c r="D541" s="2">
        <v>18089.768822764101</v>
      </c>
      <c r="E541" s="2">
        <v>18089.768822764101</v>
      </c>
      <c r="F541" s="2">
        <v>18089.768822764101</v>
      </c>
      <c r="G541" s="2">
        <v>18089.768822764101</v>
      </c>
      <c r="H541" s="2">
        <v>18089.768822764101</v>
      </c>
      <c r="I541" s="2">
        <v>18089.768822764101</v>
      </c>
      <c r="J541" s="2">
        <v>18089.768822764101</v>
      </c>
      <c r="K541" s="2">
        <v>18089.768822764101</v>
      </c>
      <c r="L541" s="2">
        <v>18089.768822764101</v>
      </c>
      <c r="M541" s="2">
        <v>18089.768822764101</v>
      </c>
      <c r="N541" s="2">
        <v>18089.768822764101</v>
      </c>
      <c r="O541" s="2">
        <v>18089.768822764101</v>
      </c>
      <c r="P541" s="2">
        <v>16523.655096021601</v>
      </c>
      <c r="Q541" s="2">
        <v>16523.655096021601</v>
      </c>
      <c r="R541" s="2">
        <v>16523.655096021601</v>
      </c>
      <c r="S541" s="2">
        <v>16523.655096021601</v>
      </c>
      <c r="T541" s="2">
        <v>16523.655096021601</v>
      </c>
      <c r="U541" s="2">
        <v>16523.655096021601</v>
      </c>
      <c r="V541" s="2">
        <v>15853.5877506088</v>
      </c>
      <c r="W541" s="2">
        <v>15853.5877506088</v>
      </c>
      <c r="X541" s="2">
        <v>15853.5877506088</v>
      </c>
      <c r="Y541" s="2">
        <v>23466.631108740501</v>
      </c>
      <c r="Z541" s="2">
        <v>23466.631108740501</v>
      </c>
      <c r="AA541" s="2">
        <v>23466.631108740501</v>
      </c>
      <c r="AB541" s="2">
        <v>13267.1072835302</v>
      </c>
      <c r="AC541" s="2">
        <v>13267.1072835302</v>
      </c>
      <c r="AD541" s="2">
        <v>13267.1072835302</v>
      </c>
      <c r="AE541" s="2">
        <v>13267.1072835302</v>
      </c>
      <c r="AF541" s="2">
        <v>13267.1072835302</v>
      </c>
      <c r="AG541" s="2">
        <v>13267.1072835302</v>
      </c>
      <c r="AH541" s="2">
        <v>13267.1072835302</v>
      </c>
      <c r="AI541" s="2">
        <v>13267.1072835302</v>
      </c>
      <c r="AJ541" s="2">
        <v>13267.1072835302</v>
      </c>
      <c r="AK541" s="2">
        <v>13267.1072835302</v>
      </c>
      <c r="AL541" s="2">
        <v>13267.1072835302</v>
      </c>
      <c r="AN541" s="1">
        <f>MEDIAN(B541:AL541)</f>
        <v>16523.655096021601</v>
      </c>
      <c r="AO541" s="1">
        <f>AVERAGE(B541:AL541)</f>
        <v>16656.690021397488</v>
      </c>
      <c r="AP541" s="1">
        <f>MIN(B541:AL541)</f>
        <v>13267.1072835302</v>
      </c>
      <c r="AQ541" s="1">
        <f>MAX(B541:AL541)</f>
        <v>23466.631108740501</v>
      </c>
      <c r="AR541" s="1">
        <f>STDEV(B541:AL541)</f>
        <v>2868.8992893995214</v>
      </c>
      <c r="AT541" s="1">
        <f>MEDIAN(B541:AL544)</f>
        <v>14192.552245442401</v>
      </c>
      <c r="AU541" s="1">
        <f>AVERAGE(B541:AL544)</f>
        <v>14426.197111518873</v>
      </c>
      <c r="AV541" s="1">
        <f>MIN(B541:AL544)</f>
        <v>829.16092311796797</v>
      </c>
      <c r="AW541" s="1">
        <f>MAX(B541:AL544)</f>
        <v>23466.631108740501</v>
      </c>
      <c r="AX541">
        <f>STDEV(B541:AL544)</f>
        <v>3381.9137867336931</v>
      </c>
    </row>
    <row r="542" spans="1:50" x14ac:dyDescent="0.2">
      <c r="A542" s="2" t="str">
        <v>{"InfraID":"Edge-Pi4","device":"wlan0","instance":"129.127.231.125:9100","job":"node","label":"Network Send Rate (Bytes/Sec)"}</v>
      </c>
      <c r="B542" s="2">
        <v>13142.957217913399</v>
      </c>
      <c r="C542" s="2">
        <v>13142.957217913399</v>
      </c>
      <c r="D542" s="2">
        <v>13142.957217913399</v>
      </c>
      <c r="E542" s="2">
        <v>13142.957217913399</v>
      </c>
      <c r="F542" s="2">
        <v>13142.957217913399</v>
      </c>
      <c r="G542" s="2">
        <v>13142.957217913399</v>
      </c>
      <c r="H542" s="2">
        <v>13142.957217913399</v>
      </c>
      <c r="I542" s="2">
        <v>13142.957217913399</v>
      </c>
      <c r="J542" s="2">
        <v>13142.957217913399</v>
      </c>
      <c r="K542" s="2">
        <v>14104.656283781</v>
      </c>
      <c r="L542" s="2">
        <v>14104.656283781</v>
      </c>
      <c r="M542" s="2">
        <v>14104.656283781</v>
      </c>
      <c r="N542" s="2">
        <v>14104.656283781</v>
      </c>
      <c r="O542" s="2">
        <v>14104.656283781</v>
      </c>
      <c r="P542" s="2">
        <v>14104.656283781</v>
      </c>
      <c r="Q542" s="2">
        <v>12016.4448447246</v>
      </c>
      <c r="R542" s="2">
        <v>12016.4448447246</v>
      </c>
      <c r="S542" s="2">
        <v>12016.4448447246</v>
      </c>
      <c r="T542" s="2">
        <v>12016.4448447246</v>
      </c>
      <c r="U542" s="2">
        <v>12016.4448447246</v>
      </c>
      <c r="V542" s="2">
        <v>12016.4448447246</v>
      </c>
      <c r="W542" s="2">
        <v>12016.4448447246</v>
      </c>
      <c r="X542" s="2">
        <v>12016.4448447246</v>
      </c>
      <c r="Y542" s="2">
        <v>12016.4448447246</v>
      </c>
      <c r="Z542" s="2">
        <v>12178.1172180718</v>
      </c>
      <c r="AA542" s="2">
        <v>12178.1172180718</v>
      </c>
      <c r="AB542" s="2">
        <v>12178.1172180718</v>
      </c>
      <c r="AC542" s="2">
        <v>12178.1172180718</v>
      </c>
      <c r="AD542" s="2">
        <v>12178.1172180718</v>
      </c>
      <c r="AE542" s="2">
        <v>12178.1172180718</v>
      </c>
      <c r="AF542" s="2">
        <v>12178.1172180718</v>
      </c>
      <c r="AG542" s="2">
        <v>12178.1172180718</v>
      </c>
      <c r="AH542" s="2">
        <v>12178.1172180718</v>
      </c>
      <c r="AI542" s="2">
        <v>12178.1172180718</v>
      </c>
      <c r="AJ542" s="2">
        <v>12178.1172180718</v>
      </c>
      <c r="AK542" s="2">
        <v>12178.1172180718</v>
      </c>
      <c r="AL542" s="2">
        <v>12178.1172180718</v>
      </c>
      <c r="AN542" s="1">
        <f t="shared" ref="AN542:AN544" si="155">MEDIAN(B542:AL542)</f>
        <v>12178.1172180718</v>
      </c>
      <c r="AO542" s="1">
        <f t="shared" ref="AO542:AO544" si="156">AVERAGE(B542:AL542)</f>
        <v>12685.894056793562</v>
      </c>
      <c r="AP542" s="1">
        <f t="shared" ref="AP542:AP544" si="157">MIN(B542:AL542)</f>
        <v>12016.4448447246</v>
      </c>
      <c r="AQ542" s="1">
        <f t="shared" ref="AQ542:AQ544" si="158">MAX(B542:AL542)</f>
        <v>14104.656283781</v>
      </c>
      <c r="AR542" s="1">
        <f t="shared" ref="AR542:AR544" si="159">STDEV(B542:AL542)</f>
        <v>769.97156334108797</v>
      </c>
    </row>
    <row r="543" spans="1:50" x14ac:dyDescent="0.2">
      <c r="A543" s="2" t="str">
        <v>{"InfraID":"Edge-Pi4","device":"wlan0","instance":"129.127.231.162:9100","job":"node","label":"Network Send Rate (Bytes/Sec)"}</v>
      </c>
      <c r="B543" s="2">
        <v>829.16092311796797</v>
      </c>
      <c r="C543" s="2">
        <v>2096.87249755316</v>
      </c>
      <c r="D543" s="2">
        <v>2096.87249755316</v>
      </c>
      <c r="E543" s="2">
        <v>2096.87249755316</v>
      </c>
      <c r="F543" s="2">
        <v>20601.5067671178</v>
      </c>
      <c r="G543" s="2">
        <v>20601.5067671178</v>
      </c>
      <c r="H543" s="2">
        <v>20601.5067671178</v>
      </c>
      <c r="I543" s="2">
        <v>17059.6207771398</v>
      </c>
      <c r="J543" s="2">
        <v>17059.6207771398</v>
      </c>
      <c r="K543" s="2">
        <v>17059.6207771398</v>
      </c>
      <c r="L543" s="2">
        <v>10557.2</v>
      </c>
      <c r="M543" s="2">
        <v>10557.2</v>
      </c>
      <c r="N543" s="2">
        <v>10557.2</v>
      </c>
      <c r="O543" s="2">
        <v>10557.2</v>
      </c>
      <c r="P543" s="2">
        <v>10557.2</v>
      </c>
      <c r="Q543" s="2">
        <v>10557.2</v>
      </c>
      <c r="R543" s="2">
        <v>14283.159861222301</v>
      </c>
      <c r="S543" s="2">
        <v>14283.159861222301</v>
      </c>
      <c r="T543" s="2">
        <v>14283.159861222301</v>
      </c>
      <c r="U543" s="2">
        <v>14283.159861222301</v>
      </c>
      <c r="V543" s="2">
        <v>14283.159861222301</v>
      </c>
      <c r="W543" s="2">
        <v>14283.159861222301</v>
      </c>
      <c r="X543" s="2">
        <v>15077.918612408201</v>
      </c>
      <c r="Y543" s="2">
        <v>15077.918612408201</v>
      </c>
      <c r="Z543" s="2">
        <v>15077.918612408201</v>
      </c>
      <c r="AA543" s="2">
        <v>16108.173076923</v>
      </c>
      <c r="AB543" s="2">
        <v>16108.173076923</v>
      </c>
      <c r="AC543" s="2">
        <v>16108.173076923</v>
      </c>
      <c r="AD543" s="2">
        <v>16108.173076923</v>
      </c>
      <c r="AE543" s="2">
        <v>16108.173076923</v>
      </c>
      <c r="AF543" s="2">
        <v>16108.173076923</v>
      </c>
      <c r="AG543" s="2">
        <v>16108.173076923</v>
      </c>
      <c r="AH543" s="2">
        <v>16108.173076923</v>
      </c>
      <c r="AI543" s="2">
        <v>16108.173076923</v>
      </c>
      <c r="AJ543" s="2">
        <v>16108.173076923</v>
      </c>
      <c r="AK543" s="2">
        <v>16108.173076923</v>
      </c>
      <c r="AL543" s="2">
        <v>16108.173076923</v>
      </c>
      <c r="AN543" s="1">
        <f t="shared" si="155"/>
        <v>15077.918612408201</v>
      </c>
      <c r="AO543" s="1">
        <f t="shared" si="156"/>
        <v>13721.004134491481</v>
      </c>
      <c r="AP543" s="1">
        <f t="shared" si="157"/>
        <v>829.16092311796797</v>
      </c>
      <c r="AQ543" s="1">
        <f t="shared" si="158"/>
        <v>20601.5067671178</v>
      </c>
      <c r="AR543" s="1">
        <f t="shared" si="159"/>
        <v>4952.2289437587597</v>
      </c>
    </row>
    <row r="544" spans="1:50" x14ac:dyDescent="0.2">
      <c r="A544" s="2" t="str">
        <v>{"InfraID":"Edge-Pi4","device":"wlan0","instance":"129.127.231.168:9100","job":"node","label":"Network Send Rate (Bytes/Sec)"}</v>
      </c>
      <c r="B544" s="2">
        <v>16959.637067182601</v>
      </c>
      <c r="C544" s="2">
        <v>16959.637067182601</v>
      </c>
      <c r="D544" s="2">
        <v>11644.5541911372</v>
      </c>
      <c r="E544" s="2">
        <v>11644.5541911372</v>
      </c>
      <c r="F544" s="2">
        <v>11644.5541911372</v>
      </c>
      <c r="G544" s="2">
        <v>11644.5541911372</v>
      </c>
      <c r="H544" s="2">
        <v>11644.5541911372</v>
      </c>
      <c r="I544" s="2">
        <v>11644.5541911372</v>
      </c>
      <c r="J544" s="2">
        <v>11644.5541911372</v>
      </c>
      <c r="K544" s="2">
        <v>11644.5541911372</v>
      </c>
      <c r="L544" s="2">
        <v>11644.5541911372</v>
      </c>
      <c r="M544" s="2">
        <v>14192.552245442401</v>
      </c>
      <c r="N544" s="2">
        <v>14192.552245442401</v>
      </c>
      <c r="O544" s="2">
        <v>14192.552245442401</v>
      </c>
      <c r="P544" s="2">
        <v>14192.552245442401</v>
      </c>
      <c r="Q544" s="2">
        <v>14192.552245442401</v>
      </c>
      <c r="R544" s="2">
        <v>14192.552245442401</v>
      </c>
      <c r="S544" s="2">
        <v>13720.8192947926</v>
      </c>
      <c r="T544" s="2">
        <v>13720.8192947926</v>
      </c>
      <c r="U544" s="2">
        <v>13720.8192947926</v>
      </c>
      <c r="V544" s="2">
        <v>13720.8192947926</v>
      </c>
      <c r="W544" s="2">
        <v>13720.8192947926</v>
      </c>
      <c r="X544" s="2">
        <v>13720.8192947926</v>
      </c>
      <c r="Y544" s="2">
        <v>16823.1369671092</v>
      </c>
      <c r="Z544" s="2">
        <v>16823.1369671092</v>
      </c>
      <c r="AA544" s="2">
        <v>16823.1369671092</v>
      </c>
      <c r="AB544" s="2">
        <v>16823.1369671092</v>
      </c>
      <c r="AC544" s="2">
        <v>16823.1369671092</v>
      </c>
      <c r="AD544" s="2">
        <v>16823.1369671092</v>
      </c>
      <c r="AE544" s="2">
        <v>16823.1369671092</v>
      </c>
      <c r="AF544" s="2">
        <v>16823.1369671092</v>
      </c>
      <c r="AG544" s="2">
        <v>16823.1369671092</v>
      </c>
      <c r="AH544" s="2">
        <v>16823.1369671092</v>
      </c>
      <c r="AI544" s="2">
        <v>16823.1369671092</v>
      </c>
      <c r="AJ544" s="2">
        <v>16823.1369671092</v>
      </c>
      <c r="AK544" s="2">
        <v>16823.1369671092</v>
      </c>
      <c r="AL544" s="2">
        <v>16823.1369671092</v>
      </c>
      <c r="AN544" s="1">
        <f t="shared" si="155"/>
        <v>14192.552245442401</v>
      </c>
      <c r="AO544" s="1">
        <f t="shared" si="156"/>
        <v>14641.200233392949</v>
      </c>
      <c r="AP544" s="1">
        <f t="shared" si="157"/>
        <v>11644.5541911372</v>
      </c>
      <c r="AQ544" s="1">
        <f t="shared" si="158"/>
        <v>16959.637067182601</v>
      </c>
      <c r="AR544" s="1">
        <f t="shared" si="159"/>
        <v>2137.7004357108758</v>
      </c>
    </row>
    <row r="545" spans="1:56" x14ac:dyDescent="0.2">
      <c r="A545" t="str">
        <v>{"InfraID":"Edge-Pi4","device":"wlp6s0","instance":"129.127.231.53:9100","job":"node","label":"Network Send Rate (Bytes/Sec)"}</v>
      </c>
      <c r="B545">
        <v>934.93767082194495</v>
      </c>
      <c r="C545">
        <v>934.93767082194495</v>
      </c>
      <c r="D545">
        <v>934.93767082194495</v>
      </c>
      <c r="E545">
        <v>938.43071786310497</v>
      </c>
      <c r="F545">
        <v>938.43071786310497</v>
      </c>
      <c r="G545">
        <v>938.43071786310497</v>
      </c>
      <c r="H545">
        <v>938.43071786310497</v>
      </c>
      <c r="I545">
        <v>938.43071786310497</v>
      </c>
      <c r="J545">
        <v>938.43071786310497</v>
      </c>
      <c r="K545">
        <v>940.78596210301498</v>
      </c>
      <c r="L545">
        <v>940.78596210301498</v>
      </c>
      <c r="M545">
        <v>940.78596210301498</v>
      </c>
      <c r="N545">
        <v>940.78596210301498</v>
      </c>
      <c r="O545">
        <v>940.78596210301498</v>
      </c>
      <c r="P545">
        <v>940.78596210301498</v>
      </c>
      <c r="Q545">
        <v>940.78596210301498</v>
      </c>
      <c r="R545">
        <v>940.78596210301498</v>
      </c>
      <c r="S545">
        <v>940.78596210301498</v>
      </c>
      <c r="T545">
        <v>936.97338876414403</v>
      </c>
      <c r="U545">
        <v>936.97338876414403</v>
      </c>
      <c r="V545">
        <v>936.97338876414403</v>
      </c>
      <c r="W545">
        <v>938.37217066168103</v>
      </c>
      <c r="X545">
        <v>938.37217066168103</v>
      </c>
      <c r="Y545">
        <v>938.37217066168103</v>
      </c>
      <c r="Z545">
        <v>936.52063746082501</v>
      </c>
      <c r="AA545">
        <v>936.52063746082501</v>
      </c>
      <c r="AB545">
        <v>936.52063746082501</v>
      </c>
      <c r="AC545">
        <v>936.52063746082501</v>
      </c>
      <c r="AD545">
        <v>936.52063746082501</v>
      </c>
      <c r="AE545">
        <v>936.52063746082501</v>
      </c>
      <c r="AF545">
        <v>936.52063746082501</v>
      </c>
      <c r="AG545">
        <v>936.52063746082501</v>
      </c>
      <c r="AH545">
        <v>936.52063746082501</v>
      </c>
      <c r="AI545">
        <v>936.52063746082501</v>
      </c>
      <c r="AJ545">
        <v>936.52063746082501</v>
      </c>
      <c r="AK545">
        <v>936.52063746082501</v>
      </c>
      <c r="AL545">
        <v>936.52063746082501</v>
      </c>
    </row>
    <row r="546" spans="1:56" x14ac:dyDescent="0.2">
      <c r="A546" t="str">
        <v>{"InfraID":"Edge-Pi4","instance":"129.127.231.53:9100","job":"node","label":"CPU Wait Percentage"}</v>
      </c>
      <c r="B546">
        <v>0.161582561163119</v>
      </c>
      <c r="C546">
        <v>0.161582561163119</v>
      </c>
      <c r="D546">
        <v>0.161582561163119</v>
      </c>
      <c r="E546">
        <v>0.15668781302163501</v>
      </c>
      <c r="F546">
        <v>0.15668781302163501</v>
      </c>
      <c r="G546">
        <v>0.15668781302163501</v>
      </c>
      <c r="H546">
        <v>0.15668781302163501</v>
      </c>
      <c r="I546">
        <v>0.15668781302163501</v>
      </c>
      <c r="J546">
        <v>0.15668781302163501</v>
      </c>
      <c r="K546">
        <v>0.143551507872725</v>
      </c>
      <c r="L546">
        <v>0.143551507872725</v>
      </c>
      <c r="M546">
        <v>0.143551507872725</v>
      </c>
      <c r="N546">
        <v>0.143551507872725</v>
      </c>
      <c r="O546">
        <v>0.143551507872725</v>
      </c>
      <c r="P546">
        <v>0.143551507872725</v>
      </c>
      <c r="Q546">
        <v>0.143551507872725</v>
      </c>
      <c r="R546">
        <v>0.143551507872725</v>
      </c>
      <c r="S546">
        <v>0.143551507872725</v>
      </c>
      <c r="T546">
        <v>0.15538338409571301</v>
      </c>
      <c r="U546">
        <v>0.15538338409571301</v>
      </c>
      <c r="V546">
        <v>0.15538338409571301</v>
      </c>
      <c r="W546">
        <v>0.18927021432823399</v>
      </c>
      <c r="X546">
        <v>0.18927021432823399</v>
      </c>
      <c r="Y546">
        <v>0.18927021432823399</v>
      </c>
      <c r="Z546">
        <v>0.14286857371487199</v>
      </c>
      <c r="AA546">
        <v>0.14286857371487199</v>
      </c>
      <c r="AB546">
        <v>0.14286857371487199</v>
      </c>
      <c r="AC546">
        <v>0.14286857371487199</v>
      </c>
      <c r="AD546">
        <v>0.14286857371487199</v>
      </c>
      <c r="AE546">
        <v>0.14286857371487199</v>
      </c>
      <c r="AF546">
        <v>0.14286857371487199</v>
      </c>
      <c r="AG546">
        <v>0.14286857371487199</v>
      </c>
      <c r="AH546">
        <v>0.14286857371487199</v>
      </c>
      <c r="AI546">
        <v>0.14286857371487199</v>
      </c>
      <c r="AJ546">
        <v>0.14286857371487199</v>
      </c>
      <c r="AK546">
        <v>0.14286857371487199</v>
      </c>
      <c r="AL546">
        <v>0.14286857371487199</v>
      </c>
    </row>
    <row r="547" spans="1:56" x14ac:dyDescent="0.2">
      <c r="A547" t="str">
        <v>{"InfraID":"Edge-Pi4","instance":"129.127.231.53:9100","job":"node","label":"IO Wait Percentage"}</v>
      </c>
      <c r="B547">
        <v>0.119998666755726</v>
      </c>
      <c r="C547">
        <v>0.119998666755726</v>
      </c>
      <c r="D547">
        <v>0.119998666755726</v>
      </c>
      <c r="E547">
        <v>0.17074457429060799</v>
      </c>
      <c r="F547">
        <v>0.17074457429060799</v>
      </c>
      <c r="G547">
        <v>0.17074457429060799</v>
      </c>
      <c r="H547">
        <v>0.17074457429060799</v>
      </c>
      <c r="I547">
        <v>0.17074457429060799</v>
      </c>
      <c r="J547">
        <v>0.17074457429060799</v>
      </c>
      <c r="K547">
        <v>0.17054977315171699</v>
      </c>
      <c r="L547">
        <v>0.17054977315171699</v>
      </c>
      <c r="M547">
        <v>0.17054977315171699</v>
      </c>
      <c r="N547">
        <v>0.17054977315171699</v>
      </c>
      <c r="O547">
        <v>0.17054977315171699</v>
      </c>
      <c r="P547">
        <v>0.17054977315171699</v>
      </c>
      <c r="Q547">
        <v>0.17054977315171699</v>
      </c>
      <c r="R547">
        <v>0.17054977315171699</v>
      </c>
      <c r="S547">
        <v>0.17054977315171699</v>
      </c>
      <c r="T547">
        <v>0.41318334407875101</v>
      </c>
      <c r="U547">
        <v>0.41318334407875101</v>
      </c>
      <c r="V547">
        <v>0.41318334407875101</v>
      </c>
      <c r="W547">
        <v>0.135207317886886</v>
      </c>
      <c r="X547">
        <v>0.135207317886886</v>
      </c>
      <c r="Y547">
        <v>0.135207317886886</v>
      </c>
      <c r="Z547">
        <v>0.34976328599060802</v>
      </c>
      <c r="AA547">
        <v>0.34976328599060802</v>
      </c>
      <c r="AB547">
        <v>0.34976328599060802</v>
      </c>
      <c r="AC547">
        <v>0.34976328599060802</v>
      </c>
      <c r="AD547">
        <v>0.34976328599060802</v>
      </c>
      <c r="AE547">
        <v>0.34976328599060802</v>
      </c>
      <c r="AF547">
        <v>0.34976328599060802</v>
      </c>
      <c r="AG547">
        <v>0.34976328599060802</v>
      </c>
      <c r="AH547">
        <v>0.34976328599060802</v>
      </c>
      <c r="AI547">
        <v>0.34976328599060802</v>
      </c>
      <c r="AJ547">
        <v>0.34976328599060802</v>
      </c>
      <c r="AK547">
        <v>0.34976328599060802</v>
      </c>
      <c r="AL547">
        <v>0.34976328599060802</v>
      </c>
    </row>
    <row r="548" spans="1:56" x14ac:dyDescent="0.2">
      <c r="A548" t="str">
        <v>{"InfraID":"Edge-Pi4","instance":"129.127.231.53:9100","job":"node","label":"Memory Wait Percentage"}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56" x14ac:dyDescent="0.2">
      <c r="A549" s="2" t="str">
        <v>{"InfraID":"Edge-Pi4","cpu":"0","instance":"129.127.230.61:9100","job":"node","mode":"idle","label":"CPU Usage Percentage"}</v>
      </c>
      <c r="B549" s="2">
        <v>8.1295660004761796</v>
      </c>
      <c r="C549" s="2">
        <v>8.1295660004761796</v>
      </c>
      <c r="D549" s="2">
        <v>8.1295660004761796</v>
      </c>
      <c r="E549" s="2">
        <v>8.1295660004761796</v>
      </c>
      <c r="F549" s="2">
        <v>8.1295660004761796</v>
      </c>
      <c r="G549" s="2">
        <v>8.1295660004761796</v>
      </c>
      <c r="H549" s="2">
        <v>8.1295660004761796</v>
      </c>
      <c r="I549" s="2">
        <v>8.1295660004761796</v>
      </c>
      <c r="J549" s="2">
        <v>8.1295660004761796</v>
      </c>
      <c r="K549" s="2">
        <v>8.1295660004761796</v>
      </c>
      <c r="L549" s="2">
        <v>8.1295660004761796</v>
      </c>
      <c r="M549" s="2">
        <v>8.1295660004761796</v>
      </c>
      <c r="N549" s="2">
        <v>8.1295660004761796</v>
      </c>
      <c r="O549" s="2">
        <v>8.1295660004761796</v>
      </c>
      <c r="P549" s="2">
        <v>6.8743243784685397</v>
      </c>
      <c r="Q549" s="2">
        <v>6.8743243784685397</v>
      </c>
      <c r="R549" s="2">
        <v>6.8743243784685397</v>
      </c>
      <c r="S549" s="2">
        <v>6.8743243784685397</v>
      </c>
      <c r="T549" s="2">
        <v>6.8743243784685397</v>
      </c>
      <c r="U549" s="2">
        <v>6.8743243784685397</v>
      </c>
      <c r="V549" s="2">
        <v>6.3615438502619197</v>
      </c>
      <c r="W549" s="2">
        <v>6.3615438502619197</v>
      </c>
      <c r="X549" s="2">
        <v>6.3615438502619197</v>
      </c>
      <c r="Y549" s="2">
        <v>8.5272351491962102</v>
      </c>
      <c r="Z549" s="2">
        <v>8.5272351491962102</v>
      </c>
      <c r="AA549" s="2">
        <v>8.5272351491962102</v>
      </c>
      <c r="AB549" s="2">
        <v>5.2673743240381103</v>
      </c>
      <c r="AC549" s="2">
        <v>5.2673743240381103</v>
      </c>
      <c r="AD549" s="2">
        <v>5.2673743240381103</v>
      </c>
      <c r="AE549" s="2">
        <v>5.2673743240381103</v>
      </c>
      <c r="AF549" s="2">
        <v>5.2673743240381103</v>
      </c>
      <c r="AG549" s="2">
        <v>5.2673743240381103</v>
      </c>
      <c r="AH549" s="2">
        <v>5.2673743240381103</v>
      </c>
      <c r="AI549" s="2">
        <v>5.2673743240381103</v>
      </c>
      <c r="AJ549" s="2">
        <v>5.2673743240381103</v>
      </c>
      <c r="AK549" s="2">
        <v>5.2673743240381103</v>
      </c>
      <c r="AL549" s="2">
        <v>5.2673743240381103</v>
      </c>
      <c r="AN549" s="1">
        <f>MEDIAN(B549:AL549)</f>
        <v>6.8743243784685397</v>
      </c>
      <c r="AO549" s="1">
        <f>AVERAGE(B549:AL549)</f>
        <v>6.9639817524397651</v>
      </c>
      <c r="AP549" s="1">
        <f>MIN(B549:AL549)</f>
        <v>5.2673743240381103</v>
      </c>
      <c r="AQ549" s="1">
        <f>MAX(B549:AL549)</f>
        <v>8.5272351491962102</v>
      </c>
      <c r="AR549" s="1">
        <f>STDEV(B549:AL549)</f>
        <v>1.2818364199522092</v>
      </c>
      <c r="AT549" s="1">
        <f>MEDIAN(B549:AL552)</f>
        <v>5.61254274044299</v>
      </c>
      <c r="AU549" s="1">
        <f>AVERAGE(B549:AL552)</f>
        <v>5.9620776060429534</v>
      </c>
      <c r="AV549" s="1">
        <f>MIN(B549:AL552)</f>
        <v>0.61807995017198802</v>
      </c>
      <c r="AW549" s="1">
        <f>MAX(B549:AL552)</f>
        <v>9.0606040405642805</v>
      </c>
      <c r="AX549">
        <f>STDEV(B549:AL552)</f>
        <v>1.4527941531666202</v>
      </c>
      <c r="AZ549">
        <f>MEDIAN($B549:$AL552,$B554:$AL557,$B559:$AL562,$B564:$AL567)</f>
        <v>4.7332932771304703</v>
      </c>
      <c r="BA549">
        <f>AVERAGE($B549:$AL552,$B554:$AL557,$B559:$AL562,$B564:$AL567)</f>
        <v>4.7862060215525437</v>
      </c>
      <c r="BB549">
        <f>MIN($B549:$AL552,$B554:$AL557,$B559:$AL562,$B564:$AL567)</f>
        <v>0.15118502371693399</v>
      </c>
      <c r="BC549">
        <f>MAX($B549:$AL552,$B554:$AL557,$B559:$AL562,$B564:$AL567)</f>
        <v>9.0606040405642805</v>
      </c>
      <c r="BD549">
        <f>STDEV($B549:$AL552,$B554:$AL557,$B559:$AL562,$B564:$AL567)</f>
        <v>1.3691767021102881</v>
      </c>
    </row>
    <row r="550" spans="1:56" x14ac:dyDescent="0.2">
      <c r="A550" s="2" t="str">
        <v>{"InfraID":"Edge-Pi4","cpu":"0","instance":"129.127.231.125:9100","job":"node","mode":"idle","label":"CPU Usage Percentage"}</v>
      </c>
      <c r="B550" s="2">
        <v>5.61254274044299</v>
      </c>
      <c r="C550" s="2">
        <v>5.61254274044299</v>
      </c>
      <c r="D550" s="2">
        <v>5.61254274044299</v>
      </c>
      <c r="E550" s="2">
        <v>5.61254274044299</v>
      </c>
      <c r="F550" s="2">
        <v>5.61254274044299</v>
      </c>
      <c r="G550" s="2">
        <v>5.61254274044299</v>
      </c>
      <c r="H550" s="2">
        <v>5.61254274044299</v>
      </c>
      <c r="I550" s="2">
        <v>5.61254274044299</v>
      </c>
      <c r="J550" s="2">
        <v>5.61254274044299</v>
      </c>
      <c r="K550" s="2">
        <v>5.7532930295934301</v>
      </c>
      <c r="L550" s="2">
        <v>5.7532930295934301</v>
      </c>
      <c r="M550" s="2">
        <v>5.7532930295934301</v>
      </c>
      <c r="N550" s="2">
        <v>5.7532930295934301</v>
      </c>
      <c r="O550" s="2">
        <v>5.7532930295934301</v>
      </c>
      <c r="P550" s="2">
        <v>5.7532930295934301</v>
      </c>
      <c r="Q550" s="2">
        <v>4.8667400513071604</v>
      </c>
      <c r="R550" s="2">
        <v>4.8667400513071604</v>
      </c>
      <c r="S550" s="2">
        <v>4.8667400513071604</v>
      </c>
      <c r="T550" s="2">
        <v>4.8667400513071604</v>
      </c>
      <c r="U550" s="2">
        <v>4.8667400513071604</v>
      </c>
      <c r="V550" s="2">
        <v>4.8667400513071604</v>
      </c>
      <c r="W550" s="2">
        <v>4.8667400513071604</v>
      </c>
      <c r="X550" s="2">
        <v>4.8667400513071604</v>
      </c>
      <c r="Y550" s="2">
        <v>4.8667400513071604</v>
      </c>
      <c r="Z550" s="2">
        <v>5.32728566342871</v>
      </c>
      <c r="AA550" s="2">
        <v>5.32728566342871</v>
      </c>
      <c r="AB550" s="2">
        <v>5.32728566342871</v>
      </c>
      <c r="AC550" s="2">
        <v>5.32728566342871</v>
      </c>
      <c r="AD550" s="2">
        <v>5.32728566342871</v>
      </c>
      <c r="AE550" s="2">
        <v>5.32728566342871</v>
      </c>
      <c r="AF550" s="2">
        <v>5.32728566342871</v>
      </c>
      <c r="AG550" s="2">
        <v>5.32728566342871</v>
      </c>
      <c r="AH550" s="2">
        <v>5.32728566342871</v>
      </c>
      <c r="AI550" s="2">
        <v>5.32728566342871</v>
      </c>
      <c r="AJ550" s="2">
        <v>5.32728566342871</v>
      </c>
      <c r="AK550" s="2">
        <v>5.32728566342871</v>
      </c>
      <c r="AL550" s="2">
        <v>5.32728566342871</v>
      </c>
      <c r="AN550" s="1">
        <f t="shared" ref="AN550:AN552" si="160">MEDIAN(B550:AL550)</f>
        <v>5.32728566342871</v>
      </c>
      <c r="AO550" s="1">
        <f t="shared" ref="AO550:AO552" si="161">AVERAGE(B550:AL550)</f>
        <v>5.3537301872401404</v>
      </c>
      <c r="AP550" s="1">
        <f t="shared" ref="AP550:AP552" si="162">MIN(B550:AL550)</f>
        <v>4.8667400513071604</v>
      </c>
      <c r="AQ550" s="1">
        <f t="shared" ref="AQ550:AQ552" si="163">MAX(B550:AL550)</f>
        <v>5.7532930295934301</v>
      </c>
      <c r="AR550" s="1">
        <f t="shared" ref="AR550:AR552" si="164">STDEV(B550:AL550)</f>
        <v>0.32077526870996526</v>
      </c>
    </row>
    <row r="551" spans="1:56" x14ac:dyDescent="0.2">
      <c r="A551" s="2" t="str">
        <v>{"InfraID":"Edge-Pi4","cpu":"0","instance":"129.127.231.162:9100","job":"node","mode":"idle","label":"CPU Usage Percentage"}</v>
      </c>
      <c r="B551" s="2">
        <v>0.61807995017198802</v>
      </c>
      <c r="C551" s="2">
        <v>1.1477889491896001</v>
      </c>
      <c r="D551" s="2">
        <v>1.1477889491896001</v>
      </c>
      <c r="E551" s="2">
        <v>1.1477889491896001</v>
      </c>
      <c r="F551" s="2">
        <v>9.0606040405642805</v>
      </c>
      <c r="G551" s="2">
        <v>9.0606040405642805</v>
      </c>
      <c r="H551" s="2">
        <v>9.0606040405642805</v>
      </c>
      <c r="I551" s="2">
        <v>7.3975163573551503</v>
      </c>
      <c r="J551" s="2">
        <v>7.3975163573551503</v>
      </c>
      <c r="K551" s="2">
        <v>7.3975163573551503</v>
      </c>
      <c r="L551" s="2">
        <v>6.79999999973613</v>
      </c>
      <c r="M551" s="2">
        <v>6.79999999973613</v>
      </c>
      <c r="N551" s="2">
        <v>6.79999999973613</v>
      </c>
      <c r="O551" s="2">
        <v>6.79999999973613</v>
      </c>
      <c r="P551" s="2">
        <v>6.79999999973613</v>
      </c>
      <c r="Q551" s="2">
        <v>6.79999999973613</v>
      </c>
      <c r="R551" s="2">
        <v>5.2908993863231704</v>
      </c>
      <c r="S551" s="2">
        <v>5.2908993863231704</v>
      </c>
      <c r="T551" s="2">
        <v>5.2908993863231704</v>
      </c>
      <c r="U551" s="2">
        <v>5.2908993863231704</v>
      </c>
      <c r="V551" s="2">
        <v>5.2908993863231704</v>
      </c>
      <c r="W551" s="2">
        <v>5.2908993863231704</v>
      </c>
      <c r="X551" s="2">
        <v>5.2034689791797604</v>
      </c>
      <c r="Y551" s="2">
        <v>5.2034689791797604</v>
      </c>
      <c r="Z551" s="2">
        <v>5.2034689791797604</v>
      </c>
      <c r="AA551" s="2">
        <v>7.1848290600622704</v>
      </c>
      <c r="AB551" s="2">
        <v>7.1848290600622704</v>
      </c>
      <c r="AC551" s="2">
        <v>7.1848290600622704</v>
      </c>
      <c r="AD551" s="2">
        <v>7.1848290600622704</v>
      </c>
      <c r="AE551" s="2">
        <v>7.1848290600622704</v>
      </c>
      <c r="AF551" s="2">
        <v>7.1848290600622704</v>
      </c>
      <c r="AG551" s="2">
        <v>7.1848290600622704</v>
      </c>
      <c r="AH551" s="2">
        <v>7.1848290600622704</v>
      </c>
      <c r="AI551" s="2">
        <v>7.1848290600622704</v>
      </c>
      <c r="AJ551" s="2">
        <v>7.1848290600622704</v>
      </c>
      <c r="AK551" s="2">
        <v>7.1848290600622704</v>
      </c>
      <c r="AL551" s="2">
        <v>7.1848290600622704</v>
      </c>
      <c r="AN551" s="1">
        <f t="shared" si="160"/>
        <v>6.79999999973613</v>
      </c>
      <c r="AO551" s="1">
        <f t="shared" si="161"/>
        <v>6.1570151342200399</v>
      </c>
      <c r="AP551" s="1">
        <f t="shared" si="162"/>
        <v>0.61807995017198802</v>
      </c>
      <c r="AQ551" s="1">
        <f t="shared" si="163"/>
        <v>9.0606040405642805</v>
      </c>
      <c r="AR551" s="1">
        <f t="shared" si="164"/>
        <v>2.0966371481485244</v>
      </c>
    </row>
    <row r="552" spans="1:56" x14ac:dyDescent="0.2">
      <c r="A552" s="2" t="str">
        <v>{"InfraID":"Edge-Pi4","cpu":"0","instance":"129.127.231.168:9100","job":"node","mode":"idle","label":"CPU Usage Percentage"}</v>
      </c>
      <c r="B552" s="2">
        <v>6.0310894655654002</v>
      </c>
      <c r="C552" s="2">
        <v>6.0310894655654002</v>
      </c>
      <c r="D552" s="2">
        <v>4.0309663640906397</v>
      </c>
      <c r="E552" s="2">
        <v>4.0309663640906397</v>
      </c>
      <c r="F552" s="2">
        <v>4.0309663640906397</v>
      </c>
      <c r="G552" s="2">
        <v>4.0309663640906397</v>
      </c>
      <c r="H552" s="2">
        <v>4.0309663640906397</v>
      </c>
      <c r="I552" s="2">
        <v>4.0309663640906397</v>
      </c>
      <c r="J552" s="2">
        <v>4.0309663640906397</v>
      </c>
      <c r="K552" s="2">
        <v>4.0309663640906397</v>
      </c>
      <c r="L552" s="2">
        <v>4.0309663640906397</v>
      </c>
      <c r="M552" s="2">
        <v>5.6024899956363896</v>
      </c>
      <c r="N552" s="2">
        <v>5.6024899956363896</v>
      </c>
      <c r="O552" s="2">
        <v>5.6024899956363896</v>
      </c>
      <c r="P552" s="2">
        <v>5.6024899956363896</v>
      </c>
      <c r="Q552" s="2">
        <v>5.6024899956363896</v>
      </c>
      <c r="R552" s="2">
        <v>5.6024899956363896</v>
      </c>
      <c r="S552" s="2">
        <v>5.3274176868777499</v>
      </c>
      <c r="T552" s="2">
        <v>5.3274176868777499</v>
      </c>
      <c r="U552" s="2">
        <v>5.3274176868777499</v>
      </c>
      <c r="V552" s="2">
        <v>5.3274176868777499</v>
      </c>
      <c r="W552" s="2">
        <v>5.3274176868777499</v>
      </c>
      <c r="X552" s="2">
        <v>5.3274176868777499</v>
      </c>
      <c r="Y552" s="2">
        <v>6.0644472612162401</v>
      </c>
      <c r="Z552" s="2">
        <v>6.0644472612162401</v>
      </c>
      <c r="AA552" s="2">
        <v>6.0644472612162401</v>
      </c>
      <c r="AB552" s="2">
        <v>6.0644472612162401</v>
      </c>
      <c r="AC552" s="2">
        <v>6.0644472612162401</v>
      </c>
      <c r="AD552" s="2">
        <v>6.0644472612162401</v>
      </c>
      <c r="AE552" s="2">
        <v>6.0644472612162401</v>
      </c>
      <c r="AF552" s="2">
        <v>6.0644472612162401</v>
      </c>
      <c r="AG552" s="2">
        <v>6.0644472612162401</v>
      </c>
      <c r="AH552" s="2">
        <v>6.0644472612162401</v>
      </c>
      <c r="AI552" s="2">
        <v>6.0644472612162401</v>
      </c>
      <c r="AJ552" s="2">
        <v>6.0644472612162401</v>
      </c>
      <c r="AK552" s="2">
        <v>6.0644472612162401</v>
      </c>
      <c r="AL552" s="2">
        <v>6.0644472612162401</v>
      </c>
      <c r="AN552" s="1">
        <f t="shared" si="160"/>
        <v>5.6024899956363896</v>
      </c>
      <c r="AO552" s="1">
        <f t="shared" si="161"/>
        <v>5.373583350271856</v>
      </c>
      <c r="AP552" s="1">
        <f t="shared" si="162"/>
        <v>4.0309663640906397</v>
      </c>
      <c r="AQ552" s="1">
        <f t="shared" si="163"/>
        <v>6.0644472612162401</v>
      </c>
      <c r="AR552" s="1">
        <f t="shared" si="164"/>
        <v>0.8181532432589661</v>
      </c>
    </row>
    <row r="553" spans="1:56" x14ac:dyDescent="0.2">
      <c r="A553" t="str">
        <v>{"InfraID":"Edge-Pi4","cpu":"0","instance":"129.127.231.53:9100","job":"node","mode":"idle","label":"CPU Usage Percentage"}</v>
      </c>
      <c r="B553">
        <v>0.40663955734731799</v>
      </c>
      <c r="C553">
        <v>0.40663955734731799</v>
      </c>
      <c r="D553">
        <v>0.40663955734731799</v>
      </c>
      <c r="E553">
        <v>0.63439065105403303</v>
      </c>
      <c r="F553">
        <v>0.63439065105403303</v>
      </c>
      <c r="G553">
        <v>0.63439065105403303</v>
      </c>
      <c r="H553">
        <v>0.63439065105403303</v>
      </c>
      <c r="I553">
        <v>0.63439065105403303</v>
      </c>
      <c r="J553">
        <v>0.63439065105403303</v>
      </c>
      <c r="K553">
        <v>0.15345609823521</v>
      </c>
      <c r="L553">
        <v>0.15345609823521</v>
      </c>
      <c r="M553">
        <v>0.15345609823521</v>
      </c>
      <c r="N553">
        <v>0.15345609823521</v>
      </c>
      <c r="O553">
        <v>0.15345609823521</v>
      </c>
      <c r="P553">
        <v>0.15345609823521</v>
      </c>
      <c r="Q553">
        <v>0.15345609823521</v>
      </c>
      <c r="R553">
        <v>0.15345609823521</v>
      </c>
      <c r="S553">
        <v>0.15345609823521</v>
      </c>
      <c r="T553">
        <v>0.55801338346996898</v>
      </c>
      <c r="U553">
        <v>0.55801338346996898</v>
      </c>
      <c r="V553">
        <v>0.55801338346996898</v>
      </c>
      <c r="W553">
        <v>0.380583561181083</v>
      </c>
      <c r="X553">
        <v>0.380583561181083</v>
      </c>
      <c r="Y553">
        <v>0.380583561181083</v>
      </c>
      <c r="Z553">
        <v>-0.220044008599941</v>
      </c>
      <c r="AA553">
        <v>-0.220044008599941</v>
      </c>
      <c r="AB553">
        <v>-0.220044008599941</v>
      </c>
      <c r="AC553">
        <v>-0.220044008599941</v>
      </c>
      <c r="AD553">
        <v>-0.220044008599941</v>
      </c>
      <c r="AE553">
        <v>-0.220044008599941</v>
      </c>
      <c r="AF553">
        <v>-0.220044008599941</v>
      </c>
      <c r="AG553">
        <v>-0.220044008599941</v>
      </c>
      <c r="AH553">
        <v>-0.220044008599941</v>
      </c>
      <c r="AI553">
        <v>-0.220044008599941</v>
      </c>
      <c r="AJ553">
        <v>-0.220044008599941</v>
      </c>
      <c r="AK553">
        <v>-0.220044008599941</v>
      </c>
      <c r="AL553">
        <v>-0.220044008599941</v>
      </c>
    </row>
    <row r="554" spans="1:56" x14ac:dyDescent="0.2">
      <c r="A554" s="2" t="str">
        <v>{"InfraID":"Edge-Pi4","cpu":"1","instance":"129.127.230.61:9100","job":"node","mode":"idle","label":"CPU Usage Percentage"}</v>
      </c>
      <c r="B554" s="2">
        <v>3.42595990255316</v>
      </c>
      <c r="C554" s="2">
        <v>3.42595990255316</v>
      </c>
      <c r="D554" s="2">
        <v>3.42595990255316</v>
      </c>
      <c r="E554" s="2">
        <v>3.42595990255316</v>
      </c>
      <c r="F554" s="2">
        <v>3.42595990255316</v>
      </c>
      <c r="G554" s="2">
        <v>3.42595990255316</v>
      </c>
      <c r="H554" s="2">
        <v>3.42595990255316</v>
      </c>
      <c r="I554" s="2">
        <v>3.42595990255316</v>
      </c>
      <c r="J554" s="2">
        <v>3.42595990255316</v>
      </c>
      <c r="K554" s="2">
        <v>3.42595990255316</v>
      </c>
      <c r="L554" s="2">
        <v>3.42595990255316</v>
      </c>
      <c r="M554" s="2">
        <v>3.42595990255316</v>
      </c>
      <c r="N554" s="2">
        <v>3.42595990255316</v>
      </c>
      <c r="O554" s="2">
        <v>3.42595990255316</v>
      </c>
      <c r="P554" s="2">
        <v>4.9659019631891397</v>
      </c>
      <c r="Q554" s="2">
        <v>4.9659019631891397</v>
      </c>
      <c r="R554" s="2">
        <v>4.9659019631891397</v>
      </c>
      <c r="S554" s="2">
        <v>4.9659019631891397</v>
      </c>
      <c r="T554" s="2">
        <v>4.9659019631891397</v>
      </c>
      <c r="U554" s="2">
        <v>4.9659019631891397</v>
      </c>
      <c r="V554" s="2">
        <v>4.6602395169086304</v>
      </c>
      <c r="W554" s="2">
        <v>4.6602395169086304</v>
      </c>
      <c r="X554" s="2">
        <v>4.6602395169086304</v>
      </c>
      <c r="Y554" s="2">
        <v>5.3936929128453297</v>
      </c>
      <c r="Z554" s="2">
        <v>5.3936929128453297</v>
      </c>
      <c r="AA554" s="2">
        <v>5.3936929128453297</v>
      </c>
      <c r="AB554" s="2">
        <v>4.7332932771304703</v>
      </c>
      <c r="AC554" s="2">
        <v>4.7332932771304703</v>
      </c>
      <c r="AD554" s="2">
        <v>4.7332932771304703</v>
      </c>
      <c r="AE554" s="2">
        <v>4.7332932771304703</v>
      </c>
      <c r="AF554" s="2">
        <v>4.7332932771304703</v>
      </c>
      <c r="AG554" s="2">
        <v>4.7332932771304703</v>
      </c>
      <c r="AH554" s="2">
        <v>4.7332932771304703</v>
      </c>
      <c r="AI554" s="2">
        <v>4.7332932771304703</v>
      </c>
      <c r="AJ554" s="2">
        <v>4.7332932771304703</v>
      </c>
      <c r="AK554" s="2">
        <v>4.7332932771304703</v>
      </c>
      <c r="AL554" s="2">
        <v>4.7332932771304703</v>
      </c>
      <c r="AN554" s="1">
        <f>MEDIAN(B554:AL554)</f>
        <v>4.7332932771304703</v>
      </c>
      <c r="AO554" s="1">
        <f>AVERAGE(B554:AL554)</f>
        <v>4.3239695608804336</v>
      </c>
      <c r="AP554" s="1">
        <f>MIN(B554:AL554)</f>
        <v>3.42595990255316</v>
      </c>
      <c r="AQ554" s="1">
        <f>MAX(B554:AL554)</f>
        <v>5.3936929128453297</v>
      </c>
      <c r="AR554" s="1">
        <f>STDEV(B554:AL554)</f>
        <v>0.73366514568639674</v>
      </c>
      <c r="AT554" s="1">
        <f>MEDIAN(B554:AL557)</f>
        <v>4.1384740627826897</v>
      </c>
      <c r="AU554" s="1">
        <f>AVERAGE(B554:AL557)</f>
        <v>4.0709347814502861</v>
      </c>
      <c r="AV554" s="1">
        <f>MIN(B554:AL557)</f>
        <v>0.68477922543533498</v>
      </c>
      <c r="AW554" s="1">
        <f>MAX(B554:AL557)</f>
        <v>5.8603906927439002</v>
      </c>
      <c r="AX554">
        <f>STDEV(B554:AL557)</f>
        <v>0.95640007801744364</v>
      </c>
    </row>
    <row r="555" spans="1:56" x14ac:dyDescent="0.2">
      <c r="A555" s="2" t="str">
        <v>{"InfraID":"Edge-Pi4","cpu":"1","instance":"129.127.231.125:9100","job":"node","mode":"idle","label":"CPU Usage Percentage"}</v>
      </c>
      <c r="B555" s="2">
        <v>4.4616795930785802</v>
      </c>
      <c r="C555" s="2">
        <v>4.4616795930785802</v>
      </c>
      <c r="D555" s="2">
        <v>4.4616795930785802</v>
      </c>
      <c r="E555" s="2">
        <v>4.4616795930785802</v>
      </c>
      <c r="F555" s="2">
        <v>4.4616795930785802</v>
      </c>
      <c r="G555" s="2">
        <v>4.4616795930785802</v>
      </c>
      <c r="H555" s="2">
        <v>4.4616795930785802</v>
      </c>
      <c r="I555" s="2">
        <v>4.4616795930785802</v>
      </c>
      <c r="J555" s="2">
        <v>4.4616795930785802</v>
      </c>
      <c r="K555" s="2">
        <v>4.1384740627826897</v>
      </c>
      <c r="L555" s="2">
        <v>4.1384740627826897</v>
      </c>
      <c r="M555" s="2">
        <v>4.1384740627826897</v>
      </c>
      <c r="N555" s="2">
        <v>4.1384740627826897</v>
      </c>
      <c r="O555" s="2">
        <v>4.1384740627826897</v>
      </c>
      <c r="P555" s="2">
        <v>4.1384740627826897</v>
      </c>
      <c r="Q555" s="2">
        <v>3.49911604792349</v>
      </c>
      <c r="R555" s="2">
        <v>3.49911604792349</v>
      </c>
      <c r="S555" s="2">
        <v>3.49911604792349</v>
      </c>
      <c r="T555" s="2">
        <v>3.49911604792349</v>
      </c>
      <c r="U555" s="2">
        <v>3.49911604792349</v>
      </c>
      <c r="V555" s="2">
        <v>3.49911604792349</v>
      </c>
      <c r="W555" s="2">
        <v>3.49911604792349</v>
      </c>
      <c r="X555" s="2">
        <v>3.49911604792349</v>
      </c>
      <c r="Y555" s="2">
        <v>3.49911604792349</v>
      </c>
      <c r="Z555" s="2">
        <v>2.5924937744626599</v>
      </c>
      <c r="AA555" s="2">
        <v>2.5924937744626599</v>
      </c>
      <c r="AB555" s="2">
        <v>2.5924937744626599</v>
      </c>
      <c r="AC555" s="2">
        <v>2.5924937744626599</v>
      </c>
      <c r="AD555" s="2">
        <v>2.5924937744626599</v>
      </c>
      <c r="AE555" s="2">
        <v>2.5924937744626599</v>
      </c>
      <c r="AF555" s="2">
        <v>2.5924937744626599</v>
      </c>
      <c r="AG555" s="2">
        <v>2.5924937744626599</v>
      </c>
      <c r="AH555" s="2">
        <v>2.5924937744626599</v>
      </c>
      <c r="AI555" s="2">
        <v>2.5924937744626599</v>
      </c>
      <c r="AJ555" s="2">
        <v>2.5924937744626599</v>
      </c>
      <c r="AK555" s="2">
        <v>2.5924937744626599</v>
      </c>
      <c r="AL555" s="2">
        <v>2.5924937744626599</v>
      </c>
      <c r="AN555" s="1">
        <f t="shared" ref="AN555:AN557" si="165">MEDIAN(B555:AL555)</f>
        <v>3.49911604792349</v>
      </c>
      <c r="AO555" s="1">
        <f t="shared" ref="AO555:AO557" si="166">AVERAGE(B555:AL555)</f>
        <v>3.5183898436143055</v>
      </c>
      <c r="AP555" s="1">
        <f t="shared" ref="AP555:AP557" si="167">MIN(B555:AL555)</f>
        <v>2.5924937744626599</v>
      </c>
      <c r="AQ555" s="1">
        <f t="shared" ref="AQ555:AQ557" si="168">MAX(B555:AL555)</f>
        <v>4.4616795930785802</v>
      </c>
      <c r="AR555" s="1">
        <f t="shared" ref="AR555:AR557" si="169">STDEV(B555:AL555)</f>
        <v>0.77214016808782182</v>
      </c>
    </row>
    <row r="556" spans="1:56" x14ac:dyDescent="0.2">
      <c r="A556" s="2" t="str">
        <v>{"InfraID":"Edge-Pi4","cpu":"1","instance":"129.127.231.162:9100","job":"node","mode":"idle","label":"CPU Usage Percentage"}</v>
      </c>
      <c r="B556" s="2">
        <v>0.68477922543533498</v>
      </c>
      <c r="C556" s="2">
        <v>1.1922768929982599</v>
      </c>
      <c r="D556" s="2">
        <v>1.1922768929982599</v>
      </c>
      <c r="E556" s="2">
        <v>1.1922768929982599</v>
      </c>
      <c r="F556" s="2">
        <v>5.8603906927439002</v>
      </c>
      <c r="G556" s="2">
        <v>5.8603906927439002</v>
      </c>
      <c r="H556" s="2">
        <v>5.8603906927439002</v>
      </c>
      <c r="I556" s="2">
        <v>5.2610495393088001</v>
      </c>
      <c r="J556" s="2">
        <v>5.2610495393088001</v>
      </c>
      <c r="K556" s="2">
        <v>5.2610495393088001</v>
      </c>
      <c r="L556" s="2">
        <v>3.5999999998602998</v>
      </c>
      <c r="M556" s="2">
        <v>3.5999999998602998</v>
      </c>
      <c r="N556" s="2">
        <v>3.5999999998602998</v>
      </c>
      <c r="O556" s="2">
        <v>3.5999999998602998</v>
      </c>
      <c r="P556" s="2">
        <v>3.5999999998602998</v>
      </c>
      <c r="Q556" s="2">
        <v>3.5999999998602998</v>
      </c>
      <c r="R556" s="2">
        <v>4.7571390446078103</v>
      </c>
      <c r="S556" s="2">
        <v>4.7571390446078103</v>
      </c>
      <c r="T556" s="2">
        <v>4.7571390446078103</v>
      </c>
      <c r="U556" s="2">
        <v>4.7571390446078103</v>
      </c>
      <c r="V556" s="2">
        <v>4.7571390446078103</v>
      </c>
      <c r="W556" s="2">
        <v>4.7571390446078103</v>
      </c>
      <c r="X556" s="2">
        <v>4.53635757173</v>
      </c>
      <c r="Y556" s="2">
        <v>4.53635757173</v>
      </c>
      <c r="Z556" s="2">
        <v>4.53635757173</v>
      </c>
      <c r="AA556" s="2">
        <v>3.9797008546697699</v>
      </c>
      <c r="AB556" s="2">
        <v>3.9797008546697699</v>
      </c>
      <c r="AC556" s="2">
        <v>3.9797008546697699</v>
      </c>
      <c r="AD556" s="2">
        <v>3.9797008546697699</v>
      </c>
      <c r="AE556" s="2">
        <v>3.9797008546697699</v>
      </c>
      <c r="AF556" s="2">
        <v>3.9797008546697699</v>
      </c>
      <c r="AG556" s="2">
        <v>3.9797008546697699</v>
      </c>
      <c r="AH556" s="2">
        <v>3.9797008546697699</v>
      </c>
      <c r="AI556" s="2">
        <v>3.9797008546697699</v>
      </c>
      <c r="AJ556" s="2">
        <v>3.9797008546697699</v>
      </c>
      <c r="AK556" s="2">
        <v>3.9797008546697699</v>
      </c>
      <c r="AL556" s="2">
        <v>3.9797008546697699</v>
      </c>
      <c r="AN556" s="1">
        <f t="shared" si="165"/>
        <v>3.9797008546697699</v>
      </c>
      <c r="AO556" s="1">
        <f t="shared" si="166"/>
        <v>4.0306553469898416</v>
      </c>
      <c r="AP556" s="1">
        <f t="shared" si="167"/>
        <v>0.68477922543533498</v>
      </c>
      <c r="AQ556" s="1">
        <f t="shared" si="168"/>
        <v>5.8603906927439002</v>
      </c>
      <c r="AR556" s="1">
        <f t="shared" si="169"/>
        <v>1.2363396216957161</v>
      </c>
    </row>
    <row r="557" spans="1:56" x14ac:dyDescent="0.2">
      <c r="A557" s="2" t="str">
        <v>{"InfraID":"Edge-Pi4","cpu":"1","instance":"129.127.231.168:9100","job":"node","mode":"idle","label":"CPU Usage Percentage"}</v>
      </c>
      <c r="B557" s="2">
        <v>4.8302088198050601</v>
      </c>
      <c r="C557" s="2">
        <v>4.8302088198050601</v>
      </c>
      <c r="D557" s="2">
        <v>3.4748175832982602</v>
      </c>
      <c r="E557" s="2">
        <v>3.4748175832982602</v>
      </c>
      <c r="F557" s="2">
        <v>3.4748175832982602</v>
      </c>
      <c r="G557" s="2">
        <v>3.4748175832982602</v>
      </c>
      <c r="H557" s="2">
        <v>3.4748175832982602</v>
      </c>
      <c r="I557" s="2">
        <v>3.4748175832982602</v>
      </c>
      <c r="J557" s="2">
        <v>3.4748175832982602</v>
      </c>
      <c r="K557" s="2">
        <v>3.4748175832982602</v>
      </c>
      <c r="L557" s="2">
        <v>3.4748175832982602</v>
      </c>
      <c r="M557" s="2">
        <v>4.2685638061412297</v>
      </c>
      <c r="N557" s="2">
        <v>4.2685638061412297</v>
      </c>
      <c r="O557" s="2">
        <v>4.2685638061412297</v>
      </c>
      <c r="P557" s="2">
        <v>4.2685638061412297</v>
      </c>
      <c r="Q557" s="2">
        <v>4.2685638061412297</v>
      </c>
      <c r="R557" s="2">
        <v>4.2685638061412297</v>
      </c>
      <c r="S557" s="2">
        <v>3.8262668044957802</v>
      </c>
      <c r="T557" s="2">
        <v>3.8262668044957802</v>
      </c>
      <c r="U557" s="2">
        <v>3.8262668044957802</v>
      </c>
      <c r="V557" s="2">
        <v>3.8262668044957802</v>
      </c>
      <c r="W557" s="2">
        <v>3.8262668044957802</v>
      </c>
      <c r="X557" s="2">
        <v>3.8262668044957802</v>
      </c>
      <c r="Y557" s="2">
        <v>5.2638601640426801</v>
      </c>
      <c r="Z557" s="2">
        <v>5.2638601640426801</v>
      </c>
      <c r="AA557" s="2">
        <v>5.2638601640426801</v>
      </c>
      <c r="AB557" s="2">
        <v>5.2638601640426801</v>
      </c>
      <c r="AC557" s="2">
        <v>5.2638601640426801</v>
      </c>
      <c r="AD557" s="2">
        <v>5.2638601640426801</v>
      </c>
      <c r="AE557" s="2">
        <v>5.2638601640426801</v>
      </c>
      <c r="AF557" s="2">
        <v>5.2638601640426801</v>
      </c>
      <c r="AG557" s="2">
        <v>5.2638601640426801</v>
      </c>
      <c r="AH557" s="2">
        <v>5.2638601640426801</v>
      </c>
      <c r="AI557" s="2">
        <v>5.2638601640426801</v>
      </c>
      <c r="AJ557" s="2">
        <v>5.2638601640426801</v>
      </c>
      <c r="AK557" s="2">
        <v>5.2638601640426801</v>
      </c>
      <c r="AL557" s="2">
        <v>5.2638601640426801</v>
      </c>
      <c r="AN557" s="1">
        <f t="shared" si="165"/>
        <v>4.2685638061412297</v>
      </c>
      <c r="AO557" s="1">
        <f t="shared" si="166"/>
        <v>4.4107243743165956</v>
      </c>
      <c r="AP557" s="1">
        <f t="shared" si="167"/>
        <v>3.4748175832982602</v>
      </c>
      <c r="AQ557" s="1">
        <f t="shared" si="168"/>
        <v>5.2638601640426801</v>
      </c>
      <c r="AR557" s="1">
        <f t="shared" si="169"/>
        <v>0.75637658209005953</v>
      </c>
    </row>
    <row r="558" spans="1:56" x14ac:dyDescent="0.2">
      <c r="A558" t="str">
        <v>{"InfraID":"Edge-Pi4","cpu":"1","instance":"129.127.231.53:9100","job":"node","mode":"idle","label":"CPU Usage Percentage"}</v>
      </c>
      <c r="B558">
        <v>-0.126658222909313</v>
      </c>
      <c r="C558">
        <v>-0.126658222909313</v>
      </c>
      <c r="D558">
        <v>-0.126658222909313</v>
      </c>
      <c r="E558">
        <v>0.50083472477410795</v>
      </c>
      <c r="F558">
        <v>0.50083472477410795</v>
      </c>
      <c r="G558">
        <v>0.50083472477410795</v>
      </c>
      <c r="H558">
        <v>0.50083472477410795</v>
      </c>
      <c r="I558">
        <v>0.50083472477410795</v>
      </c>
      <c r="J558">
        <v>0.50083472477410795</v>
      </c>
      <c r="K558">
        <v>5.3376034090760499E-2</v>
      </c>
      <c r="L558">
        <v>5.3376034090760499E-2</v>
      </c>
      <c r="M558">
        <v>5.3376034090760499E-2</v>
      </c>
      <c r="N558">
        <v>5.3376034090760499E-2</v>
      </c>
      <c r="O558">
        <v>5.3376034090760499E-2</v>
      </c>
      <c r="P558">
        <v>5.3376034090760499E-2</v>
      </c>
      <c r="Q558">
        <v>5.3376034090760499E-2</v>
      </c>
      <c r="R558">
        <v>5.3376034090760499E-2</v>
      </c>
      <c r="S558">
        <v>5.3376034090760499E-2</v>
      </c>
      <c r="T558">
        <v>0.31346568545473003</v>
      </c>
      <c r="U558">
        <v>0.31346568545473003</v>
      </c>
      <c r="V558">
        <v>0.31346568545473003</v>
      </c>
      <c r="W558">
        <v>0.44735260750225297</v>
      </c>
      <c r="X558">
        <v>0.44735260750225297</v>
      </c>
      <c r="Y558">
        <v>0.44735260750225297</v>
      </c>
      <c r="Z558">
        <v>-2.0004000800156501E-2</v>
      </c>
      <c r="AA558">
        <v>-2.0004000800156501E-2</v>
      </c>
      <c r="AB558">
        <v>-2.0004000800156501E-2</v>
      </c>
      <c r="AC558">
        <v>-2.0004000800156501E-2</v>
      </c>
      <c r="AD558">
        <v>-2.0004000800156501E-2</v>
      </c>
      <c r="AE558">
        <v>-2.0004000800156501E-2</v>
      </c>
      <c r="AF558">
        <v>-2.0004000800156501E-2</v>
      </c>
      <c r="AG558">
        <v>-2.0004000800156501E-2</v>
      </c>
      <c r="AH558">
        <v>-2.0004000800156501E-2</v>
      </c>
      <c r="AI558">
        <v>-2.0004000800156501E-2</v>
      </c>
      <c r="AJ558">
        <v>-2.0004000800156501E-2</v>
      </c>
      <c r="AK558">
        <v>-2.0004000800156501E-2</v>
      </c>
      <c r="AL558">
        <v>-2.0004000800156501E-2</v>
      </c>
    </row>
    <row r="559" spans="1:56" x14ac:dyDescent="0.2">
      <c r="A559" s="2" t="str">
        <v>{"InfraID":"Edge-Pi4","cpu":"2","instance":"129.127.230.61:9100","job":"node","mode":"idle","label":"CPU Usage Percentage"}</v>
      </c>
      <c r="B559" s="2">
        <v>5.9945958566526896</v>
      </c>
      <c r="C559" s="2">
        <v>5.9945958566526896</v>
      </c>
      <c r="D559" s="2">
        <v>5.9945958566526896</v>
      </c>
      <c r="E559" s="2">
        <v>5.9945958566526896</v>
      </c>
      <c r="F559" s="2">
        <v>5.9945958566526896</v>
      </c>
      <c r="G559" s="2">
        <v>5.9945958566526896</v>
      </c>
      <c r="H559" s="2">
        <v>5.9945958566526896</v>
      </c>
      <c r="I559" s="2">
        <v>5.9945958566526896</v>
      </c>
      <c r="J559" s="2">
        <v>5.9945958566526896</v>
      </c>
      <c r="K559" s="2">
        <v>5.9945958566526896</v>
      </c>
      <c r="L559" s="2">
        <v>5.9945958566526896</v>
      </c>
      <c r="M559" s="2">
        <v>5.9945958566526896</v>
      </c>
      <c r="N559" s="2">
        <v>5.9945958566526896</v>
      </c>
      <c r="O559" s="2">
        <v>5.9945958566526896</v>
      </c>
      <c r="P559" s="2">
        <v>5.57980008274279</v>
      </c>
      <c r="Q559" s="2">
        <v>5.57980008274279</v>
      </c>
      <c r="R559" s="2">
        <v>5.57980008274279</v>
      </c>
      <c r="S559" s="2">
        <v>5.57980008274279</v>
      </c>
      <c r="T559" s="2">
        <v>5.57980008274279</v>
      </c>
      <c r="U559" s="2">
        <v>5.57980008274279</v>
      </c>
      <c r="V559" s="2">
        <v>4.5268038829924802</v>
      </c>
      <c r="W559" s="2">
        <v>4.5268038829924802</v>
      </c>
      <c r="X559" s="2">
        <v>4.5268038829924802</v>
      </c>
      <c r="Y559" s="2">
        <v>6.1937462497034002</v>
      </c>
      <c r="Z559" s="2">
        <v>6.1937462497034002</v>
      </c>
      <c r="AA559" s="2">
        <v>6.1937462497034002</v>
      </c>
      <c r="AB559" s="2">
        <v>3.9989318382639101</v>
      </c>
      <c r="AC559" s="2">
        <v>3.9989318382639101</v>
      </c>
      <c r="AD559" s="2">
        <v>3.9989318382639101</v>
      </c>
      <c r="AE559" s="2">
        <v>3.9989318382639101</v>
      </c>
      <c r="AF559" s="2">
        <v>3.9989318382639101</v>
      </c>
      <c r="AG559" s="2">
        <v>3.9989318382639101</v>
      </c>
      <c r="AH559" s="2">
        <v>3.9989318382639101</v>
      </c>
      <c r="AI559" s="2">
        <v>3.9989318382639101</v>
      </c>
      <c r="AJ559" s="2">
        <v>3.9989318382639101</v>
      </c>
      <c r="AK559" s="2">
        <v>3.9989318382639101</v>
      </c>
      <c r="AL559" s="2">
        <v>3.9989318382639101</v>
      </c>
      <c r="AN559" s="1">
        <f>MEDIAN(B559:AL559)</f>
        <v>5.57980008274279</v>
      </c>
      <c r="AO559" s="1">
        <f>AVERAGE(B559:AL559)</f>
        <v>5.2311633272590523</v>
      </c>
      <c r="AP559" s="1">
        <f>MIN(B559:AL559)</f>
        <v>3.9989318382639101</v>
      </c>
      <c r="AQ559" s="1">
        <f>MAX(B559:AL559)</f>
        <v>6.1937462497034002</v>
      </c>
      <c r="AR559" s="1">
        <f>STDEV(B559:AL559)</f>
        <v>0.9107276989044697</v>
      </c>
      <c r="AT559" s="1">
        <f>MEDIAN(B559:AL562)</f>
        <v>4.2345602562492299</v>
      </c>
      <c r="AU559" s="1">
        <f>AVERAGE(B559:AL562)</f>
        <v>4.3903569212535585</v>
      </c>
      <c r="AV559" s="1">
        <f>MIN(B559:AL562)</f>
        <v>0.15118502371693399</v>
      </c>
      <c r="AW559" s="1">
        <f>MAX(B559:AL562)</f>
        <v>6.3333333334109296</v>
      </c>
      <c r="AX559">
        <f>STDEV(B559:AL562)</f>
        <v>1.0984524746044142</v>
      </c>
    </row>
    <row r="560" spans="1:56" x14ac:dyDescent="0.2">
      <c r="A560" s="2" t="str">
        <v>{"InfraID":"Edge-Pi4","cpu":"2","instance":"129.127.231.125:9100","job":"node","mode":"idle","label":"CPU Usage Percentage"}</v>
      </c>
      <c r="B560" s="2">
        <v>3.3274956217784202</v>
      </c>
      <c r="C560" s="2">
        <v>3.3274956217784202</v>
      </c>
      <c r="D560" s="2">
        <v>3.3274956217784202</v>
      </c>
      <c r="E560" s="2">
        <v>3.3274956217784202</v>
      </c>
      <c r="F560" s="2">
        <v>3.3274956217784202</v>
      </c>
      <c r="G560" s="2">
        <v>3.3274956217784202</v>
      </c>
      <c r="H560" s="2">
        <v>3.3274956217784202</v>
      </c>
      <c r="I560" s="2">
        <v>3.3274956217784202</v>
      </c>
      <c r="J560" s="2">
        <v>3.3274956217784202</v>
      </c>
      <c r="K560" s="2">
        <v>4.5121511790225997</v>
      </c>
      <c r="L560" s="2">
        <v>4.5121511790225997</v>
      </c>
      <c r="M560" s="2">
        <v>4.5121511790225997</v>
      </c>
      <c r="N560" s="2">
        <v>4.5121511790225997</v>
      </c>
      <c r="O560" s="2">
        <v>4.5121511790225997</v>
      </c>
      <c r="P560" s="2">
        <v>4.5121511790225997</v>
      </c>
      <c r="Q560" s="2">
        <v>4.2329630742761699</v>
      </c>
      <c r="R560" s="2">
        <v>4.2329630742761699</v>
      </c>
      <c r="S560" s="2">
        <v>4.2329630742761699</v>
      </c>
      <c r="T560" s="2">
        <v>4.2329630742761699</v>
      </c>
      <c r="U560" s="2">
        <v>4.2329630742761699</v>
      </c>
      <c r="V560" s="2">
        <v>4.2329630742761699</v>
      </c>
      <c r="W560" s="2">
        <v>4.2329630742761699</v>
      </c>
      <c r="X560" s="2">
        <v>4.2329630742761699</v>
      </c>
      <c r="Y560" s="2">
        <v>4.2329630742761699</v>
      </c>
      <c r="Z560" s="2">
        <v>4.5713269299543997</v>
      </c>
      <c r="AA560" s="2">
        <v>4.5713269299543997</v>
      </c>
      <c r="AB560" s="2">
        <v>4.5713269299543997</v>
      </c>
      <c r="AC560" s="2">
        <v>4.5713269299543997</v>
      </c>
      <c r="AD560" s="2">
        <v>4.5713269299543997</v>
      </c>
      <c r="AE560" s="2">
        <v>4.5713269299543997</v>
      </c>
      <c r="AF560" s="2">
        <v>4.5713269299543997</v>
      </c>
      <c r="AG560" s="2">
        <v>4.5713269299543997</v>
      </c>
      <c r="AH560" s="2">
        <v>4.5713269299543997</v>
      </c>
      <c r="AI560" s="2">
        <v>4.5713269299543997</v>
      </c>
      <c r="AJ560" s="2">
        <v>4.5713269299543997</v>
      </c>
      <c r="AK560" s="2">
        <v>4.5713269299543997</v>
      </c>
      <c r="AL560" s="2">
        <v>4.5713269299543997</v>
      </c>
      <c r="AN560" s="1">
        <f t="shared" ref="AN560:AN562" si="170">MEDIAN(B560:AL560)</f>
        <v>4.5121511790225997</v>
      </c>
      <c r="AO560" s="1">
        <f t="shared" ref="AO560:AO562" si="171">AVERAGE(B560:AL560)</f>
        <v>4.1768725791360586</v>
      </c>
      <c r="AP560" s="1">
        <f t="shared" ref="AP560:AP562" si="172">MIN(B560:AL560)</f>
        <v>3.3274956217784202</v>
      </c>
      <c r="AQ560" s="1">
        <f t="shared" ref="AQ560:AQ562" si="173">MAX(B560:AL560)</f>
        <v>4.5713269299543997</v>
      </c>
      <c r="AR560" s="1">
        <f t="shared" ref="AR560:AR562" si="174">STDEV(B560:AL560)</f>
        <v>0.50603254519571039</v>
      </c>
    </row>
    <row r="561" spans="1:50" x14ac:dyDescent="0.2">
      <c r="A561" s="2" t="str">
        <v>{"InfraID":"Edge-Pi4","cpu":"2","instance":"129.127.231.162:9100","job":"node","mode":"idle","label":"CPU Usage Percentage"}</v>
      </c>
      <c r="B561" s="2">
        <v>0.15118502371693399</v>
      </c>
      <c r="C561" s="2">
        <v>0.50271376461124295</v>
      </c>
      <c r="D561" s="2">
        <v>0.50271376461124295</v>
      </c>
      <c r="E561" s="2">
        <v>0.50271376461124295</v>
      </c>
      <c r="F561" s="2">
        <v>5.7270484698048501</v>
      </c>
      <c r="G561" s="2">
        <v>5.7270484698048501</v>
      </c>
      <c r="H561" s="2">
        <v>5.7270484698048501</v>
      </c>
      <c r="I561" s="2">
        <v>4.9272265990740598</v>
      </c>
      <c r="J561" s="2">
        <v>4.9272265990740598</v>
      </c>
      <c r="K561" s="2">
        <v>4.9272265990740598</v>
      </c>
      <c r="L561" s="2">
        <v>6.3333333334109296</v>
      </c>
      <c r="M561" s="2">
        <v>6.3333333334109296</v>
      </c>
      <c r="N561" s="2">
        <v>6.3333333334109296</v>
      </c>
      <c r="O561" s="2">
        <v>6.3333333334109296</v>
      </c>
      <c r="P561" s="2">
        <v>6.3333333334109296</v>
      </c>
      <c r="Q561" s="2">
        <v>6.3333333334109296</v>
      </c>
      <c r="R561" s="2">
        <v>4.0899386175607102</v>
      </c>
      <c r="S561" s="2">
        <v>4.0899386175607102</v>
      </c>
      <c r="T561" s="2">
        <v>4.0899386175607102</v>
      </c>
      <c r="U561" s="2">
        <v>4.0899386175607102</v>
      </c>
      <c r="V561" s="2">
        <v>4.0899386175607102</v>
      </c>
      <c r="W561" s="2">
        <v>4.0899386175607102</v>
      </c>
      <c r="X561" s="2">
        <v>4.23615743822229</v>
      </c>
      <c r="Y561" s="2">
        <v>4.23615743822229</v>
      </c>
      <c r="Z561" s="2">
        <v>4.23615743822229</v>
      </c>
      <c r="AA561" s="2">
        <v>3.9129273507227502</v>
      </c>
      <c r="AB561" s="2">
        <v>3.9129273507227502</v>
      </c>
      <c r="AC561" s="2">
        <v>3.9129273507227502</v>
      </c>
      <c r="AD561" s="2">
        <v>3.9129273507227502</v>
      </c>
      <c r="AE561" s="2">
        <v>3.9129273507227502</v>
      </c>
      <c r="AF561" s="2">
        <v>3.9129273507227502</v>
      </c>
      <c r="AG561" s="2">
        <v>3.9129273507227502</v>
      </c>
      <c r="AH561" s="2">
        <v>3.9129273507227502</v>
      </c>
      <c r="AI561" s="2">
        <v>3.9129273507227502</v>
      </c>
      <c r="AJ561" s="2">
        <v>3.9129273507227502</v>
      </c>
      <c r="AK561" s="2">
        <v>3.9129273507227502</v>
      </c>
      <c r="AL561" s="2">
        <v>3.9129273507227502</v>
      </c>
      <c r="AN561" s="1">
        <f t="shared" si="170"/>
        <v>4.0899386175607102</v>
      </c>
      <c r="AO561" s="1">
        <f t="shared" si="171"/>
        <v>4.2114968581988403</v>
      </c>
      <c r="AP561" s="1">
        <f t="shared" si="172"/>
        <v>0.15118502371693399</v>
      </c>
      <c r="AQ561" s="1">
        <f t="shared" si="173"/>
        <v>6.3333333334109296</v>
      </c>
      <c r="AR561" s="1">
        <f t="shared" si="174"/>
        <v>1.6189176218655261</v>
      </c>
    </row>
    <row r="562" spans="1:50" x14ac:dyDescent="0.2">
      <c r="A562" s="2" t="str">
        <v>{"InfraID":"Edge-Pi4","cpu":"2","instance":"129.127.231.168:9100","job":"node","mode":"idle","label":"CPU Usage Percentage"}</v>
      </c>
      <c r="B562" s="2">
        <v>4.3965574754703702</v>
      </c>
      <c r="C562" s="2">
        <v>4.3965574754703702</v>
      </c>
      <c r="D562" s="2">
        <v>3.2078661683366301</v>
      </c>
      <c r="E562" s="2">
        <v>3.2078661683366301</v>
      </c>
      <c r="F562" s="2">
        <v>3.2078661683366301</v>
      </c>
      <c r="G562" s="2">
        <v>3.2078661683366301</v>
      </c>
      <c r="H562" s="2">
        <v>3.2078661683366301</v>
      </c>
      <c r="I562" s="2">
        <v>3.2078661683366301</v>
      </c>
      <c r="J562" s="2">
        <v>3.2078661683366301</v>
      </c>
      <c r="K562" s="2">
        <v>3.2078661683366301</v>
      </c>
      <c r="L562" s="2">
        <v>3.2078661683366301</v>
      </c>
      <c r="M562" s="2">
        <v>4.2463317029635697</v>
      </c>
      <c r="N562" s="2">
        <v>4.2463317029635697</v>
      </c>
      <c r="O562" s="2">
        <v>4.2463317029635697</v>
      </c>
      <c r="P562" s="2">
        <v>4.2463317029635697</v>
      </c>
      <c r="Q562" s="2">
        <v>4.2463317029635697</v>
      </c>
      <c r="R562" s="2">
        <v>4.2463317029635697</v>
      </c>
      <c r="S562" s="2">
        <v>4.4600860661314901</v>
      </c>
      <c r="T562" s="2">
        <v>4.4600860661314901</v>
      </c>
      <c r="U562" s="2">
        <v>4.4600860661314901</v>
      </c>
      <c r="V562" s="2">
        <v>4.4600860661314901</v>
      </c>
      <c r="W562" s="2">
        <v>4.4600860661314901</v>
      </c>
      <c r="X562" s="2">
        <v>4.4600860661314901</v>
      </c>
      <c r="Y562" s="2">
        <v>3.9962639267865101</v>
      </c>
      <c r="Z562" s="2">
        <v>3.9962639267865101</v>
      </c>
      <c r="AA562" s="2">
        <v>3.9962639267865101</v>
      </c>
      <c r="AB562" s="2">
        <v>3.9962639267865101</v>
      </c>
      <c r="AC562" s="2">
        <v>3.9962639267865101</v>
      </c>
      <c r="AD562" s="2">
        <v>3.9962639267865101</v>
      </c>
      <c r="AE562" s="2">
        <v>3.9962639267865101</v>
      </c>
      <c r="AF562" s="2">
        <v>3.9962639267865101</v>
      </c>
      <c r="AG562" s="2">
        <v>3.9962639267865101</v>
      </c>
      <c r="AH562" s="2">
        <v>3.9962639267865101</v>
      </c>
      <c r="AI562" s="2">
        <v>3.9962639267865101</v>
      </c>
      <c r="AJ562" s="2">
        <v>3.9962639267865101</v>
      </c>
      <c r="AK562" s="2">
        <v>3.9962639267865101</v>
      </c>
      <c r="AL562" s="2">
        <v>3.9962639267865101</v>
      </c>
      <c r="AN562" s="1">
        <f t="shared" si="170"/>
        <v>3.9962639267865101</v>
      </c>
      <c r="AO562" s="1">
        <f t="shared" si="171"/>
        <v>3.9418949204203217</v>
      </c>
      <c r="AP562" s="1">
        <f t="shared" si="172"/>
        <v>3.2078661683366301</v>
      </c>
      <c r="AQ562" s="1">
        <f t="shared" si="173"/>
        <v>4.4600860661314901</v>
      </c>
      <c r="AR562" s="1">
        <f t="shared" si="174"/>
        <v>0.45555907990430133</v>
      </c>
    </row>
    <row r="563" spans="1:50" x14ac:dyDescent="0.2">
      <c r="A563" t="str">
        <v>{"InfraID":"Edge-Pi4","cpu":"2","instance":"129.127.231.53:9100","job":"node","mode":"idle","label":"CPU Usage Percentage"}</v>
      </c>
      <c r="B563">
        <v>6.6662222518516501E-3</v>
      </c>
      <c r="C563">
        <v>6.6662222518516501E-3</v>
      </c>
      <c r="D563">
        <v>6.6662222518516501E-3</v>
      </c>
      <c r="E563">
        <v>0.300500834771185</v>
      </c>
      <c r="F563">
        <v>0.300500834771185</v>
      </c>
      <c r="G563">
        <v>0.300500834771185</v>
      </c>
      <c r="H563">
        <v>0.300500834771185</v>
      </c>
      <c r="I563">
        <v>0.300500834771185</v>
      </c>
      <c r="J563">
        <v>0.300500834771185</v>
      </c>
      <c r="K563">
        <v>0.15345609804101901</v>
      </c>
      <c r="L563">
        <v>0.15345609804101901</v>
      </c>
      <c r="M563">
        <v>0.15345609804101901</v>
      </c>
      <c r="N563">
        <v>0.15345609804101901</v>
      </c>
      <c r="O563">
        <v>0.15345609804101901</v>
      </c>
      <c r="P563">
        <v>0.15345609804101901</v>
      </c>
      <c r="Q563">
        <v>0.15345609804101901</v>
      </c>
      <c r="R563">
        <v>0.15345609804101901</v>
      </c>
      <c r="S563">
        <v>0.15345609804101901</v>
      </c>
      <c r="T563">
        <v>0.357928903428614</v>
      </c>
      <c r="U563">
        <v>0.357928903428614</v>
      </c>
      <c r="V563">
        <v>0.357928903428614</v>
      </c>
      <c r="W563">
        <v>0.64765974491115197</v>
      </c>
      <c r="X563">
        <v>0.64765974491115197</v>
      </c>
      <c r="Y563">
        <v>0.64765974491115197</v>
      </c>
      <c r="Z563">
        <v>-8.6684003529470005E-2</v>
      </c>
      <c r="AA563">
        <v>-8.6684003529470005E-2</v>
      </c>
      <c r="AB563">
        <v>-8.6684003529470005E-2</v>
      </c>
      <c r="AC563">
        <v>-8.6684003529470005E-2</v>
      </c>
      <c r="AD563">
        <v>-8.6684003529470005E-2</v>
      </c>
      <c r="AE563">
        <v>-8.6684003529470005E-2</v>
      </c>
      <c r="AF563">
        <v>-8.6684003529470005E-2</v>
      </c>
      <c r="AG563">
        <v>-8.6684003529470005E-2</v>
      </c>
      <c r="AH563">
        <v>-8.6684003529470005E-2</v>
      </c>
      <c r="AI563">
        <v>-8.6684003529470005E-2</v>
      </c>
      <c r="AJ563">
        <v>-8.6684003529470005E-2</v>
      </c>
      <c r="AK563">
        <v>-8.6684003529470005E-2</v>
      </c>
      <c r="AL563">
        <v>-8.6684003529470005E-2</v>
      </c>
    </row>
    <row r="564" spans="1:50" x14ac:dyDescent="0.2">
      <c r="A564" s="2" t="str">
        <v>{"InfraID":"Edge-Pi4","cpu":"3","instance":"129.127.230.61:9100","job":"node","mode":"idle","label":"CPU Usage Percentage"}</v>
      </c>
      <c r="B564" s="2">
        <v>5.8611602227365402</v>
      </c>
      <c r="C564" s="2">
        <v>5.8611602227365402</v>
      </c>
      <c r="D564" s="2">
        <v>5.8611602227365402</v>
      </c>
      <c r="E564" s="2">
        <v>5.8611602227365402</v>
      </c>
      <c r="F564" s="2">
        <v>5.8611602227365402</v>
      </c>
      <c r="G564" s="2">
        <v>5.8611602227365402</v>
      </c>
      <c r="H564" s="2">
        <v>5.8611602227365402</v>
      </c>
      <c r="I564" s="2">
        <v>5.8611602227365402</v>
      </c>
      <c r="J564" s="2">
        <v>5.8611602227365402</v>
      </c>
      <c r="K564" s="2">
        <v>5.8611602227365402</v>
      </c>
      <c r="L564" s="2">
        <v>5.8611602227365402</v>
      </c>
      <c r="M564" s="2">
        <v>5.8611602227365402</v>
      </c>
      <c r="N564" s="2">
        <v>5.8611602227365402</v>
      </c>
      <c r="O564" s="2">
        <v>5.8611602227365402</v>
      </c>
      <c r="P564" s="2">
        <v>5.2061229665028703</v>
      </c>
      <c r="Q564" s="2">
        <v>5.2061229665028703</v>
      </c>
      <c r="R564" s="2">
        <v>5.2061229665028703</v>
      </c>
      <c r="S564" s="2">
        <v>5.2061229665028703</v>
      </c>
      <c r="T564" s="2">
        <v>5.2061229665028703</v>
      </c>
      <c r="U564" s="2">
        <v>5.2061229665028703</v>
      </c>
      <c r="V564" s="2">
        <v>5.1939820527674199</v>
      </c>
      <c r="W564" s="2">
        <v>5.1939820527674199</v>
      </c>
      <c r="X564" s="2">
        <v>5.1939820527674199</v>
      </c>
      <c r="Y564" s="2">
        <v>5.79371958127438</v>
      </c>
      <c r="Z564" s="2">
        <v>5.79371958127438</v>
      </c>
      <c r="AA564" s="2">
        <v>5.79371958127438</v>
      </c>
      <c r="AB564" s="2">
        <v>4.7332932775190599</v>
      </c>
      <c r="AC564" s="2">
        <v>4.7332932775190599</v>
      </c>
      <c r="AD564" s="2">
        <v>4.7332932775190599</v>
      </c>
      <c r="AE564" s="2">
        <v>4.7332932775190599</v>
      </c>
      <c r="AF564" s="2">
        <v>4.7332932775190599</v>
      </c>
      <c r="AG564" s="2">
        <v>4.7332932775190599</v>
      </c>
      <c r="AH564" s="2">
        <v>4.7332932775190599</v>
      </c>
      <c r="AI564" s="2">
        <v>4.7332932775190599</v>
      </c>
      <c r="AJ564" s="2">
        <v>4.7332932775190599</v>
      </c>
      <c r="AK564" s="2">
        <v>4.7332932775190599</v>
      </c>
      <c r="AL564" s="2">
        <v>4.7332932775190599</v>
      </c>
      <c r="AN564" s="1">
        <f>MEDIAN(B564:AL564)</f>
        <v>5.2061229665028703</v>
      </c>
      <c r="AO564" s="1">
        <f>AVERAGE(B564:AL564)</f>
        <v>5.3600624830314594</v>
      </c>
      <c r="AP564" s="1">
        <f>MIN(B564:AL564)</f>
        <v>4.7332932775190599</v>
      </c>
      <c r="AQ564" s="1">
        <f>MAX(B564:AL564)</f>
        <v>5.8611602227365402</v>
      </c>
      <c r="AR564" s="1">
        <f>STDEV(B564:AL564)</f>
        <v>0.48949319159107119</v>
      </c>
      <c r="AT564" s="1">
        <f>MEDIAN(B564:AL567)</f>
        <v>4.7332932775190599</v>
      </c>
      <c r="AU564" s="1">
        <f>AVERAGE(B564:AL567)</f>
        <v>4.7214547774634275</v>
      </c>
      <c r="AV564" s="1">
        <f>MIN(B564:AL567)</f>
        <v>0.39574903288639901</v>
      </c>
      <c r="AW564" s="1">
        <f>MAX(B564:AL567)</f>
        <v>5.8611602227365402</v>
      </c>
      <c r="AX564">
        <f>STDEV(B564:AL567)</f>
        <v>1.1116522255397774</v>
      </c>
    </row>
    <row r="565" spans="1:50" x14ac:dyDescent="0.2">
      <c r="A565" s="2" t="str">
        <v>{"InfraID":"Edge-Pi4","cpu":"3","instance":"129.127.231.125:9100","job":"node","mode":"idle","label":"CPU Usage Percentage"}</v>
      </c>
      <c r="B565" s="2">
        <v>4.8786589942961696</v>
      </c>
      <c r="C565" s="2">
        <v>4.8786589942961696</v>
      </c>
      <c r="D565" s="2">
        <v>4.8786589942961696</v>
      </c>
      <c r="E565" s="2">
        <v>4.8786589942961696</v>
      </c>
      <c r="F565" s="2">
        <v>4.8786589942961696</v>
      </c>
      <c r="G565" s="2">
        <v>4.8786589942961696</v>
      </c>
      <c r="H565" s="2">
        <v>4.8786589942961696</v>
      </c>
      <c r="I565" s="2">
        <v>4.8786589942961696</v>
      </c>
      <c r="J565" s="2">
        <v>4.8786589942961696</v>
      </c>
      <c r="K565" s="2">
        <v>4.2185477305539303</v>
      </c>
      <c r="L565" s="2">
        <v>4.2185477305539303</v>
      </c>
      <c r="M565" s="2">
        <v>4.2185477305539303</v>
      </c>
      <c r="N565" s="2">
        <v>4.2185477305539303</v>
      </c>
      <c r="O565" s="2">
        <v>4.2185477305539303</v>
      </c>
      <c r="P565" s="2">
        <v>4.2185477305539303</v>
      </c>
      <c r="Q565" s="2">
        <v>4.3663898062520303</v>
      </c>
      <c r="R565" s="2">
        <v>4.3663898062520303</v>
      </c>
      <c r="S565" s="2">
        <v>4.3663898062520303</v>
      </c>
      <c r="T565" s="2">
        <v>4.3663898062520303</v>
      </c>
      <c r="U565" s="2">
        <v>4.3663898062520303</v>
      </c>
      <c r="V565" s="2">
        <v>4.3663898062520303</v>
      </c>
      <c r="W565" s="2">
        <v>4.3663898062520303</v>
      </c>
      <c r="X565" s="2">
        <v>4.3663898062520303</v>
      </c>
      <c r="Y565" s="2">
        <v>4.3663898062520303</v>
      </c>
      <c r="Z565" s="2">
        <v>4.6602632515015596</v>
      </c>
      <c r="AA565" s="2">
        <v>4.6602632515015596</v>
      </c>
      <c r="AB565" s="2">
        <v>4.6602632515015596</v>
      </c>
      <c r="AC565" s="2">
        <v>4.6602632515015596</v>
      </c>
      <c r="AD565" s="2">
        <v>4.6602632515015596</v>
      </c>
      <c r="AE565" s="2">
        <v>4.6602632515015596</v>
      </c>
      <c r="AF565" s="2">
        <v>4.6602632515015596</v>
      </c>
      <c r="AG565" s="2">
        <v>4.6602632515015596</v>
      </c>
      <c r="AH565" s="2">
        <v>4.6602632515015596</v>
      </c>
      <c r="AI565" s="2">
        <v>4.6602632515015596</v>
      </c>
      <c r="AJ565" s="2">
        <v>4.6602632515015596</v>
      </c>
      <c r="AK565" s="2">
        <v>4.6602632515015596</v>
      </c>
      <c r="AL565" s="2">
        <v>4.6602632515015596</v>
      </c>
      <c r="AN565" s="1">
        <f t="shared" ref="AN565:AN567" si="175">MEDIAN(B565:AL565)</f>
        <v>4.6602632515015596</v>
      </c>
      <c r="AO565" s="1">
        <f t="shared" ref="AO565:AO567" si="176">AVERAGE(B565:AL565)</f>
        <v>4.5702742664264235</v>
      </c>
      <c r="AP565" s="1">
        <f t="shared" ref="AP565:AP567" si="177">MIN(B565:AL565)</f>
        <v>4.2185477305539303</v>
      </c>
      <c r="AQ565" s="1">
        <f t="shared" ref="AQ565:AQ567" si="178">MAX(B565:AL565)</f>
        <v>4.8786589942961696</v>
      </c>
      <c r="AR565" s="1">
        <f t="shared" ref="AR565:AR567" si="179">STDEV(B565:AL565)</f>
        <v>0.24022984851488144</v>
      </c>
    </row>
    <row r="566" spans="1:50" x14ac:dyDescent="0.2">
      <c r="A566" s="2" t="str">
        <v>{"InfraID":"Edge-Pi4","cpu":"3","instance":"129.127.231.162:9100","job":"node","mode":"idle","label":"CPU Usage Percentage"}</v>
      </c>
      <c r="B566" s="2">
        <v>0.39574903288639901</v>
      </c>
      <c r="C566" s="2">
        <v>0.68066553958698195</v>
      </c>
      <c r="D566" s="2">
        <v>0.68066553958698195</v>
      </c>
      <c r="E566" s="2">
        <v>0.68066553958698195</v>
      </c>
      <c r="F566" s="2">
        <v>5.3936929128453297</v>
      </c>
      <c r="G566" s="2">
        <v>5.3936929128453297</v>
      </c>
      <c r="H566" s="2">
        <v>5.3936929128453297</v>
      </c>
      <c r="I566" s="2">
        <v>5.5948724795435396</v>
      </c>
      <c r="J566" s="2">
        <v>5.5948724795435396</v>
      </c>
      <c r="K566" s="2">
        <v>5.5948724795435396</v>
      </c>
      <c r="L566" s="2">
        <v>1.73333333339542</v>
      </c>
      <c r="M566" s="2">
        <v>1.73333333339542</v>
      </c>
      <c r="N566" s="2">
        <v>1.73333333339542</v>
      </c>
      <c r="O566" s="2">
        <v>1.73333333339542</v>
      </c>
      <c r="P566" s="2">
        <v>1.73333333339542</v>
      </c>
      <c r="Q566" s="2">
        <v>1.73333333339542</v>
      </c>
      <c r="R566" s="2">
        <v>4.5569789165131098</v>
      </c>
      <c r="S566" s="2">
        <v>4.5569789165131098</v>
      </c>
      <c r="T566" s="2">
        <v>4.5569789165131098</v>
      </c>
      <c r="U566" s="2">
        <v>4.5569789165131098</v>
      </c>
      <c r="V566" s="2">
        <v>4.5569789165131098</v>
      </c>
      <c r="W566" s="2">
        <v>4.5569789165131098</v>
      </c>
      <c r="X566" s="2">
        <v>4.4362908604960403</v>
      </c>
      <c r="Y566" s="2">
        <v>4.4362908604960403</v>
      </c>
      <c r="Z566" s="2">
        <v>4.4362908604960403</v>
      </c>
      <c r="AA566" s="2">
        <v>5.8493589745144403</v>
      </c>
      <c r="AB566" s="2">
        <v>5.8493589745144403</v>
      </c>
      <c r="AC566" s="2">
        <v>5.8493589745144403</v>
      </c>
      <c r="AD566" s="2">
        <v>5.8493589745144403</v>
      </c>
      <c r="AE566" s="2">
        <v>5.8493589745144403</v>
      </c>
      <c r="AF566" s="2">
        <v>5.8493589745144403</v>
      </c>
      <c r="AG566" s="2">
        <v>5.8493589745144403</v>
      </c>
      <c r="AH566" s="2">
        <v>5.8493589745144403</v>
      </c>
      <c r="AI566" s="2">
        <v>5.8493589745144403</v>
      </c>
      <c r="AJ566" s="2">
        <v>5.8493589745144403</v>
      </c>
      <c r="AK566" s="2">
        <v>5.8493589745144403</v>
      </c>
      <c r="AL566" s="2">
        <v>5.8493589745144403</v>
      </c>
      <c r="AN566" s="1">
        <f t="shared" si="175"/>
        <v>4.5569789165131098</v>
      </c>
      <c r="AO566" s="1">
        <f t="shared" si="176"/>
        <v>4.2336890703763945</v>
      </c>
      <c r="AP566" s="1">
        <f t="shared" si="177"/>
        <v>0.39574903288639901</v>
      </c>
      <c r="AQ566" s="1">
        <f t="shared" si="178"/>
        <v>5.8493589745144403</v>
      </c>
      <c r="AR566" s="1">
        <f t="shared" si="179"/>
        <v>1.9132765966351357</v>
      </c>
    </row>
    <row r="567" spans="1:50" x14ac:dyDescent="0.2">
      <c r="A567" s="2" t="str">
        <v>{"InfraID":"Edge-Pi4","cpu":"3","instance":"129.127.231.168:9100","job":"node","mode":"idle","label":"CPU Usage Percentage"}</v>
      </c>
      <c r="B567" s="2">
        <v>5.4806858363071296</v>
      </c>
      <c r="C567" s="2">
        <v>5.4806858363071296</v>
      </c>
      <c r="D567" s="2">
        <v>3.9419825591897601</v>
      </c>
      <c r="E567" s="2">
        <v>3.9419825591897601</v>
      </c>
      <c r="F567" s="2">
        <v>3.9419825591897601</v>
      </c>
      <c r="G567" s="2">
        <v>3.9419825591897601</v>
      </c>
      <c r="H567" s="2">
        <v>3.9419825591897601</v>
      </c>
      <c r="I567" s="2">
        <v>3.9419825591897601</v>
      </c>
      <c r="J567" s="2">
        <v>3.9419825591897601</v>
      </c>
      <c r="K567" s="2">
        <v>3.9419825591897601</v>
      </c>
      <c r="L567" s="2">
        <v>3.9419825591897601</v>
      </c>
      <c r="M567" s="2">
        <v>4.49088483765905</v>
      </c>
      <c r="N567" s="2">
        <v>4.49088483765905</v>
      </c>
      <c r="O567" s="2">
        <v>4.49088483765905</v>
      </c>
      <c r="P567" s="2">
        <v>4.49088483765905</v>
      </c>
      <c r="Q567" s="2">
        <v>4.49088483765905</v>
      </c>
      <c r="R567" s="2">
        <v>4.49088483765905</v>
      </c>
      <c r="S567" s="2">
        <v>4.2932915234935702</v>
      </c>
      <c r="T567" s="2">
        <v>4.2932915234935702</v>
      </c>
      <c r="U567" s="2">
        <v>4.2932915234935702</v>
      </c>
      <c r="V567" s="2">
        <v>4.2932915234935702</v>
      </c>
      <c r="W567" s="2">
        <v>4.2932915234935702</v>
      </c>
      <c r="X567" s="2">
        <v>4.2932915234935702</v>
      </c>
      <c r="Y567" s="2">
        <v>5.3972913470343897</v>
      </c>
      <c r="Z567" s="2">
        <v>5.3972913470343897</v>
      </c>
      <c r="AA567" s="2">
        <v>5.3972913470343897</v>
      </c>
      <c r="AB567" s="2">
        <v>5.3972913470343897</v>
      </c>
      <c r="AC567" s="2">
        <v>5.3972913470343897</v>
      </c>
      <c r="AD567" s="2">
        <v>5.3972913470343897</v>
      </c>
      <c r="AE567" s="2">
        <v>5.3972913470343897</v>
      </c>
      <c r="AF567" s="2">
        <v>5.3972913470343897</v>
      </c>
      <c r="AG567" s="2">
        <v>5.3972913470343897</v>
      </c>
      <c r="AH567" s="2">
        <v>5.3972913470343897</v>
      </c>
      <c r="AI567" s="2">
        <v>5.3972913470343897</v>
      </c>
      <c r="AJ567" s="2">
        <v>5.3972913470343897</v>
      </c>
      <c r="AK567" s="2">
        <v>5.3972913470343897</v>
      </c>
      <c r="AL567" s="2">
        <v>5.3972913470343897</v>
      </c>
      <c r="AN567" s="1">
        <f t="shared" si="175"/>
        <v>4.49088483765905</v>
      </c>
      <c r="AO567" s="1">
        <f t="shared" si="176"/>
        <v>4.7217932900194368</v>
      </c>
      <c r="AP567" s="1">
        <f t="shared" si="177"/>
        <v>3.9419825591897601</v>
      </c>
      <c r="AQ567" s="1">
        <f t="shared" si="178"/>
        <v>5.4806858363071296</v>
      </c>
      <c r="AR567" s="1">
        <f t="shared" si="179"/>
        <v>0.63321359374740038</v>
      </c>
    </row>
    <row r="568" spans="1:50" x14ac:dyDescent="0.2">
      <c r="A568" t="str">
        <v>{"InfraID":"Edge-Pi4","cpu":"3","instance":"129.127.231.53:9100","job":"node","mode":"idle","label":"CPU Usage Percentage"}</v>
      </c>
      <c r="B568">
        <v>-0.126658222909313</v>
      </c>
      <c r="C568">
        <v>-0.126658222909313</v>
      </c>
      <c r="D568">
        <v>-0.126658222909313</v>
      </c>
      <c r="E568">
        <v>0.23372287143686701</v>
      </c>
      <c r="F568">
        <v>0.23372287143686701</v>
      </c>
      <c r="G568">
        <v>0.23372287143686701</v>
      </c>
      <c r="H568">
        <v>0.23372287143686701</v>
      </c>
      <c r="I568">
        <v>0.23372287143686701</v>
      </c>
      <c r="J568">
        <v>0.23372287143686701</v>
      </c>
      <c r="K568">
        <v>0.18681611961667899</v>
      </c>
      <c r="L568">
        <v>0.18681611961667899</v>
      </c>
      <c r="M568">
        <v>0.18681611961667899</v>
      </c>
      <c r="N568">
        <v>0.18681611961667899</v>
      </c>
      <c r="O568">
        <v>0.18681611961667899</v>
      </c>
      <c r="P568">
        <v>0.18681611961667899</v>
      </c>
      <c r="Q568">
        <v>0.18681611961667899</v>
      </c>
      <c r="R568">
        <v>0.18681611961667899</v>
      </c>
      <c r="S568">
        <v>0.18681611961667899</v>
      </c>
      <c r="T568">
        <v>0.53578177454772902</v>
      </c>
      <c r="U568">
        <v>0.53578177454772902</v>
      </c>
      <c r="V568">
        <v>0.53578177454772902</v>
      </c>
      <c r="W568">
        <v>0.71442879084366895</v>
      </c>
      <c r="X568">
        <v>0.71442879084366895</v>
      </c>
      <c r="Y568">
        <v>0.71442879084366895</v>
      </c>
      <c r="Z568">
        <v>-8.6684003529470005E-2</v>
      </c>
      <c r="AA568">
        <v>-8.6684003529470005E-2</v>
      </c>
      <c r="AB568">
        <v>-8.6684003529470005E-2</v>
      </c>
      <c r="AC568">
        <v>-8.6684003529470005E-2</v>
      </c>
      <c r="AD568">
        <v>-8.6684003529470005E-2</v>
      </c>
      <c r="AE568">
        <v>-8.6684003529470005E-2</v>
      </c>
      <c r="AF568">
        <v>-8.6684003529470005E-2</v>
      </c>
      <c r="AG568">
        <v>-8.6684003529470005E-2</v>
      </c>
      <c r="AH568">
        <v>-8.6684003529470005E-2</v>
      </c>
      <c r="AI568">
        <v>-8.6684003529470005E-2</v>
      </c>
      <c r="AJ568">
        <v>-8.6684003529470005E-2</v>
      </c>
      <c r="AK568">
        <v>-8.6684003529470005E-2</v>
      </c>
      <c r="AL568">
        <v>-8.6684003529470005E-2</v>
      </c>
    </row>
    <row r="569" spans="1:50" x14ac:dyDescent="0.2">
      <c r="A569" t="str">
        <v>{"InfraID":"Edge-Pi4","cpu":"4","instance":"129.127.231.53:9100","job":"node","mode":"idle","label":"CPU Usage Percentage"}</v>
      </c>
      <c r="B569">
        <v>-0.25998266768244999</v>
      </c>
      <c r="C569">
        <v>-0.25998266768244999</v>
      </c>
      <c r="D569">
        <v>-0.25998266768244999</v>
      </c>
      <c r="E569">
        <v>0.43405676105111002</v>
      </c>
      <c r="F569">
        <v>0.43405676105111002</v>
      </c>
      <c r="G569">
        <v>0.43405676105111002</v>
      </c>
      <c r="H569">
        <v>0.43405676105111002</v>
      </c>
      <c r="I569">
        <v>0.43405676105111002</v>
      </c>
      <c r="J569">
        <v>0.43405676105111002</v>
      </c>
      <c r="K569">
        <v>8.6736055666420897E-2</v>
      </c>
      <c r="L569">
        <v>8.6736055666420897E-2</v>
      </c>
      <c r="M569">
        <v>8.6736055666420897E-2</v>
      </c>
      <c r="N569">
        <v>8.6736055666420897E-2</v>
      </c>
      <c r="O569">
        <v>8.6736055666420897E-2</v>
      </c>
      <c r="P569">
        <v>8.6736055666420897E-2</v>
      </c>
      <c r="Q569">
        <v>8.6736055666420897E-2</v>
      </c>
      <c r="R569">
        <v>8.6736055666420897E-2</v>
      </c>
      <c r="S569">
        <v>8.6736055666420897E-2</v>
      </c>
      <c r="T569">
        <v>0.20230764097291801</v>
      </c>
      <c r="U569">
        <v>0.20230764097291801</v>
      </c>
      <c r="V569">
        <v>0.20230764097291801</v>
      </c>
      <c r="W569">
        <v>0.71442879084366895</v>
      </c>
      <c r="X569">
        <v>0.71442879084366895</v>
      </c>
      <c r="Y569">
        <v>0.71442879084366895</v>
      </c>
      <c r="Z569">
        <v>0.11335600465844201</v>
      </c>
      <c r="AA569">
        <v>0.11335600465844201</v>
      </c>
      <c r="AB569">
        <v>0.11335600465844201</v>
      </c>
      <c r="AC569">
        <v>0.11335600465844201</v>
      </c>
      <c r="AD569">
        <v>0.11335600465844201</v>
      </c>
      <c r="AE569">
        <v>0.11335600465844201</v>
      </c>
      <c r="AF569">
        <v>0.11335600465844201</v>
      </c>
      <c r="AG569">
        <v>0.11335600465844201</v>
      </c>
      <c r="AH569">
        <v>0.11335600465844201</v>
      </c>
      <c r="AI569">
        <v>0.11335600465844201</v>
      </c>
      <c r="AJ569">
        <v>0.11335600465844201</v>
      </c>
      <c r="AK569">
        <v>0.11335600465844201</v>
      </c>
      <c r="AL569">
        <v>0.11335600465844201</v>
      </c>
    </row>
    <row r="570" spans="1:50" x14ac:dyDescent="0.2">
      <c r="A570" t="str">
        <v>{"InfraID":"Edge-Pi4","cpu":"5","instance":"129.127.231.53:9100","job":"node","mode":"idle","label":"CPU Usage Percentage"}</v>
      </c>
      <c r="B570">
        <v>-5.9996000328737802E-2</v>
      </c>
      <c r="C570">
        <v>-5.9996000328737802E-2</v>
      </c>
      <c r="D570">
        <v>-5.9996000328737802E-2</v>
      </c>
      <c r="E570">
        <v>0.43405676143980498</v>
      </c>
      <c r="F570">
        <v>0.43405676143980498</v>
      </c>
      <c r="G570">
        <v>0.43405676143980498</v>
      </c>
      <c r="H570">
        <v>0.43405676143980498</v>
      </c>
      <c r="I570">
        <v>0.43405676143980498</v>
      </c>
      <c r="J570">
        <v>0.43405676143980498</v>
      </c>
      <c r="K570">
        <v>5.3376034090760499E-2</v>
      </c>
      <c r="L570">
        <v>5.3376034090760499E-2</v>
      </c>
      <c r="M570">
        <v>5.3376034090760499E-2</v>
      </c>
      <c r="N570">
        <v>5.3376034090760499E-2</v>
      </c>
      <c r="O570">
        <v>5.3376034090760499E-2</v>
      </c>
      <c r="P570">
        <v>5.3376034090760499E-2</v>
      </c>
      <c r="Q570">
        <v>5.3376034090760499E-2</v>
      </c>
      <c r="R570">
        <v>5.3376034090760499E-2</v>
      </c>
      <c r="S570">
        <v>5.3376034090760499E-2</v>
      </c>
      <c r="T570">
        <v>0.29123407666189299</v>
      </c>
      <c r="U570">
        <v>0.29123407666189299</v>
      </c>
      <c r="V570">
        <v>0.29123407666189299</v>
      </c>
      <c r="W570">
        <v>0.58089069897863499</v>
      </c>
      <c r="X570">
        <v>0.58089069897863499</v>
      </c>
      <c r="Y570">
        <v>0.58089069897863499</v>
      </c>
      <c r="Z570">
        <v>-2.0004000800156501E-2</v>
      </c>
      <c r="AA570">
        <v>-2.0004000800156501E-2</v>
      </c>
      <c r="AB570">
        <v>-2.0004000800156501E-2</v>
      </c>
      <c r="AC570">
        <v>-2.0004000800156501E-2</v>
      </c>
      <c r="AD570">
        <v>-2.0004000800156501E-2</v>
      </c>
      <c r="AE570">
        <v>-2.0004000800156501E-2</v>
      </c>
      <c r="AF570">
        <v>-2.0004000800156501E-2</v>
      </c>
      <c r="AG570">
        <v>-2.0004000800156501E-2</v>
      </c>
      <c r="AH570">
        <v>-2.0004000800156501E-2</v>
      </c>
      <c r="AI570">
        <v>-2.0004000800156501E-2</v>
      </c>
      <c r="AJ570">
        <v>-2.0004000800156501E-2</v>
      </c>
      <c r="AK570">
        <v>-2.0004000800156501E-2</v>
      </c>
      <c r="AL570">
        <v>-2.0004000800156501E-2</v>
      </c>
    </row>
    <row r="571" spans="1:50" x14ac:dyDescent="0.2">
      <c r="A571" t="str">
        <v>{"InfraID":"Edge-Pi4","cpu":"6","instance":"129.127.231.53:9100","job":"node","mode":"idle","label":"CPU Usage Percentage"}</v>
      </c>
      <c r="B571">
        <v>-0.126658222521285</v>
      </c>
      <c r="C571">
        <v>-0.126658222521285</v>
      </c>
      <c r="D571">
        <v>-0.126658222521285</v>
      </c>
      <c r="E571">
        <v>0.23372287143686701</v>
      </c>
      <c r="F571">
        <v>0.23372287143686701</v>
      </c>
      <c r="G571">
        <v>0.23372287143686701</v>
      </c>
      <c r="H571">
        <v>0.23372287143686701</v>
      </c>
      <c r="I571">
        <v>0.23372287143686701</v>
      </c>
      <c r="J571">
        <v>0.23372287143686701</v>
      </c>
      <c r="K571">
        <v>0.52041633304314405</v>
      </c>
      <c r="L571">
        <v>0.52041633304314405</v>
      </c>
      <c r="M571">
        <v>0.52041633304314405</v>
      </c>
      <c r="N571">
        <v>0.52041633304314405</v>
      </c>
      <c r="O571">
        <v>0.52041633304314405</v>
      </c>
      <c r="P571">
        <v>0.52041633304314405</v>
      </c>
      <c r="Q571">
        <v>0.52041633304314405</v>
      </c>
      <c r="R571">
        <v>0.52041633304314405</v>
      </c>
      <c r="S571">
        <v>0.52041633304314405</v>
      </c>
      <c r="T571">
        <v>0.402392121143691</v>
      </c>
      <c r="U571">
        <v>0.402392121143691</v>
      </c>
      <c r="V571">
        <v>0.402392121143691</v>
      </c>
      <c r="W571">
        <v>0.64765974491115197</v>
      </c>
      <c r="X571">
        <v>0.64765974491115197</v>
      </c>
      <c r="Y571">
        <v>0.64765974491115197</v>
      </c>
      <c r="Z571">
        <v>-0.15336400625875499</v>
      </c>
      <c r="AA571">
        <v>-0.15336400625875499</v>
      </c>
      <c r="AB571">
        <v>-0.15336400625875499</v>
      </c>
      <c r="AC571">
        <v>-0.15336400625875499</v>
      </c>
      <c r="AD571">
        <v>-0.15336400625875499</v>
      </c>
      <c r="AE571">
        <v>-0.15336400625875499</v>
      </c>
      <c r="AF571">
        <v>-0.15336400625875499</v>
      </c>
      <c r="AG571">
        <v>-0.15336400625875499</v>
      </c>
      <c r="AH571">
        <v>-0.15336400625875499</v>
      </c>
      <c r="AI571">
        <v>-0.15336400625875499</v>
      </c>
      <c r="AJ571">
        <v>-0.15336400625875499</v>
      </c>
      <c r="AK571">
        <v>-0.15336400625875499</v>
      </c>
      <c r="AL571">
        <v>-0.15336400625875499</v>
      </c>
    </row>
    <row r="572" spans="1:50" x14ac:dyDescent="0.2">
      <c r="A572" t="str">
        <v>{"InfraID":"Edge-Pi4","cpu":"7","instance":"129.127.231.53:9100","job":"node","mode":"idle","label":"CPU Usage Percentage"}</v>
      </c>
      <c r="B572">
        <v>-0.126658222909313</v>
      </c>
      <c r="C572">
        <v>-0.126658222909313</v>
      </c>
      <c r="D572">
        <v>-0.126658222909313</v>
      </c>
      <c r="E572">
        <v>0.76794657772266794</v>
      </c>
      <c r="F572">
        <v>0.76794657772266794</v>
      </c>
      <c r="G572">
        <v>0.76794657772266794</v>
      </c>
      <c r="H572">
        <v>0.76794657772266794</v>
      </c>
      <c r="I572">
        <v>0.76794657772266794</v>
      </c>
      <c r="J572">
        <v>0.76794657772266794</v>
      </c>
      <c r="K572">
        <v>8.6736055472229595E-2</v>
      </c>
      <c r="L572">
        <v>8.6736055472229595E-2</v>
      </c>
      <c r="M572">
        <v>8.6736055472229595E-2</v>
      </c>
      <c r="N572">
        <v>8.6736055472229595E-2</v>
      </c>
      <c r="O572">
        <v>8.6736055472229595E-2</v>
      </c>
      <c r="P572">
        <v>8.6736055472229595E-2</v>
      </c>
      <c r="Q572">
        <v>8.6736055472229595E-2</v>
      </c>
      <c r="R572">
        <v>8.6736055472229595E-2</v>
      </c>
      <c r="S572">
        <v>8.6736055472229595E-2</v>
      </c>
      <c r="T572">
        <v>0.46908694778100801</v>
      </c>
      <c r="U572">
        <v>0.46908694778100801</v>
      </c>
      <c r="V572">
        <v>0.46908694778100801</v>
      </c>
      <c r="W572">
        <v>0.51412165343475602</v>
      </c>
      <c r="X572">
        <v>0.51412165343475602</v>
      </c>
      <c r="Y572">
        <v>0.51412165343475602</v>
      </c>
      <c r="Z572">
        <v>-8.6684003529470005E-2</v>
      </c>
      <c r="AA572">
        <v>-8.6684003529470005E-2</v>
      </c>
      <c r="AB572">
        <v>-8.6684003529470005E-2</v>
      </c>
      <c r="AC572">
        <v>-8.6684003529470005E-2</v>
      </c>
      <c r="AD572">
        <v>-8.6684003529470005E-2</v>
      </c>
      <c r="AE572">
        <v>-8.6684003529470005E-2</v>
      </c>
      <c r="AF572">
        <v>-8.6684003529470005E-2</v>
      </c>
      <c r="AG572">
        <v>-8.6684003529470005E-2</v>
      </c>
      <c r="AH572">
        <v>-8.6684003529470005E-2</v>
      </c>
      <c r="AI572">
        <v>-8.6684003529470005E-2</v>
      </c>
      <c r="AJ572">
        <v>-8.6684003529470005E-2</v>
      </c>
      <c r="AK572">
        <v>-8.6684003529470005E-2</v>
      </c>
      <c r="AL572">
        <v>-8.6684003529470005E-2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A9BB-3888-4C4D-8C6A-5DB3692DDBDC}">
  <dimension ref="A1:BN353"/>
  <sheetViews>
    <sheetView topLeftCell="A308" workbookViewId="0">
      <pane xSplit="1" topLeftCell="BG1" activePane="topRight" state="frozen"/>
      <selection pane="topRight" activeCell="BJ322" sqref="BJ322"/>
    </sheetView>
  </sheetViews>
  <sheetFormatPr baseColWidth="10" defaultRowHeight="16" x14ac:dyDescent="0.2"/>
  <cols>
    <col min="1" max="1" width="116.83203125" bestFit="1" customWidth="1"/>
  </cols>
  <sheetData>
    <row r="1" spans="1:66" x14ac:dyDescent="0.2">
      <c r="A1" t="s">
        <v>0</v>
      </c>
      <c r="B1">
        <v>1617696996.451</v>
      </c>
      <c r="C1">
        <v>1617697001.451</v>
      </c>
      <c r="D1">
        <v>1617697006.451</v>
      </c>
      <c r="E1">
        <v>1617697011.451</v>
      </c>
      <c r="F1">
        <v>1617697016.451</v>
      </c>
      <c r="G1">
        <v>1617697021.451</v>
      </c>
      <c r="H1">
        <v>1617697026.451</v>
      </c>
      <c r="I1">
        <v>1617697031.451</v>
      </c>
      <c r="J1">
        <v>1617697036.451</v>
      </c>
      <c r="K1">
        <v>1617697041.451</v>
      </c>
      <c r="L1">
        <v>1617697046.451</v>
      </c>
      <c r="M1">
        <v>1617697051.451</v>
      </c>
      <c r="N1">
        <v>1617697056.451</v>
      </c>
      <c r="O1">
        <v>1617697061.451</v>
      </c>
      <c r="P1">
        <v>1617697066.451</v>
      </c>
      <c r="Q1">
        <v>1617697071.451</v>
      </c>
      <c r="R1">
        <v>1617697076.451</v>
      </c>
      <c r="S1">
        <v>1617697081.451</v>
      </c>
      <c r="T1">
        <v>1617697086.451</v>
      </c>
      <c r="U1">
        <v>1617697091.451</v>
      </c>
      <c r="V1">
        <v>1617697096.451</v>
      </c>
      <c r="W1">
        <v>1617697101.451</v>
      </c>
      <c r="X1">
        <v>1617697106.451</v>
      </c>
      <c r="Y1">
        <v>1617697111.451</v>
      </c>
      <c r="Z1">
        <v>1617697116.451</v>
      </c>
      <c r="AA1">
        <v>1617697121.451</v>
      </c>
      <c r="AB1">
        <v>1617697126.451</v>
      </c>
      <c r="AC1">
        <v>1617697131.451</v>
      </c>
      <c r="AD1">
        <v>1617697136.451</v>
      </c>
      <c r="AE1">
        <v>1617697141.451</v>
      </c>
      <c r="AF1">
        <v>1617697146.451</v>
      </c>
      <c r="AG1">
        <v>1617697151.451</v>
      </c>
      <c r="AH1">
        <v>1617697156.451</v>
      </c>
      <c r="AI1">
        <v>1617697161.451</v>
      </c>
      <c r="AJ1">
        <v>1617697166.451</v>
      </c>
      <c r="AK1">
        <v>1617697171.451</v>
      </c>
      <c r="AL1">
        <v>1617697176.451</v>
      </c>
      <c r="AM1">
        <v>1617697181.451</v>
      </c>
      <c r="AN1">
        <v>1617697186.451</v>
      </c>
      <c r="AO1">
        <v>1617697191.451</v>
      </c>
      <c r="AP1">
        <v>1617697196.451</v>
      </c>
      <c r="AQ1">
        <v>1617697201.451</v>
      </c>
      <c r="AR1">
        <v>1617697206.451</v>
      </c>
      <c r="AS1">
        <v>1617697211.451</v>
      </c>
      <c r="AT1">
        <v>1617697216.451</v>
      </c>
      <c r="AU1">
        <v>1617697221.451</v>
      </c>
      <c r="AV1">
        <v>1617697226.451</v>
      </c>
      <c r="AW1">
        <v>1617697231.451</v>
      </c>
      <c r="AX1">
        <v>1617697236.451</v>
      </c>
      <c r="AY1">
        <v>1617697241.451</v>
      </c>
      <c r="AZ1">
        <v>1617697246.451</v>
      </c>
      <c r="BA1">
        <v>1617697251.451</v>
      </c>
      <c r="BB1">
        <v>1617697256.451</v>
      </c>
    </row>
    <row r="2" spans="1:66" x14ac:dyDescent="0.2">
      <c r="A2" t="s">
        <v>144</v>
      </c>
      <c r="B2">
        <v>9284.2666666666591</v>
      </c>
      <c r="C2">
        <v>1915.80916744621</v>
      </c>
      <c r="D2">
        <v>1915.80916744621</v>
      </c>
      <c r="E2">
        <v>1915.80916744621</v>
      </c>
      <c r="F2">
        <v>8738.1333333333296</v>
      </c>
      <c r="G2">
        <v>8738.1333333333296</v>
      </c>
      <c r="H2">
        <v>8738.1333333333296</v>
      </c>
      <c r="I2">
        <v>5747.8115603073802</v>
      </c>
      <c r="J2">
        <v>5747.8115603073802</v>
      </c>
      <c r="K2">
        <v>5747.8115603073802</v>
      </c>
      <c r="L2">
        <v>10103.4666666666</v>
      </c>
      <c r="M2">
        <v>10103.4666666666</v>
      </c>
      <c r="N2">
        <v>10103.4666666666</v>
      </c>
      <c r="O2">
        <v>2463.1832152879801</v>
      </c>
      <c r="P2">
        <v>2463.1832152879801</v>
      </c>
      <c r="Q2">
        <v>2463.1832152879801</v>
      </c>
      <c r="R2">
        <v>8738.1333333333296</v>
      </c>
      <c r="S2">
        <v>8738.1333333333296</v>
      </c>
      <c r="T2">
        <v>8738.1333333333296</v>
      </c>
      <c r="U2">
        <v>3831.87437353825</v>
      </c>
      <c r="V2">
        <v>3831.87437353825</v>
      </c>
      <c r="W2">
        <v>3831.87437353825</v>
      </c>
      <c r="X2">
        <v>5461.3333333333303</v>
      </c>
      <c r="Y2">
        <v>5461.3333333333303</v>
      </c>
      <c r="Z2">
        <v>5461.3333333333303</v>
      </c>
      <c r="AA2">
        <v>5200.0534544968596</v>
      </c>
      <c r="AB2">
        <v>5200.0534544968596</v>
      </c>
      <c r="AC2">
        <v>5200.0534544968596</v>
      </c>
      <c r="AD2">
        <v>1911.4666666666601</v>
      </c>
      <c r="AE2">
        <v>1911.4666666666601</v>
      </c>
      <c r="AF2">
        <v>1911.4666666666601</v>
      </c>
      <c r="AG2">
        <v>7937.9844961240296</v>
      </c>
      <c r="AH2">
        <v>7937.9844961240296</v>
      </c>
      <c r="AI2">
        <v>7937.9844961240296</v>
      </c>
      <c r="AJ2">
        <v>4915.2</v>
      </c>
      <c r="AK2">
        <v>4915.2</v>
      </c>
      <c r="AL2">
        <v>4915.2</v>
      </c>
      <c r="AM2">
        <v>6568.4885741012904</v>
      </c>
      <c r="AN2">
        <v>6568.4885741012904</v>
      </c>
      <c r="AO2">
        <v>6568.4885741012904</v>
      </c>
      <c r="AP2">
        <v>4641.8238784081004</v>
      </c>
      <c r="AQ2">
        <v>4641.8238784081004</v>
      </c>
      <c r="AR2">
        <v>4641.8238784081004</v>
      </c>
      <c r="AS2">
        <v>8758.5699966588709</v>
      </c>
      <c r="AT2">
        <v>8758.5699966588709</v>
      </c>
      <c r="AU2">
        <v>8758.5699966588709</v>
      </c>
      <c r="AV2">
        <v>2730.6666666666601</v>
      </c>
      <c r="AW2">
        <v>2730.6666666666601</v>
      </c>
      <c r="AX2">
        <v>2730.6666666666601</v>
      </c>
      <c r="AY2">
        <v>7388.0686752621996</v>
      </c>
      <c r="AZ2">
        <v>7388.0686752621996</v>
      </c>
      <c r="BA2">
        <v>7388.0686752621996</v>
      </c>
      <c r="BB2">
        <v>3823.6980729479201</v>
      </c>
    </row>
    <row r="3" spans="1:66" x14ac:dyDescent="0.2">
      <c r="A3" t="s">
        <v>145</v>
      </c>
      <c r="B3">
        <v>4642.1333333333296</v>
      </c>
      <c r="C3">
        <v>4642.1333333333296</v>
      </c>
      <c r="D3">
        <v>12863.290124281701</v>
      </c>
      <c r="E3">
        <v>12863.290124281701</v>
      </c>
      <c r="F3">
        <v>12863.290124281701</v>
      </c>
      <c r="G3">
        <v>5188.6125741716096</v>
      </c>
      <c r="H3">
        <v>5188.6125741716096</v>
      </c>
      <c r="I3">
        <v>5188.6125741716096</v>
      </c>
      <c r="J3">
        <v>5746.6595403527499</v>
      </c>
      <c r="K3">
        <v>5746.6595403527499</v>
      </c>
      <c r="L3">
        <v>5746.6595403527499</v>
      </c>
      <c r="M3">
        <v>12289.6386184824</v>
      </c>
      <c r="N3">
        <v>12289.6386184824</v>
      </c>
      <c r="O3">
        <v>12289.6386184824</v>
      </c>
      <c r="P3">
        <v>3558.4068430900802</v>
      </c>
      <c r="Q3">
        <v>3558.4068430900802</v>
      </c>
      <c r="R3">
        <v>3558.4068430900802</v>
      </c>
      <c r="S3">
        <v>9283.6477568162099</v>
      </c>
      <c r="T3">
        <v>9283.6477568162099</v>
      </c>
      <c r="U3">
        <v>9283.6477568162099</v>
      </c>
      <c r="V3">
        <v>4926.6956231206104</v>
      </c>
      <c r="W3">
        <v>4926.6956231206104</v>
      </c>
      <c r="X3">
        <v>4926.6956231206104</v>
      </c>
      <c r="Y3">
        <v>6553.1631224584999</v>
      </c>
      <c r="Z3">
        <v>6553.1631224584999</v>
      </c>
      <c r="AA3">
        <v>6553.1631224584999</v>
      </c>
      <c r="AB3">
        <v>6843.0900828655404</v>
      </c>
      <c r="AC3">
        <v>6843.0900828655404</v>
      </c>
      <c r="AD3">
        <v>6843.0900828655404</v>
      </c>
      <c r="AE3">
        <v>6553.6</v>
      </c>
      <c r="AF3">
        <v>6553.6</v>
      </c>
      <c r="AG3">
        <v>6553.6</v>
      </c>
      <c r="AH3">
        <v>3831.3623304603402</v>
      </c>
      <c r="AI3">
        <v>3831.3623304603402</v>
      </c>
      <c r="AJ3">
        <v>3831.3623304603402</v>
      </c>
      <c r="AK3">
        <v>9284.2666666666591</v>
      </c>
      <c r="AL3">
        <v>9284.2666666666591</v>
      </c>
      <c r="AM3">
        <v>9284.2666666666591</v>
      </c>
      <c r="AN3">
        <v>6021.9192729216702</v>
      </c>
      <c r="AO3">
        <v>6021.9192729216702</v>
      </c>
      <c r="AP3">
        <v>6021.9192729216702</v>
      </c>
      <c r="AQ3">
        <v>4642.1333333333296</v>
      </c>
      <c r="AR3">
        <v>4642.1333333333296</v>
      </c>
      <c r="AS3">
        <v>4642.1333333333296</v>
      </c>
      <c r="AT3">
        <v>6566.7334669338597</v>
      </c>
      <c r="AU3">
        <v>6566.7334669338597</v>
      </c>
      <c r="AV3">
        <v>6566.7334669338597</v>
      </c>
      <c r="AW3">
        <v>3550.8135502800701</v>
      </c>
      <c r="AX3">
        <v>3550.8135502800701</v>
      </c>
      <c r="AY3">
        <v>3550.8135502800701</v>
      </c>
      <c r="AZ3">
        <v>7937.4540594721002</v>
      </c>
      <c r="BA3">
        <v>7937.4540594721002</v>
      </c>
      <c r="BB3">
        <v>7937.4540594721002</v>
      </c>
    </row>
    <row r="4" spans="1:66" x14ac:dyDescent="0.2">
      <c r="A4" t="s">
        <v>146</v>
      </c>
      <c r="B4">
        <v>6280.5333333333301</v>
      </c>
      <c r="C4">
        <v>6280.5333333333301</v>
      </c>
      <c r="D4">
        <v>5200.0534544968596</v>
      </c>
      <c r="E4">
        <v>5200.0534544968596</v>
      </c>
      <c r="F4">
        <v>5200.0534544968596</v>
      </c>
      <c r="G4">
        <v>6280.9520634708897</v>
      </c>
      <c r="H4">
        <v>6280.9520634708897</v>
      </c>
      <c r="I4">
        <v>6280.9520634708897</v>
      </c>
      <c r="J4">
        <v>6568.04970936059</v>
      </c>
      <c r="K4">
        <v>6568.04970936059</v>
      </c>
      <c r="L4">
        <v>6568.04970936059</v>
      </c>
      <c r="M4">
        <v>12834.1333333333</v>
      </c>
      <c r="N4">
        <v>12834.1333333333</v>
      </c>
      <c r="O4">
        <v>12834.1333333333</v>
      </c>
      <c r="P4">
        <v>8485.4317027532707</v>
      </c>
      <c r="Q4">
        <v>8485.4317027532707</v>
      </c>
      <c r="R4">
        <v>8485.4317027532707</v>
      </c>
      <c r="S4">
        <v>4915.2</v>
      </c>
      <c r="T4">
        <v>4915.2</v>
      </c>
      <c r="U4">
        <v>4915.2</v>
      </c>
      <c r="V4">
        <v>1915.6811652301701</v>
      </c>
      <c r="W4">
        <v>1915.6811652301701</v>
      </c>
      <c r="X4">
        <v>1915.6811652301701</v>
      </c>
      <c r="Y4">
        <v>10104.140276018399</v>
      </c>
      <c r="Z4">
        <v>10104.140276018399</v>
      </c>
      <c r="AA4">
        <v>10104.140276018399</v>
      </c>
      <c r="AB4">
        <v>4379.5776530339399</v>
      </c>
      <c r="AC4">
        <v>4379.5776530339399</v>
      </c>
      <c r="AD4">
        <v>4379.5776530339399</v>
      </c>
      <c r="AE4">
        <v>9284.2666666666591</v>
      </c>
      <c r="AF4">
        <v>9284.2666666666591</v>
      </c>
      <c r="AG4">
        <v>9284.2666666666591</v>
      </c>
      <c r="AH4">
        <v>2736.8702392088699</v>
      </c>
      <c r="AI4">
        <v>2736.8702392088699</v>
      </c>
      <c r="AJ4">
        <v>2736.8702392088699</v>
      </c>
      <c r="AK4">
        <v>8192</v>
      </c>
      <c r="AL4">
        <v>8192</v>
      </c>
      <c r="AM4">
        <v>8192</v>
      </c>
      <c r="AN4">
        <v>8211.1593718676904</v>
      </c>
      <c r="AO4">
        <v>8211.1593718676904</v>
      </c>
      <c r="AP4">
        <v>8211.1593718676904</v>
      </c>
      <c r="AQ4">
        <v>3003.33288894814</v>
      </c>
      <c r="AR4">
        <v>3003.33288894814</v>
      </c>
      <c r="AS4">
        <v>3003.33288894814</v>
      </c>
      <c r="AT4">
        <v>10675.2205292702</v>
      </c>
      <c r="AU4">
        <v>10675.2205292702</v>
      </c>
      <c r="AV4">
        <v>10675.2205292702</v>
      </c>
      <c r="AW4">
        <v>4641.2050923148699</v>
      </c>
      <c r="AX4">
        <v>4641.2050923148699</v>
      </c>
      <c r="AY4">
        <v>4641.2050923148699</v>
      </c>
      <c r="AZ4">
        <v>7117.28931364031</v>
      </c>
      <c r="BA4">
        <v>7117.28931364031</v>
      </c>
      <c r="BB4">
        <v>7117.28931364031</v>
      </c>
    </row>
    <row r="5" spans="1:66" x14ac:dyDescent="0.2">
      <c r="A5" t="s">
        <v>147</v>
      </c>
      <c r="B5">
        <v>7645.8666666666604</v>
      </c>
      <c r="C5">
        <v>7645.8666666666604</v>
      </c>
      <c r="D5">
        <v>7645.8666666666604</v>
      </c>
      <c r="E5">
        <v>7390.0434346809197</v>
      </c>
      <c r="F5">
        <v>7390.0434346809197</v>
      </c>
      <c r="G5">
        <v>7390.0434346809197</v>
      </c>
      <c r="H5">
        <v>5734.0177321511901</v>
      </c>
      <c r="I5">
        <v>5734.0177321511901</v>
      </c>
      <c r="J5">
        <v>5734.0177321511901</v>
      </c>
      <c r="K5">
        <v>12041.424467160999</v>
      </c>
      <c r="L5">
        <v>12041.424467160999</v>
      </c>
      <c r="M5">
        <v>12041.424467160999</v>
      </c>
      <c r="N5">
        <v>9285.5047339645298</v>
      </c>
      <c r="O5">
        <v>9285.5047339645298</v>
      </c>
      <c r="P5">
        <v>9285.5047339645298</v>
      </c>
      <c r="Q5">
        <v>3010.7584363514802</v>
      </c>
      <c r="R5">
        <v>3010.7584363514802</v>
      </c>
      <c r="S5">
        <v>3010.7584363514802</v>
      </c>
      <c r="T5">
        <v>11194.9870008666</v>
      </c>
      <c r="U5">
        <v>11194.9870008666</v>
      </c>
      <c r="V5">
        <v>11194.9870008666</v>
      </c>
      <c r="W5">
        <v>9032.8789093825108</v>
      </c>
      <c r="X5">
        <v>9032.8789093825108</v>
      </c>
      <c r="Y5">
        <v>9032.8789093825108</v>
      </c>
      <c r="Z5">
        <v>4095.7269515365601</v>
      </c>
      <c r="AA5">
        <v>4095.7269515365601</v>
      </c>
      <c r="AB5">
        <v>4095.7269515365601</v>
      </c>
      <c r="AC5">
        <v>9305.3588133101694</v>
      </c>
      <c r="AD5">
        <v>9305.3588133101694</v>
      </c>
      <c r="AE5">
        <v>9305.3588133101694</v>
      </c>
      <c r="AF5">
        <v>3003.9335955730298</v>
      </c>
      <c r="AG5">
        <v>3003.9335955730298</v>
      </c>
      <c r="AH5">
        <v>3003.9335955730298</v>
      </c>
      <c r="AI5">
        <v>5747.4275023386299</v>
      </c>
      <c r="AJ5">
        <v>5747.4275023386299</v>
      </c>
      <c r="AK5">
        <v>5747.4275023386299</v>
      </c>
      <c r="AL5">
        <v>7646.3764250949998</v>
      </c>
      <c r="AM5">
        <v>7646.3764250949998</v>
      </c>
      <c r="AN5">
        <v>7646.3764250949998</v>
      </c>
      <c r="AO5">
        <v>3557.9313109715299</v>
      </c>
      <c r="AP5">
        <v>3557.9313109715299</v>
      </c>
      <c r="AQ5">
        <v>3557.9313109715299</v>
      </c>
      <c r="AR5">
        <v>8465.6310420694699</v>
      </c>
      <c r="AS5">
        <v>8465.6310420694699</v>
      </c>
      <c r="AT5">
        <v>8465.6310420694699</v>
      </c>
      <c r="AU5">
        <v>4378.99238273419</v>
      </c>
      <c r="AV5">
        <v>4378.99238273419</v>
      </c>
      <c r="AW5">
        <v>4378.99238273419</v>
      </c>
      <c r="AX5">
        <v>8738.1333333333296</v>
      </c>
      <c r="AY5">
        <v>8738.1333333333296</v>
      </c>
      <c r="AZ5">
        <v>8738.1333333333296</v>
      </c>
      <c r="BA5">
        <v>11494.086991381</v>
      </c>
      <c r="BB5">
        <v>11494.086991381</v>
      </c>
    </row>
    <row r="6" spans="1:66" s="2" customFormat="1" x14ac:dyDescent="0.2">
      <c r="A6" s="2" t="s">
        <v>149</v>
      </c>
      <c r="B6" s="2">
        <v>400042.66666666599</v>
      </c>
      <c r="C6" s="2">
        <v>267683.79552288598</v>
      </c>
      <c r="D6" s="2">
        <v>267683.79552288598</v>
      </c>
      <c r="E6" s="2">
        <v>267683.79552288598</v>
      </c>
      <c r="F6" s="2">
        <v>47510.432637824102</v>
      </c>
      <c r="G6" s="2">
        <v>47510.432637824102</v>
      </c>
      <c r="H6" s="2">
        <v>47510.432637824102</v>
      </c>
      <c r="I6" s="2">
        <v>11495.6231206147</v>
      </c>
      <c r="J6" s="2">
        <v>11495.6231206147</v>
      </c>
      <c r="K6" s="2">
        <v>11495.6231206147</v>
      </c>
      <c r="L6" s="2">
        <v>3549.6300246650198</v>
      </c>
      <c r="M6" s="2">
        <v>3549.6300246650198</v>
      </c>
      <c r="N6" s="2">
        <v>3549.6300246650198</v>
      </c>
      <c r="O6" s="2">
        <v>59124.298315958302</v>
      </c>
      <c r="P6" s="2">
        <v>59124.298315958302</v>
      </c>
      <c r="Q6" s="2">
        <v>59124.298315958302</v>
      </c>
      <c r="R6" s="2">
        <v>101034.666666666</v>
      </c>
      <c r="S6" s="2">
        <v>101034.666666666</v>
      </c>
      <c r="T6" s="2">
        <v>101034.666666666</v>
      </c>
      <c r="U6" s="2">
        <v>3558.1690611426602</v>
      </c>
      <c r="V6" s="2">
        <v>3558.1690611426602</v>
      </c>
      <c r="W6" s="2">
        <v>3558.1690611426602</v>
      </c>
      <c r="X6" s="2">
        <v>16384</v>
      </c>
      <c r="Y6" s="2">
        <v>16384</v>
      </c>
      <c r="Z6" s="2">
        <v>16384</v>
      </c>
      <c r="AA6" s="2">
        <v>19431.778698383001</v>
      </c>
      <c r="AB6" s="2">
        <v>19431.778698383001</v>
      </c>
      <c r="AC6" s="2">
        <v>19431.778698383001</v>
      </c>
      <c r="AD6" s="2">
        <v>39597.3064870991</v>
      </c>
      <c r="AE6" s="2">
        <v>39597.3064870991</v>
      </c>
      <c r="AF6" s="2">
        <v>39597.3064870991</v>
      </c>
      <c r="AG6" s="2">
        <v>14227.92251169</v>
      </c>
      <c r="AH6" s="2">
        <v>14227.92251169</v>
      </c>
      <c r="AI6" s="2">
        <v>14227.92251169</v>
      </c>
      <c r="AJ6" s="2">
        <v>12017.3368006934</v>
      </c>
      <c r="AK6" s="2">
        <v>12017.3368006934</v>
      </c>
      <c r="AL6" s="2">
        <v>12017.3368006934</v>
      </c>
      <c r="AM6" s="2">
        <v>11769.3284330103</v>
      </c>
      <c r="AN6" s="2">
        <v>11769.3284330103</v>
      </c>
      <c r="AO6" s="2">
        <v>11769.3284330103</v>
      </c>
      <c r="AP6" s="2">
        <v>9831.0554036935791</v>
      </c>
      <c r="AQ6" s="2">
        <v>9831.0554036935791</v>
      </c>
      <c r="AR6" s="2">
        <v>9831.0554036935791</v>
      </c>
      <c r="AS6" s="2">
        <v>6842.1755980221797</v>
      </c>
      <c r="AT6" s="2">
        <v>6842.1755980221797</v>
      </c>
      <c r="AU6" s="2">
        <v>6842.1755980221797</v>
      </c>
      <c r="AV6" s="2">
        <v>7917.87761631782</v>
      </c>
      <c r="AW6" s="2">
        <v>7917.87761631782</v>
      </c>
      <c r="AX6" s="2">
        <v>7917.87761631782</v>
      </c>
      <c r="AY6" s="2">
        <v>3284.6832397754602</v>
      </c>
      <c r="AZ6" s="2">
        <v>3284.6832397754602</v>
      </c>
      <c r="BA6" s="2">
        <v>3284.6832397754602</v>
      </c>
      <c r="BB6" s="2">
        <v>6007.8671911460697</v>
      </c>
      <c r="BJ6" s="2">
        <f>MEDIAN($B6:$BI7)</f>
        <v>10946.749515600901</v>
      </c>
      <c r="BK6" s="2">
        <f>AVERAGE($B6:$BI7)</f>
        <v>56905.040311608587</v>
      </c>
      <c r="BL6" s="2">
        <f>MIN($B6:$BI7)</f>
        <v>2184.3877074861598</v>
      </c>
      <c r="BM6" s="2">
        <f>MAX($B6:$BI7)</f>
        <v>856064</v>
      </c>
      <c r="BN6" s="2">
        <f>STDEV($B6:$BI7)</f>
        <v>150564.5735243223</v>
      </c>
    </row>
    <row r="7" spans="1:66" s="2" customFormat="1" x14ac:dyDescent="0.2">
      <c r="A7" s="2" t="s">
        <v>150</v>
      </c>
      <c r="B7" s="2">
        <v>856064</v>
      </c>
      <c r="C7" s="2">
        <v>856064</v>
      </c>
      <c r="D7" s="2">
        <v>856064</v>
      </c>
      <c r="E7" s="2">
        <v>9031.6717893892801</v>
      </c>
      <c r="F7" s="2">
        <v>9031.6717893892801</v>
      </c>
      <c r="G7" s="2">
        <v>9031.6717893892801</v>
      </c>
      <c r="H7" s="2">
        <v>53524.634975665002</v>
      </c>
      <c r="I7" s="2">
        <v>53524.634975665002</v>
      </c>
      <c r="J7" s="2">
        <v>53524.634975665002</v>
      </c>
      <c r="K7" s="2">
        <v>5200.0534544968596</v>
      </c>
      <c r="L7" s="2">
        <v>5200.0534544968596</v>
      </c>
      <c r="M7" s="2">
        <v>5200.0534544968596</v>
      </c>
      <c r="N7" s="2">
        <v>3276.8</v>
      </c>
      <c r="O7" s="2">
        <v>3276.8</v>
      </c>
      <c r="P7" s="2">
        <v>3276.8</v>
      </c>
      <c r="Q7" s="2">
        <v>36952.686447473898</v>
      </c>
      <c r="R7" s="2">
        <v>36952.686447473898</v>
      </c>
      <c r="S7" s="2">
        <v>36952.686447473898</v>
      </c>
      <c r="T7" s="2">
        <v>2184.3877074861598</v>
      </c>
      <c r="U7" s="2">
        <v>2184.3877074861598</v>
      </c>
      <c r="V7" s="2">
        <v>2184.3877074861598</v>
      </c>
      <c r="W7" s="2">
        <v>151896.29827609201</v>
      </c>
      <c r="X7" s="2">
        <v>151896.29827609201</v>
      </c>
      <c r="Y7" s="2">
        <v>151896.29827609201</v>
      </c>
      <c r="Z7" s="2">
        <v>10649.6</v>
      </c>
      <c r="AA7" s="2">
        <v>10649.6</v>
      </c>
      <c r="AB7" s="2">
        <v>10649.6</v>
      </c>
      <c r="AC7" s="2">
        <v>9029.8617142093608</v>
      </c>
      <c r="AD7" s="2">
        <v>9029.8617142093608</v>
      </c>
      <c r="AE7" s="2">
        <v>9029.8617142093608</v>
      </c>
      <c r="AF7" s="2">
        <v>2185.2617539179701</v>
      </c>
      <c r="AG7" s="2">
        <v>2185.2617539179701</v>
      </c>
      <c r="AH7" s="2">
        <v>2185.2617539179701</v>
      </c>
      <c r="AI7" s="2">
        <v>21344.7354355959</v>
      </c>
      <c r="AJ7" s="2">
        <v>21344.7354355959</v>
      </c>
      <c r="AK7" s="2">
        <v>21344.7354355959</v>
      </c>
      <c r="AL7" s="2">
        <v>51616.482197626297</v>
      </c>
      <c r="AM7" s="2">
        <v>51616.482197626297</v>
      </c>
      <c r="AN7" s="2">
        <v>51616.482197626297</v>
      </c>
      <c r="AO7" s="2">
        <v>2189.49619136709</v>
      </c>
      <c r="AP7" s="2">
        <v>2189.49619136709</v>
      </c>
      <c r="AQ7" s="2">
        <v>2189.49619136709</v>
      </c>
      <c r="AR7" s="2">
        <v>4096.2730848723204</v>
      </c>
      <c r="AS7" s="2">
        <v>4096.2730848723204</v>
      </c>
      <c r="AT7" s="2">
        <v>4096.2730848723204</v>
      </c>
      <c r="AU7" s="2">
        <v>10946.749515600901</v>
      </c>
      <c r="AV7" s="2">
        <v>10946.749515600901</v>
      </c>
      <c r="AW7" s="2">
        <v>10946.749515600901</v>
      </c>
      <c r="AX7" s="2">
        <v>3277.0184678978599</v>
      </c>
      <c r="AY7" s="2">
        <v>3277.0184678978599</v>
      </c>
      <c r="AZ7" s="2">
        <v>3277.0184678978599</v>
      </c>
      <c r="BA7" s="2">
        <v>9852.7328611519406</v>
      </c>
      <c r="BB7" s="2">
        <v>9852.7328611519406</v>
      </c>
    </row>
    <row r="8" spans="1:66" x14ac:dyDescent="0.2">
      <c r="A8" t="s">
        <v>152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66" x14ac:dyDescent="0.2">
      <c r="A9" t="s">
        <v>153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66" x14ac:dyDescent="0.2">
      <c r="A10" t="s">
        <v>154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66" x14ac:dyDescent="0.2">
      <c r="A11" t="s">
        <v>155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66" s="2" customFormat="1" x14ac:dyDescent="0.2">
      <c r="A12" s="2" t="s">
        <v>157</v>
      </c>
      <c r="B12" s="2">
        <v>18568.5333333333</v>
      </c>
      <c r="C12" s="2">
        <v>77732.308720347399</v>
      </c>
      <c r="D12" s="2">
        <v>77732.308720347399</v>
      </c>
      <c r="E12" s="2">
        <v>77732.308720347399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2189.7888265169699</v>
      </c>
      <c r="P12" s="2">
        <v>2189.7888265169699</v>
      </c>
      <c r="Q12" s="2">
        <v>2189.7888265169699</v>
      </c>
      <c r="R12" s="2">
        <v>0</v>
      </c>
      <c r="S12" s="2">
        <v>0</v>
      </c>
      <c r="T12" s="2">
        <v>0</v>
      </c>
      <c r="U12" s="2">
        <v>8758.5699966588709</v>
      </c>
      <c r="V12" s="2">
        <v>8758.5699966588709</v>
      </c>
      <c r="W12" s="2">
        <v>8758.5699966588709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J12" s="2">
        <f>MEDIAN($B12:$BI13)</f>
        <v>0</v>
      </c>
      <c r="BK12" s="2">
        <f>AVERAGE($B12:$BI13)</f>
        <v>5722.8473789292684</v>
      </c>
      <c r="BL12" s="2">
        <f>MIN($B12:$BI13)</f>
        <v>0</v>
      </c>
      <c r="BM12" s="2">
        <f>MAX($B12:$BI13)</f>
        <v>95846.399999999994</v>
      </c>
      <c r="BN12" s="2">
        <f>STDEV($B12:$BI13)</f>
        <v>20242.121330780057</v>
      </c>
    </row>
    <row r="13" spans="1:66" s="2" customFormat="1" x14ac:dyDescent="0.2">
      <c r="A13" s="2" t="s">
        <v>158</v>
      </c>
      <c r="B13" s="2">
        <v>95846.399999999994</v>
      </c>
      <c r="C13" s="2">
        <v>95846.399999999994</v>
      </c>
      <c r="D13" s="2">
        <v>95846.399999999994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8210.6107176266196</v>
      </c>
      <c r="L13" s="2">
        <v>8210.6107176266196</v>
      </c>
      <c r="M13" s="2">
        <v>8210.6107176266196</v>
      </c>
      <c r="N13" s="2">
        <v>1911.4666666666601</v>
      </c>
      <c r="O13" s="2">
        <v>1911.4666666666601</v>
      </c>
      <c r="P13" s="2">
        <v>1911.4666666666601</v>
      </c>
      <c r="Q13" s="2">
        <v>1368.6180165731</v>
      </c>
      <c r="R13" s="2">
        <v>1368.6180165731</v>
      </c>
      <c r="S13" s="2">
        <v>1368.6180165731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66" s="2" customFormat="1" x14ac:dyDescent="0.2">
      <c r="A14" s="2" t="s">
        <v>159</v>
      </c>
      <c r="B14" s="2">
        <v>91.039325980452205</v>
      </c>
      <c r="C14" s="2">
        <v>90.778158118002395</v>
      </c>
      <c r="D14" s="2">
        <v>90.778158118002395</v>
      </c>
      <c r="E14" s="2">
        <v>90.778158118002395</v>
      </c>
      <c r="F14" s="2">
        <v>90.719627680703795</v>
      </c>
      <c r="G14" s="2">
        <v>90.719627680703795</v>
      </c>
      <c r="H14" s="2">
        <v>90.719627680703795</v>
      </c>
      <c r="I14" s="2">
        <v>90.649989456184301</v>
      </c>
      <c r="J14" s="2">
        <v>90.649989456184301</v>
      </c>
      <c r="K14" s="2">
        <v>90.649989456184301</v>
      </c>
      <c r="L14" s="2">
        <v>90.609089259529895</v>
      </c>
      <c r="M14" s="2">
        <v>90.609089259529895</v>
      </c>
      <c r="N14" s="2">
        <v>90.609089259529895</v>
      </c>
      <c r="O14" s="2">
        <v>90.515445463952403</v>
      </c>
      <c r="P14" s="2">
        <v>90.515445463952403</v>
      </c>
      <c r="Q14" s="2">
        <v>90.515445463952403</v>
      </c>
      <c r="R14" s="2">
        <v>90.535380631746193</v>
      </c>
      <c r="S14" s="2">
        <v>90.535380631746193</v>
      </c>
      <c r="T14" s="2">
        <v>90.535380631746193</v>
      </c>
      <c r="U14" s="2">
        <v>90.457184752171202</v>
      </c>
      <c r="V14" s="2">
        <v>90.457184752171202</v>
      </c>
      <c r="W14" s="2">
        <v>90.457184752171202</v>
      </c>
      <c r="X14" s="2">
        <v>90.3911265208841</v>
      </c>
      <c r="Y14" s="2">
        <v>90.3911265208841</v>
      </c>
      <c r="Z14" s="2">
        <v>90.3911265208841</v>
      </c>
      <c r="AA14" s="2">
        <v>90.355718916586099</v>
      </c>
      <c r="AB14" s="2">
        <v>90.355718916586099</v>
      </c>
      <c r="AC14" s="2">
        <v>90.355718916586099</v>
      </c>
      <c r="AD14" s="2">
        <v>90.370946148074395</v>
      </c>
      <c r="AE14" s="2">
        <v>90.370946148074395</v>
      </c>
      <c r="AF14" s="2">
        <v>90.370946148074395</v>
      </c>
      <c r="AG14" s="2">
        <v>90.367366154842003</v>
      </c>
      <c r="AH14" s="2">
        <v>90.367366154842003</v>
      </c>
      <c r="AI14" s="2">
        <v>90.367366154842003</v>
      </c>
      <c r="AJ14" s="2">
        <v>90.363173149069894</v>
      </c>
      <c r="AK14" s="2">
        <v>90.363173149069894</v>
      </c>
      <c r="AL14" s="2">
        <v>90.363173149069894</v>
      </c>
      <c r="AM14" s="2">
        <v>90.361088906434603</v>
      </c>
      <c r="AN14" s="2">
        <v>90.361088906434603</v>
      </c>
      <c r="AO14" s="2">
        <v>90.361088906434603</v>
      </c>
      <c r="AP14" s="2">
        <v>90.359347950821601</v>
      </c>
      <c r="AQ14" s="2">
        <v>90.359347950821601</v>
      </c>
      <c r="AR14" s="2">
        <v>90.359347950821601</v>
      </c>
      <c r="AS14" s="2">
        <v>90.357508913202295</v>
      </c>
      <c r="AT14" s="2">
        <v>90.357508913202295</v>
      </c>
      <c r="AU14" s="2">
        <v>90.357508913202295</v>
      </c>
      <c r="AV14" s="2">
        <v>90.357508913202295</v>
      </c>
      <c r="AW14" s="2">
        <v>90.357508913202295</v>
      </c>
      <c r="AX14" s="2">
        <v>90.357508913202295</v>
      </c>
      <c r="AY14" s="2">
        <v>90.352384128369707</v>
      </c>
      <c r="AZ14" s="2">
        <v>90.352384128369707</v>
      </c>
      <c r="BA14" s="2">
        <v>90.352384128369707</v>
      </c>
      <c r="BB14" s="2">
        <v>90.350594131753496</v>
      </c>
      <c r="BJ14" s="2">
        <f>MEDIAN($B14:$BI14,$B19:$BI19)</f>
        <v>90.248410826979651</v>
      </c>
      <c r="BK14" s="2">
        <f>AVERAGE($B14:$BI14,$B19:$BI19)</f>
        <v>89.986410963493313</v>
      </c>
      <c r="BL14" s="2">
        <f>MIN($B14:$BI14,$B19:$BI19)</f>
        <v>88.608316106315399</v>
      </c>
      <c r="BM14" s="2">
        <f>MAX($B14:$BI14,$B19:$BI19)</f>
        <v>91.039325980452205</v>
      </c>
      <c r="BN14" s="2">
        <f>STDEV($B14:$BI14,$B19:$BI19)</f>
        <v>0.5688746776402569</v>
      </c>
    </row>
    <row r="15" spans="1:66" x14ac:dyDescent="0.2">
      <c r="A15" t="s">
        <v>161</v>
      </c>
      <c r="B15">
        <v>22.131968092217001</v>
      </c>
      <c r="C15">
        <v>22.131763999963201</v>
      </c>
      <c r="D15">
        <v>22.131763999963201</v>
      </c>
      <c r="E15">
        <v>22.131763999963201</v>
      </c>
      <c r="F15">
        <v>22.129314892917801</v>
      </c>
      <c r="G15">
        <v>22.129314892917801</v>
      </c>
      <c r="H15">
        <v>22.129314892917801</v>
      </c>
      <c r="I15">
        <v>22.130743538694301</v>
      </c>
      <c r="J15">
        <v>22.130743538694301</v>
      </c>
      <c r="K15">
        <v>22.130743538694301</v>
      </c>
      <c r="L15">
        <v>22.131151723201899</v>
      </c>
      <c r="M15">
        <v>22.131151723201899</v>
      </c>
      <c r="N15">
        <v>22.131151723201899</v>
      </c>
      <c r="O15">
        <v>22.130743538694301</v>
      </c>
      <c r="P15">
        <v>22.130743538694301</v>
      </c>
      <c r="Q15">
        <v>22.130743538694301</v>
      </c>
      <c r="R15">
        <v>22.131968092217001</v>
      </c>
      <c r="S15">
        <v>22.131968092217001</v>
      </c>
      <c r="T15">
        <v>22.131968092217001</v>
      </c>
      <c r="U15">
        <v>22.128498523902699</v>
      </c>
      <c r="V15">
        <v>22.128498523902699</v>
      </c>
      <c r="W15">
        <v>22.128498523902699</v>
      </c>
      <c r="X15">
        <v>22.132580368978299</v>
      </c>
      <c r="Y15">
        <v>22.132580368978299</v>
      </c>
      <c r="Z15">
        <v>22.132580368978299</v>
      </c>
      <c r="AA15">
        <v>22.131763999963201</v>
      </c>
      <c r="AB15">
        <v>22.131763999963201</v>
      </c>
      <c r="AC15">
        <v>22.131763999963201</v>
      </c>
      <c r="AD15">
        <v>22.130743538694301</v>
      </c>
      <c r="AE15">
        <v>22.130743538694301</v>
      </c>
      <c r="AF15">
        <v>22.130743538694301</v>
      </c>
      <c r="AG15">
        <v>22.1295189851716</v>
      </c>
      <c r="AH15">
        <v>22.1295189851716</v>
      </c>
      <c r="AI15">
        <v>22.1295189851716</v>
      </c>
      <c r="AJ15">
        <v>22.128906708410302</v>
      </c>
      <c r="AK15">
        <v>22.128906708410302</v>
      </c>
      <c r="AL15">
        <v>22.128906708410302</v>
      </c>
      <c r="AM15">
        <v>22.1309476309481</v>
      </c>
      <c r="AN15">
        <v>22.1309476309481</v>
      </c>
      <c r="AO15">
        <v>22.1309476309481</v>
      </c>
      <c r="AP15">
        <v>22.130335354186801</v>
      </c>
      <c r="AQ15">
        <v>22.130335354186801</v>
      </c>
      <c r="AR15">
        <v>22.130335354186801</v>
      </c>
      <c r="AS15">
        <v>22.130335354186801</v>
      </c>
      <c r="AT15">
        <v>22.130335354186801</v>
      </c>
      <c r="AU15">
        <v>22.130335354186801</v>
      </c>
      <c r="AV15">
        <v>22.129110800664101</v>
      </c>
      <c r="AW15">
        <v>22.129110800664101</v>
      </c>
      <c r="AX15">
        <v>22.129110800664101</v>
      </c>
      <c r="AY15">
        <v>22.127478062633799</v>
      </c>
      <c r="AZ15">
        <v>22.127478062633799</v>
      </c>
      <c r="BA15">
        <v>22.127478062633799</v>
      </c>
      <c r="BB15">
        <v>22.183909570804101</v>
      </c>
    </row>
    <row r="16" spans="1:66" x14ac:dyDescent="0.2">
      <c r="A16" t="s">
        <v>162</v>
      </c>
      <c r="B16">
        <v>28.096768301207501</v>
      </c>
      <c r="C16">
        <v>28.096768301207501</v>
      </c>
      <c r="D16">
        <v>28.085135042741999</v>
      </c>
      <c r="E16">
        <v>28.085135042741999</v>
      </c>
      <c r="F16">
        <v>28.085135042741999</v>
      </c>
      <c r="G16">
        <v>28.085951411757101</v>
      </c>
      <c r="H16">
        <v>28.085951411757101</v>
      </c>
      <c r="I16">
        <v>28.085951411757101</v>
      </c>
      <c r="J16">
        <v>28.082379797315902</v>
      </c>
      <c r="K16">
        <v>28.082379797315902</v>
      </c>
      <c r="L16">
        <v>28.082379797315902</v>
      </c>
      <c r="M16">
        <v>28.0815634283008</v>
      </c>
      <c r="N16">
        <v>28.0815634283008</v>
      </c>
      <c r="O16">
        <v>28.0815634283008</v>
      </c>
      <c r="P16">
        <v>28.0844207198537</v>
      </c>
      <c r="Q16">
        <v>28.0844207198537</v>
      </c>
      <c r="R16">
        <v>28.0844207198537</v>
      </c>
      <c r="S16">
        <v>28.082583889569701</v>
      </c>
      <c r="T16">
        <v>28.082583889569701</v>
      </c>
      <c r="U16">
        <v>28.082583889569701</v>
      </c>
      <c r="V16">
        <v>28.081155243793201</v>
      </c>
      <c r="W16">
        <v>28.081155243793201</v>
      </c>
      <c r="X16">
        <v>28.081155243793201</v>
      </c>
      <c r="Y16">
        <v>28.078093859986499</v>
      </c>
      <c r="Z16">
        <v>28.078093859986499</v>
      </c>
      <c r="AA16">
        <v>28.078093859986499</v>
      </c>
      <c r="AB16">
        <v>28.080951151539502</v>
      </c>
      <c r="AC16">
        <v>28.080951151539502</v>
      </c>
      <c r="AD16">
        <v>28.080951151539502</v>
      </c>
      <c r="AE16">
        <v>28.081155243793201</v>
      </c>
      <c r="AF16">
        <v>28.081155243793201</v>
      </c>
      <c r="AG16">
        <v>28.081155243793201</v>
      </c>
      <c r="AH16">
        <v>28.081155243793201</v>
      </c>
      <c r="AI16">
        <v>28.081155243793201</v>
      </c>
      <c r="AJ16">
        <v>28.081155243793201</v>
      </c>
      <c r="AK16">
        <v>28.078706136747901</v>
      </c>
      <c r="AL16">
        <v>28.078706136747901</v>
      </c>
      <c r="AM16">
        <v>28.078706136747901</v>
      </c>
      <c r="AN16">
        <v>28.079726598016801</v>
      </c>
      <c r="AO16">
        <v>28.079726598016801</v>
      </c>
      <c r="AP16">
        <v>28.079726598016801</v>
      </c>
      <c r="AQ16">
        <v>28.081155243793201</v>
      </c>
      <c r="AR16">
        <v>28.081155243793201</v>
      </c>
      <c r="AS16">
        <v>28.081155243793201</v>
      </c>
      <c r="AT16">
        <v>28.083808443092401</v>
      </c>
      <c r="AU16">
        <v>28.083808443092401</v>
      </c>
      <c r="AV16">
        <v>28.083808443092401</v>
      </c>
      <c r="AW16">
        <v>28.086665734645301</v>
      </c>
      <c r="AX16">
        <v>28.086665734645301</v>
      </c>
      <c r="AY16">
        <v>28.086665734645301</v>
      </c>
      <c r="AZ16">
        <v>28.0868698268991</v>
      </c>
      <c r="BA16">
        <v>28.0868698268991</v>
      </c>
      <c r="BB16">
        <v>28.0868698268991</v>
      </c>
    </row>
    <row r="17" spans="1:66" x14ac:dyDescent="0.2">
      <c r="A17" t="s">
        <v>163</v>
      </c>
      <c r="B17">
        <v>28.174527449897901</v>
      </c>
      <c r="C17">
        <v>28.174527449897901</v>
      </c>
      <c r="D17">
        <v>28.175752003420499</v>
      </c>
      <c r="E17">
        <v>28.175752003420499</v>
      </c>
      <c r="F17">
        <v>28.175752003420499</v>
      </c>
      <c r="G17">
        <v>28.174527449897901</v>
      </c>
      <c r="H17">
        <v>28.174527449897901</v>
      </c>
      <c r="I17">
        <v>28.174527449897901</v>
      </c>
      <c r="J17">
        <v>28.173302896375201</v>
      </c>
      <c r="K17">
        <v>28.173302896375201</v>
      </c>
      <c r="L17">
        <v>28.173302896375201</v>
      </c>
      <c r="M17">
        <v>28.176976556943199</v>
      </c>
      <c r="N17">
        <v>28.176976556943199</v>
      </c>
      <c r="O17">
        <v>28.176976556943199</v>
      </c>
      <c r="P17">
        <v>28.1763642801819</v>
      </c>
      <c r="Q17">
        <v>28.1763642801819</v>
      </c>
      <c r="R17">
        <v>28.1763642801819</v>
      </c>
      <c r="S17">
        <v>28.177384741450801</v>
      </c>
      <c r="T17">
        <v>28.177384741450801</v>
      </c>
      <c r="U17">
        <v>28.177384741450801</v>
      </c>
      <c r="V17">
        <v>28.176976556943199</v>
      </c>
      <c r="W17">
        <v>28.176976556943199</v>
      </c>
      <c r="X17">
        <v>28.176976556943199</v>
      </c>
      <c r="Y17">
        <v>28.175956095674302</v>
      </c>
      <c r="Z17">
        <v>28.175956095674302</v>
      </c>
      <c r="AA17">
        <v>28.175956095674302</v>
      </c>
      <c r="AB17">
        <v>28.176160187928101</v>
      </c>
      <c r="AC17">
        <v>28.176160187928101</v>
      </c>
      <c r="AD17">
        <v>28.176160187928101</v>
      </c>
      <c r="AE17">
        <v>28.174935634405401</v>
      </c>
      <c r="AF17">
        <v>28.174935634405401</v>
      </c>
      <c r="AG17">
        <v>28.174935634405401</v>
      </c>
      <c r="AH17">
        <v>28.174935634405401</v>
      </c>
      <c r="AI17">
        <v>28.174935634405401</v>
      </c>
      <c r="AJ17">
        <v>28.174935634405401</v>
      </c>
      <c r="AK17">
        <v>28.1751397266592</v>
      </c>
      <c r="AL17">
        <v>28.1751397266592</v>
      </c>
      <c r="AM17">
        <v>28.1751397266592</v>
      </c>
      <c r="AN17">
        <v>28.170139466441601</v>
      </c>
      <c r="AO17">
        <v>28.170139466441601</v>
      </c>
      <c r="AP17">
        <v>28.170139466441601</v>
      </c>
      <c r="AQ17">
        <v>28.176976556943199</v>
      </c>
      <c r="AR17">
        <v>28.176976556943199</v>
      </c>
      <c r="AS17">
        <v>28.176976556943199</v>
      </c>
      <c r="AT17">
        <v>28.1751397266592</v>
      </c>
      <c r="AU17">
        <v>28.1751397266592</v>
      </c>
      <c r="AV17">
        <v>28.1751397266592</v>
      </c>
      <c r="AW17">
        <v>28.175752003420499</v>
      </c>
      <c r="AX17">
        <v>28.175752003420499</v>
      </c>
      <c r="AY17">
        <v>28.175752003420499</v>
      </c>
      <c r="AZ17">
        <v>28.175343818912999</v>
      </c>
      <c r="BA17">
        <v>28.175343818912999</v>
      </c>
      <c r="BB17">
        <v>28.175343818912999</v>
      </c>
    </row>
    <row r="18" spans="1:66" x14ac:dyDescent="0.2">
      <c r="A18" t="s">
        <v>164</v>
      </c>
      <c r="B18">
        <v>28.437602365021</v>
      </c>
      <c r="C18">
        <v>28.437602365021</v>
      </c>
      <c r="D18">
        <v>28.437602365021</v>
      </c>
      <c r="E18">
        <v>28.437602365021</v>
      </c>
      <c r="F18">
        <v>28.437602365021</v>
      </c>
      <c r="G18">
        <v>28.437602365021</v>
      </c>
      <c r="H18">
        <v>28.437602365021</v>
      </c>
      <c r="I18">
        <v>28.437602365021</v>
      </c>
      <c r="J18">
        <v>28.437602365021</v>
      </c>
      <c r="K18">
        <v>28.4363778114983</v>
      </c>
      <c r="L18">
        <v>28.4363778114983</v>
      </c>
      <c r="M18">
        <v>28.4363778114983</v>
      </c>
      <c r="N18">
        <v>28.435765534737001</v>
      </c>
      <c r="O18">
        <v>28.435765534737001</v>
      </c>
      <c r="P18">
        <v>28.435765534737001</v>
      </c>
      <c r="Q18">
        <v>28.436173719244501</v>
      </c>
      <c r="R18">
        <v>28.436173719244501</v>
      </c>
      <c r="S18">
        <v>28.436173719244501</v>
      </c>
      <c r="T18">
        <v>28.437194180513401</v>
      </c>
      <c r="U18">
        <v>28.437194180513401</v>
      </c>
      <c r="V18">
        <v>28.437194180513401</v>
      </c>
      <c r="W18">
        <v>28.437602365021</v>
      </c>
      <c r="X18">
        <v>28.437602365021</v>
      </c>
      <c r="Y18">
        <v>28.437602365021</v>
      </c>
      <c r="Z18">
        <v>28.439847379812601</v>
      </c>
      <c r="AA18">
        <v>28.439847379812601</v>
      </c>
      <c r="AB18">
        <v>28.439847379812601</v>
      </c>
      <c r="AC18">
        <v>28.438010549528599</v>
      </c>
      <c r="AD18">
        <v>28.438010549528599</v>
      </c>
      <c r="AE18">
        <v>28.438010549528599</v>
      </c>
      <c r="AF18">
        <v>28.436785996005899</v>
      </c>
      <c r="AG18">
        <v>28.436785996005899</v>
      </c>
      <c r="AH18">
        <v>28.436785996005899</v>
      </c>
      <c r="AI18">
        <v>28.440867841081499</v>
      </c>
      <c r="AJ18">
        <v>28.440867841081499</v>
      </c>
      <c r="AK18">
        <v>28.440867841081499</v>
      </c>
      <c r="AL18">
        <v>28.438010549528599</v>
      </c>
      <c r="AM18">
        <v>28.438010549528599</v>
      </c>
      <c r="AN18">
        <v>28.438010549528599</v>
      </c>
      <c r="AO18">
        <v>28.438622826289901</v>
      </c>
      <c r="AP18">
        <v>28.438622826289901</v>
      </c>
      <c r="AQ18">
        <v>28.438622826289901</v>
      </c>
      <c r="AR18">
        <v>28.438622826289901</v>
      </c>
      <c r="AS18">
        <v>28.438622826289901</v>
      </c>
      <c r="AT18">
        <v>28.438622826289901</v>
      </c>
      <c r="AU18">
        <v>28.438622826289901</v>
      </c>
      <c r="AV18">
        <v>28.438622826289901</v>
      </c>
      <c r="AW18">
        <v>28.438622826289901</v>
      </c>
      <c r="AX18">
        <v>28.440663748827699</v>
      </c>
      <c r="AY18">
        <v>28.440663748827699</v>
      </c>
      <c r="AZ18">
        <v>28.440663748827699</v>
      </c>
      <c r="BA18">
        <v>28.440867841081499</v>
      </c>
      <c r="BB18">
        <v>28.440867841081499</v>
      </c>
    </row>
    <row r="19" spans="1:66" s="2" customFormat="1" x14ac:dyDescent="0.2">
      <c r="A19" s="2" t="s">
        <v>166</v>
      </c>
      <c r="B19" s="2">
        <v>90.146227522205805</v>
      </c>
      <c r="C19" s="2">
        <v>90.146227522205805</v>
      </c>
      <c r="D19" s="2">
        <v>90.146227522205805</v>
      </c>
      <c r="E19" s="2">
        <v>90.091585031979804</v>
      </c>
      <c r="F19" s="2">
        <v>90.091585031979804</v>
      </c>
      <c r="G19" s="2">
        <v>90.091585031979804</v>
      </c>
      <c r="H19" s="2">
        <v>90.064141160093399</v>
      </c>
      <c r="I19" s="2">
        <v>90.064141160093399</v>
      </c>
      <c r="J19" s="2">
        <v>90.064141160093399</v>
      </c>
      <c r="K19" s="2">
        <v>89.994685355640897</v>
      </c>
      <c r="L19" s="2">
        <v>89.994685355640897</v>
      </c>
      <c r="M19" s="2">
        <v>89.994685355640897</v>
      </c>
      <c r="N19" s="2">
        <v>88.608316106315399</v>
      </c>
      <c r="O19" s="2">
        <v>88.608316106315399</v>
      </c>
      <c r="P19" s="2">
        <v>88.608316106315399</v>
      </c>
      <c r="Q19" s="2">
        <v>88.989170339134105</v>
      </c>
      <c r="R19" s="2">
        <v>88.989170339134105</v>
      </c>
      <c r="S19" s="2">
        <v>88.989170339134105</v>
      </c>
      <c r="T19" s="2">
        <v>89.219340792801702</v>
      </c>
      <c r="U19" s="2">
        <v>89.219340792801702</v>
      </c>
      <c r="V19" s="2">
        <v>89.219340792801702</v>
      </c>
      <c r="W19" s="2">
        <v>89.432073719292106</v>
      </c>
      <c r="X19" s="2">
        <v>89.432073719292106</v>
      </c>
      <c r="Y19" s="2">
        <v>89.432073719292106</v>
      </c>
      <c r="Z19" s="2">
        <v>89.434526254760002</v>
      </c>
      <c r="AA19" s="2">
        <v>89.434526254760002</v>
      </c>
      <c r="AB19" s="2">
        <v>89.434526254760002</v>
      </c>
      <c r="AC19" s="2">
        <v>89.4322208714201</v>
      </c>
      <c r="AD19" s="2">
        <v>89.4322208714201</v>
      </c>
      <c r="AE19" s="2">
        <v>89.4322208714201</v>
      </c>
      <c r="AF19" s="2">
        <v>89.430773875494097</v>
      </c>
      <c r="AG19" s="2">
        <v>89.430773875494097</v>
      </c>
      <c r="AH19" s="2">
        <v>89.430773875494097</v>
      </c>
      <c r="AI19" s="2">
        <v>89.430234317691102</v>
      </c>
      <c r="AJ19" s="2">
        <v>89.430234317691102</v>
      </c>
      <c r="AK19" s="2">
        <v>89.430234317691102</v>
      </c>
      <c r="AL19" s="2">
        <v>89.448211402671205</v>
      </c>
      <c r="AM19" s="2">
        <v>89.448211402671205</v>
      </c>
      <c r="AN19" s="2">
        <v>89.448211402671205</v>
      </c>
      <c r="AO19" s="2">
        <v>89.450296057819003</v>
      </c>
      <c r="AP19" s="2">
        <v>89.450296057819003</v>
      </c>
      <c r="AQ19" s="2">
        <v>89.450296057819003</v>
      </c>
      <c r="AR19" s="2">
        <v>89.450099854981502</v>
      </c>
      <c r="AS19" s="2">
        <v>89.450099854981502</v>
      </c>
      <c r="AT19" s="2">
        <v>89.450099854981502</v>
      </c>
      <c r="AU19" s="2">
        <v>89.448505706927406</v>
      </c>
      <c r="AV19" s="2">
        <v>89.448505706927406</v>
      </c>
      <c r="AW19" s="2">
        <v>89.448505706927406</v>
      </c>
      <c r="AX19" s="2">
        <v>89.451056343814003</v>
      </c>
      <c r="AY19" s="2">
        <v>89.451056343814003</v>
      </c>
      <c r="AZ19" s="2">
        <v>89.451056343814003</v>
      </c>
      <c r="BA19" s="2">
        <v>89.451056343814003</v>
      </c>
      <c r="BB19" s="2">
        <v>89.451056343814003</v>
      </c>
    </row>
    <row r="20" spans="1:66" x14ac:dyDescent="0.2">
      <c r="A20" t="s">
        <v>168</v>
      </c>
      <c r="B20">
        <v>9966.4</v>
      </c>
      <c r="C20">
        <v>5637.2444206868904</v>
      </c>
      <c r="D20">
        <v>5637.2444206868904</v>
      </c>
      <c r="E20">
        <v>5637.2444206868904</v>
      </c>
      <c r="F20">
        <v>9074.6</v>
      </c>
      <c r="G20">
        <v>9074.6</v>
      </c>
      <c r="H20">
        <v>9074.6</v>
      </c>
      <c r="I20">
        <v>8911.3932509188107</v>
      </c>
      <c r="J20">
        <v>8911.3932509188107</v>
      </c>
      <c r="K20">
        <v>8911.3932509188107</v>
      </c>
      <c r="L20">
        <v>5803.8</v>
      </c>
      <c r="M20">
        <v>5803.8</v>
      </c>
      <c r="N20">
        <v>5803.8</v>
      </c>
      <c r="O20">
        <v>13195.576640384799</v>
      </c>
      <c r="P20">
        <v>13195.576640384799</v>
      </c>
      <c r="Q20">
        <v>13195.576640384799</v>
      </c>
      <c r="R20">
        <v>5472.4666666666599</v>
      </c>
      <c r="S20">
        <v>5472.4666666666599</v>
      </c>
      <c r="T20">
        <v>5472.4666666666599</v>
      </c>
      <c r="U20">
        <v>9614.4336785833602</v>
      </c>
      <c r="V20">
        <v>9614.4336785833602</v>
      </c>
      <c r="W20">
        <v>9614.4336785833602</v>
      </c>
      <c r="X20">
        <v>8051.0666666666602</v>
      </c>
      <c r="Y20">
        <v>8051.0666666666602</v>
      </c>
      <c r="Z20">
        <v>8051.0666666666602</v>
      </c>
      <c r="AA20">
        <v>14299.345182413401</v>
      </c>
      <c r="AB20">
        <v>14299.345182413401</v>
      </c>
      <c r="AC20">
        <v>14299.345182413401</v>
      </c>
      <c r="AD20">
        <v>5193.0666666666602</v>
      </c>
      <c r="AE20">
        <v>5193.0666666666602</v>
      </c>
      <c r="AF20">
        <v>5193.0666666666602</v>
      </c>
      <c r="AG20">
        <v>7193.3974873028601</v>
      </c>
      <c r="AH20">
        <v>7193.3974873028601</v>
      </c>
      <c r="AI20">
        <v>7193.3974873028601</v>
      </c>
      <c r="AJ20">
        <v>10081.333333333299</v>
      </c>
      <c r="AK20">
        <v>10081.333333333299</v>
      </c>
      <c r="AL20">
        <v>10081.333333333299</v>
      </c>
      <c r="AM20">
        <v>6861.0851262862398</v>
      </c>
      <c r="AN20">
        <v>6861.0851262862398</v>
      </c>
      <c r="AO20">
        <v>6861.0851262862398</v>
      </c>
      <c r="AP20">
        <v>6405.43963735751</v>
      </c>
      <c r="AQ20">
        <v>6405.43963735751</v>
      </c>
      <c r="AR20">
        <v>6405.43963735751</v>
      </c>
      <c r="AS20">
        <v>9990.2439024390205</v>
      </c>
      <c r="AT20">
        <v>9990.2439024390205</v>
      </c>
      <c r="AU20">
        <v>9990.2439024390205</v>
      </c>
      <c r="AV20">
        <v>9479.8666666666595</v>
      </c>
      <c r="AW20">
        <v>9479.8666666666595</v>
      </c>
      <c r="AX20">
        <v>9479.8666666666595</v>
      </c>
      <c r="AY20">
        <v>5953.63751753624</v>
      </c>
      <c r="AZ20">
        <v>5953.63751753624</v>
      </c>
      <c r="BA20">
        <v>5953.63751753624</v>
      </c>
      <c r="BB20">
        <v>10181.4362872574</v>
      </c>
    </row>
    <row r="21" spans="1:66" x14ac:dyDescent="0.2">
      <c r="A21" t="s">
        <v>169</v>
      </c>
      <c r="B21">
        <v>9902.5333333333292</v>
      </c>
      <c r="C21">
        <v>9902.5333333333292</v>
      </c>
      <c r="D21">
        <v>8594.7480956835498</v>
      </c>
      <c r="E21">
        <v>8594.7480956835498</v>
      </c>
      <c r="F21">
        <v>8594.7480956835498</v>
      </c>
      <c r="G21">
        <v>10866.9911327421</v>
      </c>
      <c r="H21">
        <v>10866.9911327421</v>
      </c>
      <c r="I21">
        <v>10866.9911327421</v>
      </c>
      <c r="J21">
        <v>9108.9657936932108</v>
      </c>
      <c r="K21">
        <v>9108.9657936932108</v>
      </c>
      <c r="L21">
        <v>9108.9657936932108</v>
      </c>
      <c r="M21">
        <v>5023.9365248699796</v>
      </c>
      <c r="N21">
        <v>5023.9365248699796</v>
      </c>
      <c r="O21">
        <v>5023.9365248699796</v>
      </c>
      <c r="P21">
        <v>10358.3266506281</v>
      </c>
      <c r="Q21">
        <v>10358.3266506281</v>
      </c>
      <c r="R21">
        <v>10358.3266506281</v>
      </c>
      <c r="S21">
        <v>6376.4415705619604</v>
      </c>
      <c r="T21">
        <v>6376.4415705619604</v>
      </c>
      <c r="U21">
        <v>6376.4415705619604</v>
      </c>
      <c r="V21">
        <v>10248.914132976901</v>
      </c>
      <c r="W21">
        <v>10248.914132976901</v>
      </c>
      <c r="X21">
        <v>10248.914132976901</v>
      </c>
      <c r="Y21">
        <v>13292.913805746201</v>
      </c>
      <c r="Z21">
        <v>13292.913805746201</v>
      </c>
      <c r="AA21">
        <v>13292.913805746201</v>
      </c>
      <c r="AB21">
        <v>6390.2031542368304</v>
      </c>
      <c r="AC21">
        <v>6390.2031542368304</v>
      </c>
      <c r="AD21">
        <v>6390.2031542368304</v>
      </c>
      <c r="AE21">
        <v>10641.1333333333</v>
      </c>
      <c r="AF21">
        <v>10641.1333333333</v>
      </c>
      <c r="AG21">
        <v>10641.1333333333</v>
      </c>
      <c r="AH21">
        <v>5745.7072225562897</v>
      </c>
      <c r="AI21">
        <v>5745.7072225562897</v>
      </c>
      <c r="AJ21">
        <v>5745.7072225562897</v>
      </c>
      <c r="AK21">
        <v>7667.7333333333299</v>
      </c>
      <c r="AL21">
        <v>7667.7333333333299</v>
      </c>
      <c r="AM21">
        <v>7667.7333333333299</v>
      </c>
      <c r="AN21">
        <v>7302.0582731889799</v>
      </c>
      <c r="AO21">
        <v>7302.0582731889799</v>
      </c>
      <c r="AP21">
        <v>7302.0582731889799</v>
      </c>
      <c r="AQ21">
        <v>6320</v>
      </c>
      <c r="AR21">
        <v>6320</v>
      </c>
      <c r="AS21">
        <v>6320</v>
      </c>
      <c r="AT21">
        <v>7745.7581830327299</v>
      </c>
      <c r="AU21">
        <v>7745.7581830327299</v>
      </c>
      <c r="AV21">
        <v>7745.7581830327299</v>
      </c>
      <c r="AW21">
        <v>5919.5118698319502</v>
      </c>
      <c r="AX21">
        <v>5919.5118698319502</v>
      </c>
      <c r="AY21">
        <v>5919.5118698319502</v>
      </c>
      <c r="AZ21">
        <v>10603.140661543601</v>
      </c>
      <c r="BA21">
        <v>10603.140661543601</v>
      </c>
      <c r="BB21">
        <v>10603.140661543601</v>
      </c>
    </row>
    <row r="22" spans="1:66" x14ac:dyDescent="0.2">
      <c r="A22" t="s">
        <v>170</v>
      </c>
      <c r="B22">
        <v>9277.0666666666602</v>
      </c>
      <c r="C22">
        <v>9277.0666666666602</v>
      </c>
      <c r="D22">
        <v>4903.7819056528097</v>
      </c>
      <c r="E22">
        <v>4903.7819056528097</v>
      </c>
      <c r="F22">
        <v>4903.7819056528097</v>
      </c>
      <c r="G22">
        <v>7997.13314220948</v>
      </c>
      <c r="H22">
        <v>7997.13314220948</v>
      </c>
      <c r="I22">
        <v>7997.13314220948</v>
      </c>
      <c r="J22">
        <v>8035.9457473107504</v>
      </c>
      <c r="K22">
        <v>8035.9457473107504</v>
      </c>
      <c r="L22">
        <v>8035.9457473107504</v>
      </c>
      <c r="M22">
        <v>8460.8666666666595</v>
      </c>
      <c r="N22">
        <v>8460.8666666666595</v>
      </c>
      <c r="O22">
        <v>8460.8666666666595</v>
      </c>
      <c r="P22">
        <v>10081.462175888701</v>
      </c>
      <c r="Q22">
        <v>10081.462175888701</v>
      </c>
      <c r="R22">
        <v>10081.462175888701</v>
      </c>
      <c r="S22">
        <v>8403.9333333333307</v>
      </c>
      <c r="T22">
        <v>8403.9333333333307</v>
      </c>
      <c r="U22">
        <v>8403.9333333333307</v>
      </c>
      <c r="V22">
        <v>11347.0301329591</v>
      </c>
      <c r="W22">
        <v>11347.0301329591</v>
      </c>
      <c r="X22">
        <v>11347.0301329591</v>
      </c>
      <c r="Y22">
        <v>5337.0224681645404</v>
      </c>
      <c r="Z22">
        <v>5337.0224681645404</v>
      </c>
      <c r="AA22">
        <v>5337.0224681645404</v>
      </c>
      <c r="AB22">
        <v>7194.9345094894397</v>
      </c>
      <c r="AC22">
        <v>7194.9345094894397</v>
      </c>
      <c r="AD22">
        <v>7194.9345094894397</v>
      </c>
      <c r="AE22">
        <v>9044.5333333333292</v>
      </c>
      <c r="AF22">
        <v>9044.5333333333292</v>
      </c>
      <c r="AG22">
        <v>9044.5333333333292</v>
      </c>
      <c r="AH22">
        <v>8325.4710677535695</v>
      </c>
      <c r="AI22">
        <v>8325.4710677535695</v>
      </c>
      <c r="AJ22">
        <v>8325.4710677535695</v>
      </c>
      <c r="AK22">
        <v>7646.0666666666602</v>
      </c>
      <c r="AL22">
        <v>7646.0666666666602</v>
      </c>
      <c r="AM22">
        <v>7646.0666666666602</v>
      </c>
      <c r="AN22">
        <v>8507.7180086869303</v>
      </c>
      <c r="AO22">
        <v>8507.7180086869303</v>
      </c>
      <c r="AP22">
        <v>8507.7180086869303</v>
      </c>
      <c r="AQ22">
        <v>8706.57245700573</v>
      </c>
      <c r="AR22">
        <v>8706.57245700573</v>
      </c>
      <c r="AS22">
        <v>8706.57245700573</v>
      </c>
      <c r="AT22">
        <v>10579.457364341</v>
      </c>
      <c r="AU22">
        <v>10579.457364341</v>
      </c>
      <c r="AV22">
        <v>10579.457364341</v>
      </c>
      <c r="AW22">
        <v>8853.4959674731708</v>
      </c>
      <c r="AX22">
        <v>8853.4959674731708</v>
      </c>
      <c r="AY22">
        <v>8853.4959674731708</v>
      </c>
      <c r="AZ22">
        <v>8812.8717503174503</v>
      </c>
      <c r="BA22">
        <v>8812.8717503174503</v>
      </c>
      <c r="BB22">
        <v>8812.8717503174503</v>
      </c>
    </row>
    <row r="23" spans="1:66" x14ac:dyDescent="0.2">
      <c r="A23" t="s">
        <v>171</v>
      </c>
      <c r="B23">
        <v>3667.6</v>
      </c>
      <c r="C23">
        <v>3667.6</v>
      </c>
      <c r="D23">
        <v>3667.6</v>
      </c>
      <c r="E23">
        <v>5640.3608419645798</v>
      </c>
      <c r="F23">
        <v>5640.3608419645798</v>
      </c>
      <c r="G23">
        <v>5640.3608419645798</v>
      </c>
      <c r="H23">
        <v>8042.7971468568703</v>
      </c>
      <c r="I23">
        <v>8042.7971468568703</v>
      </c>
      <c r="J23">
        <v>8042.7971468568703</v>
      </c>
      <c r="K23">
        <v>7953.89857686911</v>
      </c>
      <c r="L23">
        <v>7953.89857686911</v>
      </c>
      <c r="M23">
        <v>7953.89857686911</v>
      </c>
      <c r="N23">
        <v>5553.0737431657499</v>
      </c>
      <c r="O23">
        <v>5553.0737431657499</v>
      </c>
      <c r="P23">
        <v>5553.0737431657499</v>
      </c>
      <c r="Q23">
        <v>12310.925492816499</v>
      </c>
      <c r="R23">
        <v>12310.925492816499</v>
      </c>
      <c r="S23">
        <v>12310.925492816499</v>
      </c>
      <c r="T23">
        <v>4811.3459102726401</v>
      </c>
      <c r="U23">
        <v>4811.3459102726401</v>
      </c>
      <c r="V23">
        <v>4811.3459102726401</v>
      </c>
      <c r="W23">
        <v>8897.2199946538294</v>
      </c>
      <c r="X23">
        <v>8897.2199946538294</v>
      </c>
      <c r="Y23">
        <v>8897.2199946538294</v>
      </c>
      <c r="Z23">
        <v>4572.4285047663398</v>
      </c>
      <c r="AA23">
        <v>4572.4285047663398</v>
      </c>
      <c r="AB23">
        <v>4572.4285047663398</v>
      </c>
      <c r="AC23">
        <v>9828.8119738072892</v>
      </c>
      <c r="AD23">
        <v>9828.8119738072892</v>
      </c>
      <c r="AE23">
        <v>9828.8119738072892</v>
      </c>
      <c r="AF23">
        <v>6838.6559103940199</v>
      </c>
      <c r="AG23">
        <v>6838.6559103940199</v>
      </c>
      <c r="AH23">
        <v>6838.6559103940199</v>
      </c>
      <c r="AI23">
        <v>8662.2343979687303</v>
      </c>
      <c r="AJ23">
        <v>8662.2343979687303</v>
      </c>
      <c r="AK23">
        <v>8662.2343979687303</v>
      </c>
      <c r="AL23">
        <v>10662.844189612601</v>
      </c>
      <c r="AM23">
        <v>10662.844189612601</v>
      </c>
      <c r="AN23">
        <v>10662.844189612601</v>
      </c>
      <c r="AO23">
        <v>8379.5937458238604</v>
      </c>
      <c r="AP23">
        <v>8379.5937458238604</v>
      </c>
      <c r="AQ23">
        <v>8379.5937458238604</v>
      </c>
      <c r="AR23">
        <v>3925.06167077805</v>
      </c>
      <c r="AS23">
        <v>3925.06167077805</v>
      </c>
      <c r="AT23">
        <v>3925.06167077805</v>
      </c>
      <c r="AU23">
        <v>6576.5067486302196</v>
      </c>
      <c r="AV23">
        <v>6576.5067486302196</v>
      </c>
      <c r="AW23">
        <v>6576.5067486302196</v>
      </c>
      <c r="AX23">
        <v>9114.2000000000007</v>
      </c>
      <c r="AY23">
        <v>9114.2000000000007</v>
      </c>
      <c r="AZ23">
        <v>9114.2000000000007</v>
      </c>
      <c r="BA23">
        <v>4686.3766953965296</v>
      </c>
      <c r="BB23">
        <v>4686.3766953965296</v>
      </c>
    </row>
    <row r="24" spans="1:66" s="2" customFormat="1" x14ac:dyDescent="0.2">
      <c r="A24" s="2" t="s">
        <v>173</v>
      </c>
      <c r="B24" s="2">
        <v>100791.26666666599</v>
      </c>
      <c r="C24" s="2">
        <v>36031.406615435997</v>
      </c>
      <c r="D24" s="2">
        <v>36031.406615435997</v>
      </c>
      <c r="E24" s="2">
        <v>36031.406615435997</v>
      </c>
      <c r="F24" s="2">
        <v>9939.7373508432702</v>
      </c>
      <c r="G24" s="2">
        <v>9939.7373508432702</v>
      </c>
      <c r="H24" s="2">
        <v>9939.7373508432702</v>
      </c>
      <c r="I24" s="2">
        <v>16897.226862679501</v>
      </c>
      <c r="J24" s="2">
        <v>16897.226862679501</v>
      </c>
      <c r="K24" s="2">
        <v>16897.226862679501</v>
      </c>
      <c r="L24" s="2">
        <v>8786.8142123858397</v>
      </c>
      <c r="M24" s="2">
        <v>8786.8142123858397</v>
      </c>
      <c r="N24" s="2">
        <v>8786.8142123858397</v>
      </c>
      <c r="O24" s="2">
        <v>22430.032076984699</v>
      </c>
      <c r="P24" s="2">
        <v>22430.032076984699</v>
      </c>
      <c r="Q24" s="2">
        <v>22430.032076984699</v>
      </c>
      <c r="R24" s="2">
        <v>22002</v>
      </c>
      <c r="S24" s="2">
        <v>22002</v>
      </c>
      <c r="T24" s="2">
        <v>22002</v>
      </c>
      <c r="U24" s="2">
        <v>18933.244236551898</v>
      </c>
      <c r="V24" s="2">
        <v>18933.244236551898</v>
      </c>
      <c r="W24" s="2">
        <v>18933.244236551898</v>
      </c>
      <c r="X24" s="2">
        <v>7424.9333333333298</v>
      </c>
      <c r="Y24" s="2">
        <v>7424.9333333333298</v>
      </c>
      <c r="Z24" s="2">
        <v>7424.9333333333298</v>
      </c>
      <c r="AA24" s="2">
        <v>7236.4693304824204</v>
      </c>
      <c r="AB24" s="2">
        <v>7236.4693304824204</v>
      </c>
      <c r="AC24" s="2">
        <v>7236.4693304824204</v>
      </c>
      <c r="AD24" s="2">
        <v>14688.9125941729</v>
      </c>
      <c r="AE24" s="2">
        <v>14688.9125941729</v>
      </c>
      <c r="AF24" s="2">
        <v>14688.9125941729</v>
      </c>
      <c r="AG24" s="2">
        <v>7021.9772879091497</v>
      </c>
      <c r="AH24" s="2">
        <v>7021.9772879091497</v>
      </c>
      <c r="AI24" s="2">
        <v>7021.9772879091497</v>
      </c>
      <c r="AJ24" s="2">
        <v>6385.7438154297497</v>
      </c>
      <c r="AK24" s="2">
        <v>6385.7438154297497</v>
      </c>
      <c r="AL24" s="2">
        <v>6385.7438154297497</v>
      </c>
      <c r="AM24" s="2">
        <v>7692.7497494153004</v>
      </c>
      <c r="AN24" s="2">
        <v>7692.7497494153004</v>
      </c>
      <c r="AO24" s="2">
        <v>7692.7497494153004</v>
      </c>
      <c r="AP24" s="2">
        <v>8423.2282152143398</v>
      </c>
      <c r="AQ24" s="2">
        <v>8423.2282152143398</v>
      </c>
      <c r="AR24" s="2">
        <v>8423.2282152143398</v>
      </c>
      <c r="AS24" s="2">
        <v>9053.9890418281393</v>
      </c>
      <c r="AT24" s="2">
        <v>9053.9890418281393</v>
      </c>
      <c r="AU24" s="2">
        <v>9053.9890418281393</v>
      </c>
      <c r="AV24" s="2">
        <v>10941.074523396799</v>
      </c>
      <c r="AW24" s="2">
        <v>10941.074523396799</v>
      </c>
      <c r="AX24" s="2">
        <v>10941.074523396799</v>
      </c>
      <c r="AY24" s="2">
        <v>6467.2547447206598</v>
      </c>
      <c r="AZ24" s="2">
        <v>6467.2547447206598</v>
      </c>
      <c r="BA24" s="2">
        <v>6467.2547447206598</v>
      </c>
      <c r="BB24" s="2">
        <v>8698.5799053270202</v>
      </c>
      <c r="BJ24" s="2">
        <f>MEDIAN($B24:$BI25)</f>
        <v>16976.998466564401</v>
      </c>
      <c r="BK24" s="2">
        <f>AVERAGE($B24:$BI25)</f>
        <v>22759.466331152285</v>
      </c>
      <c r="BL24" s="2">
        <f>MIN($B24:$BI25)</f>
        <v>5588.0392026134996</v>
      </c>
      <c r="BM24" s="2">
        <f>MAX($B24:$BI25)</f>
        <v>112294.506816359</v>
      </c>
      <c r="BN24" s="2">
        <f>STDEV($B24:$BI25)</f>
        <v>22887.423009968526</v>
      </c>
    </row>
    <row r="25" spans="1:66" s="2" customFormat="1" x14ac:dyDescent="0.2">
      <c r="A25" s="2" t="s">
        <v>174</v>
      </c>
      <c r="B25" s="2">
        <v>83642.466666666602</v>
      </c>
      <c r="C25" s="2">
        <v>83642.466666666602</v>
      </c>
      <c r="D25" s="2">
        <v>83642.466666666602</v>
      </c>
      <c r="E25" s="2">
        <v>17055.1917680074</v>
      </c>
      <c r="F25" s="2">
        <v>17055.1917680074</v>
      </c>
      <c r="G25" s="2">
        <v>17055.1917680074</v>
      </c>
      <c r="H25" s="2">
        <v>5588.0392026134996</v>
      </c>
      <c r="I25" s="2">
        <v>5588.0392026134996</v>
      </c>
      <c r="J25" s="2">
        <v>5588.0392026134996</v>
      </c>
      <c r="K25" s="2">
        <v>15844.647868501899</v>
      </c>
      <c r="L25" s="2">
        <v>15844.647868501899</v>
      </c>
      <c r="M25" s="2">
        <v>15844.647868501899</v>
      </c>
      <c r="N25" s="2">
        <v>51137.2</v>
      </c>
      <c r="O25" s="2">
        <v>51137.2</v>
      </c>
      <c r="P25" s="2">
        <v>51137.2</v>
      </c>
      <c r="Q25" s="2">
        <v>112294.506816359</v>
      </c>
      <c r="R25" s="2">
        <v>112294.506816359</v>
      </c>
      <c r="S25" s="2">
        <v>112294.506816359</v>
      </c>
      <c r="T25" s="2">
        <v>31032.264515698898</v>
      </c>
      <c r="U25" s="2">
        <v>31032.264515698898</v>
      </c>
      <c r="V25" s="2">
        <v>31032.264515698898</v>
      </c>
      <c r="W25" s="2">
        <v>25182.4134705332</v>
      </c>
      <c r="X25" s="2">
        <v>25182.4134705332</v>
      </c>
      <c r="Y25" s="2">
        <v>25182.4134705332</v>
      </c>
      <c r="Z25" s="2">
        <v>28397.466666666602</v>
      </c>
      <c r="AA25" s="2">
        <v>28397.466666666602</v>
      </c>
      <c r="AB25" s="2">
        <v>28397.466666666602</v>
      </c>
      <c r="AC25" s="2">
        <v>23381.4550070144</v>
      </c>
      <c r="AD25" s="2">
        <v>23381.4550070144</v>
      </c>
      <c r="AE25" s="2">
        <v>23381.4550070144</v>
      </c>
      <c r="AF25" s="2">
        <v>17265.488496165301</v>
      </c>
      <c r="AG25" s="2">
        <v>17265.488496165301</v>
      </c>
      <c r="AH25" s="2">
        <v>17265.488496165301</v>
      </c>
      <c r="AI25" s="2">
        <v>26776.857295563801</v>
      </c>
      <c r="AJ25" s="2">
        <v>26776.857295563801</v>
      </c>
      <c r="AK25" s="2">
        <v>26776.857295563801</v>
      </c>
      <c r="AL25" s="2">
        <v>11499.7999733297</v>
      </c>
      <c r="AM25" s="2">
        <v>11499.7999733297</v>
      </c>
      <c r="AN25" s="2">
        <v>11499.7999733297</v>
      </c>
      <c r="AO25" s="2">
        <v>18431.9791527462</v>
      </c>
      <c r="AP25" s="2">
        <v>18431.9791527462</v>
      </c>
      <c r="AQ25" s="2">
        <v>18431.9791527462</v>
      </c>
      <c r="AR25" s="2">
        <v>16976.998466564401</v>
      </c>
      <c r="AS25" s="2">
        <v>16976.998466564401</v>
      </c>
      <c r="AT25" s="2">
        <v>16976.998466564401</v>
      </c>
      <c r="AU25" s="2">
        <v>37381.238725195399</v>
      </c>
      <c r="AV25" s="2">
        <v>37381.238725195399</v>
      </c>
      <c r="AW25" s="2">
        <v>37381.238725195399</v>
      </c>
      <c r="AX25" s="2">
        <v>18576.638442562798</v>
      </c>
      <c r="AY25" s="2">
        <v>18576.638442562798</v>
      </c>
      <c r="AZ25" s="2">
        <v>18576.638442562798</v>
      </c>
      <c r="BA25" s="2">
        <v>10274.6224776159</v>
      </c>
      <c r="BB25" s="2">
        <v>10274.6224776159</v>
      </c>
    </row>
    <row r="26" spans="1:66" x14ac:dyDescent="0.2">
      <c r="A26" t="s">
        <v>176</v>
      </c>
      <c r="B26">
        <v>17771.933333333302</v>
      </c>
      <c r="C26">
        <v>12155.6194039823</v>
      </c>
      <c r="D26">
        <v>12155.6194039823</v>
      </c>
      <c r="E26">
        <v>12155.6194039823</v>
      </c>
      <c r="F26">
        <v>17230</v>
      </c>
      <c r="G26">
        <v>17230</v>
      </c>
      <c r="H26">
        <v>17230</v>
      </c>
      <c r="I26">
        <v>16436.485131974601</v>
      </c>
      <c r="J26">
        <v>16436.485131974601</v>
      </c>
      <c r="K26">
        <v>16436.485131974601</v>
      </c>
      <c r="L26">
        <v>11895.4666666666</v>
      </c>
      <c r="M26">
        <v>11895.4666666666</v>
      </c>
      <c r="N26">
        <v>11895.4666666666</v>
      </c>
      <c r="O26">
        <v>22595.6835493785</v>
      </c>
      <c r="P26">
        <v>22595.6835493785</v>
      </c>
      <c r="Q26">
        <v>22595.6835493785</v>
      </c>
      <c r="R26">
        <v>10797</v>
      </c>
      <c r="S26">
        <v>10797</v>
      </c>
      <c r="T26">
        <v>10797</v>
      </c>
      <c r="U26">
        <v>17508.653524891401</v>
      </c>
      <c r="V26">
        <v>17508.653524891401</v>
      </c>
      <c r="W26">
        <v>17508.653524891401</v>
      </c>
      <c r="X26">
        <v>13523.666666666601</v>
      </c>
      <c r="Y26">
        <v>13523.666666666601</v>
      </c>
      <c r="Z26">
        <v>13523.666666666601</v>
      </c>
      <c r="AA26">
        <v>23450.086863557299</v>
      </c>
      <c r="AB26">
        <v>23450.086863557299</v>
      </c>
      <c r="AC26">
        <v>23450.086863557299</v>
      </c>
      <c r="AD26">
        <v>11138.733333333301</v>
      </c>
      <c r="AE26">
        <v>11138.733333333301</v>
      </c>
      <c r="AF26">
        <v>11138.733333333301</v>
      </c>
      <c r="AG26">
        <v>13354.383854584299</v>
      </c>
      <c r="AH26">
        <v>13354.383854584299</v>
      </c>
      <c r="AI26">
        <v>13354.383854584299</v>
      </c>
      <c r="AJ26">
        <v>17895.8</v>
      </c>
      <c r="AK26">
        <v>17895.8</v>
      </c>
      <c r="AL26">
        <v>17895.8</v>
      </c>
      <c r="AM26">
        <v>13393.8260056127</v>
      </c>
      <c r="AN26">
        <v>13393.8260056127</v>
      </c>
      <c r="AO26">
        <v>13393.8260056127</v>
      </c>
      <c r="AP26">
        <v>11138.190787280801</v>
      </c>
      <c r="AQ26">
        <v>11138.190787280801</v>
      </c>
      <c r="AR26">
        <v>11138.190787280801</v>
      </c>
      <c r="AS26">
        <v>17791.246241229499</v>
      </c>
      <c r="AT26">
        <v>17791.246241229499</v>
      </c>
      <c r="AU26">
        <v>17791.246241229499</v>
      </c>
      <c r="AV26">
        <v>17203.5333333333</v>
      </c>
      <c r="AW26">
        <v>17203.5333333333</v>
      </c>
      <c r="AX26">
        <v>17203.5333333333</v>
      </c>
      <c r="AY26">
        <v>11523.415057786</v>
      </c>
      <c r="AZ26">
        <v>11523.415057786</v>
      </c>
      <c r="BA26">
        <v>11523.415057786</v>
      </c>
      <c r="BB26">
        <v>17758.2849903313</v>
      </c>
    </row>
    <row r="27" spans="1:66" x14ac:dyDescent="0.2">
      <c r="A27" t="s">
        <v>177</v>
      </c>
      <c r="B27">
        <v>18899.733333333301</v>
      </c>
      <c r="C27">
        <v>18899.733333333301</v>
      </c>
      <c r="D27">
        <v>15610.717626620301</v>
      </c>
      <c r="E27">
        <v>15610.717626620301</v>
      </c>
      <c r="F27">
        <v>15610.717626620301</v>
      </c>
      <c r="G27">
        <v>19164.0109340622</v>
      </c>
      <c r="H27">
        <v>19164.0109340622</v>
      </c>
      <c r="I27">
        <v>19164.0109340622</v>
      </c>
      <c r="J27">
        <v>17780.464991982801</v>
      </c>
      <c r="K27">
        <v>17780.464991982801</v>
      </c>
      <c r="L27">
        <v>17780.464991982801</v>
      </c>
      <c r="M27">
        <v>11663.421789571899</v>
      </c>
      <c r="N27">
        <v>11663.421789571899</v>
      </c>
      <c r="O27">
        <v>11663.421789571899</v>
      </c>
      <c r="P27">
        <v>19037.489975942201</v>
      </c>
      <c r="Q27">
        <v>19037.489975942201</v>
      </c>
      <c r="R27">
        <v>19037.489975942201</v>
      </c>
      <c r="S27">
        <v>13334.7776814879</v>
      </c>
      <c r="T27">
        <v>13334.7776814879</v>
      </c>
      <c r="U27">
        <v>13334.7776814879</v>
      </c>
      <c r="V27">
        <v>17549.682592716301</v>
      </c>
      <c r="W27">
        <v>17549.682592716301</v>
      </c>
      <c r="X27">
        <v>17549.682592716301</v>
      </c>
      <c r="Y27">
        <v>24409.106059596001</v>
      </c>
      <c r="Z27">
        <v>24409.106059596001</v>
      </c>
      <c r="AA27">
        <v>24409.106059596001</v>
      </c>
      <c r="AB27">
        <v>12305.8674151296</v>
      </c>
      <c r="AC27">
        <v>12305.8674151296</v>
      </c>
      <c r="AD27">
        <v>12305.8674151296</v>
      </c>
      <c r="AE27">
        <v>19240.933333333302</v>
      </c>
      <c r="AF27">
        <v>19240.933333333302</v>
      </c>
      <c r="AG27">
        <v>19240.933333333302</v>
      </c>
      <c r="AH27">
        <v>12112.714638872099</v>
      </c>
      <c r="AI27">
        <v>12112.714638872099</v>
      </c>
      <c r="AJ27">
        <v>12112.714638872099</v>
      </c>
      <c r="AK27">
        <v>14265.266666666599</v>
      </c>
      <c r="AL27">
        <v>14265.266666666599</v>
      </c>
      <c r="AM27">
        <v>14265.266666666599</v>
      </c>
      <c r="AN27">
        <v>14331.261694733999</v>
      </c>
      <c r="AO27">
        <v>14331.261694733999</v>
      </c>
      <c r="AP27">
        <v>14331.261694733999</v>
      </c>
      <c r="AQ27">
        <v>12781.1333333333</v>
      </c>
      <c r="AR27">
        <v>12781.1333333333</v>
      </c>
      <c r="AS27">
        <v>12781.1333333333</v>
      </c>
      <c r="AT27">
        <v>14508.8176352705</v>
      </c>
      <c r="AU27">
        <v>14508.8176352705</v>
      </c>
      <c r="AV27">
        <v>14508.8176352705</v>
      </c>
      <c r="AW27">
        <v>12010.536142971399</v>
      </c>
      <c r="AX27">
        <v>12010.536142971399</v>
      </c>
      <c r="AY27">
        <v>12010.536142971399</v>
      </c>
      <c r="AZ27">
        <v>19138.055462746401</v>
      </c>
      <c r="BA27">
        <v>19138.055462746401</v>
      </c>
      <c r="BB27">
        <v>19138.055462746401</v>
      </c>
    </row>
    <row r="28" spans="1:66" x14ac:dyDescent="0.2">
      <c r="A28" t="s">
        <v>178</v>
      </c>
      <c r="B28">
        <v>18278.266666666601</v>
      </c>
      <c r="C28">
        <v>18278.266666666601</v>
      </c>
      <c r="D28">
        <v>10259.3211278898</v>
      </c>
      <c r="E28">
        <v>10259.3211278898</v>
      </c>
      <c r="F28">
        <v>10259.3211278898</v>
      </c>
      <c r="G28">
        <v>14537.1024734982</v>
      </c>
      <c r="H28">
        <v>14537.1024734982</v>
      </c>
      <c r="I28">
        <v>14537.1024734982</v>
      </c>
      <c r="J28">
        <v>16621.2333801028</v>
      </c>
      <c r="K28">
        <v>16621.2333801028</v>
      </c>
      <c r="L28">
        <v>16621.2333801028</v>
      </c>
      <c r="M28">
        <v>16898</v>
      </c>
      <c r="N28">
        <v>16898</v>
      </c>
      <c r="O28">
        <v>16898</v>
      </c>
      <c r="P28">
        <v>20076.383319967899</v>
      </c>
      <c r="Q28">
        <v>20076.383319967899</v>
      </c>
      <c r="R28">
        <v>20076.383319967899</v>
      </c>
      <c r="S28">
        <v>16483.866666666599</v>
      </c>
      <c r="T28">
        <v>16483.866666666599</v>
      </c>
      <c r="U28">
        <v>16483.866666666599</v>
      </c>
      <c r="V28">
        <v>19709.093338678402</v>
      </c>
      <c r="W28">
        <v>19709.093338678402</v>
      </c>
      <c r="X28">
        <v>19709.093338678402</v>
      </c>
      <c r="Y28">
        <v>12400.1600106673</v>
      </c>
      <c r="Z28">
        <v>12400.1600106673</v>
      </c>
      <c r="AA28">
        <v>12400.1600106673</v>
      </c>
      <c r="AB28">
        <v>15119.3531141406</v>
      </c>
      <c r="AC28">
        <v>15119.3531141406</v>
      </c>
      <c r="AD28">
        <v>15119.3531141406</v>
      </c>
      <c r="AE28">
        <v>17506.333333333299</v>
      </c>
      <c r="AF28">
        <v>17506.333333333299</v>
      </c>
      <c r="AG28">
        <v>17506.333333333299</v>
      </c>
      <c r="AH28">
        <v>15705.465722303799</v>
      </c>
      <c r="AI28">
        <v>15705.465722303799</v>
      </c>
      <c r="AJ28">
        <v>15705.465722303799</v>
      </c>
      <c r="AK28">
        <v>14480.9333333333</v>
      </c>
      <c r="AL28">
        <v>14480.9333333333</v>
      </c>
      <c r="AM28">
        <v>14480.9333333333</v>
      </c>
      <c r="AN28">
        <v>15694.219846308</v>
      </c>
      <c r="AO28">
        <v>15694.219846308</v>
      </c>
      <c r="AP28">
        <v>15694.219846308</v>
      </c>
      <c r="AQ28">
        <v>16310.625249966601</v>
      </c>
      <c r="AR28">
        <v>16310.625249966601</v>
      </c>
      <c r="AS28">
        <v>16310.625249966601</v>
      </c>
      <c r="AT28">
        <v>20864.742047580799</v>
      </c>
      <c r="AU28">
        <v>20864.742047580799</v>
      </c>
      <c r="AV28">
        <v>20864.742047580799</v>
      </c>
      <c r="AW28">
        <v>15972.605478904199</v>
      </c>
      <c r="AX28">
        <v>15972.605478904199</v>
      </c>
      <c r="AY28">
        <v>15972.605478904199</v>
      </c>
      <c r="AZ28">
        <v>16074.049321660001</v>
      </c>
      <c r="BA28">
        <v>16074.049321660001</v>
      </c>
      <c r="BB28">
        <v>16074.049321660001</v>
      </c>
    </row>
    <row r="29" spans="1:66" x14ac:dyDescent="0.2">
      <c r="A29" t="s">
        <v>179</v>
      </c>
      <c r="B29">
        <v>8187.1333333333296</v>
      </c>
      <c r="C29">
        <v>8187.1333333333296</v>
      </c>
      <c r="D29">
        <v>8187.1333333333296</v>
      </c>
      <c r="E29">
        <v>11777.2134981623</v>
      </c>
      <c r="F29">
        <v>11777.2134981623</v>
      </c>
      <c r="G29">
        <v>11777.2134981623</v>
      </c>
      <c r="H29">
        <v>14984.401039930601</v>
      </c>
      <c r="I29">
        <v>14984.401039930601</v>
      </c>
      <c r="J29">
        <v>14984.401039930601</v>
      </c>
      <c r="K29">
        <v>15666.867107636799</v>
      </c>
      <c r="L29">
        <v>15666.867107636799</v>
      </c>
      <c r="M29">
        <v>15666.867107636799</v>
      </c>
      <c r="N29">
        <v>11553.673823176399</v>
      </c>
      <c r="O29">
        <v>11553.673823176399</v>
      </c>
      <c r="P29">
        <v>11553.673823176399</v>
      </c>
      <c r="Q29">
        <v>22263.6819244904</v>
      </c>
      <c r="R29">
        <v>22263.6819244904</v>
      </c>
      <c r="S29">
        <v>22263.6819244904</v>
      </c>
      <c r="T29">
        <v>10439.304046396899</v>
      </c>
      <c r="U29">
        <v>10439.304046396899</v>
      </c>
      <c r="V29">
        <v>10439.304046396899</v>
      </c>
      <c r="W29">
        <v>16703.889334402498</v>
      </c>
      <c r="X29">
        <v>16703.889334402498</v>
      </c>
      <c r="Y29">
        <v>16703.889334402498</v>
      </c>
      <c r="Z29">
        <v>9573.0284647690096</v>
      </c>
      <c r="AA29">
        <v>9573.0284647690096</v>
      </c>
      <c r="AB29">
        <v>9573.0284647690096</v>
      </c>
      <c r="AC29">
        <v>17973.8741146598</v>
      </c>
      <c r="AD29">
        <v>17973.8741146598</v>
      </c>
      <c r="AE29">
        <v>17973.8741146598</v>
      </c>
      <c r="AF29">
        <v>12853.7235815721</v>
      </c>
      <c r="AG29">
        <v>12853.7235815721</v>
      </c>
      <c r="AH29">
        <v>12853.7235815721</v>
      </c>
      <c r="AI29">
        <v>15650.006681812099</v>
      </c>
      <c r="AJ29">
        <v>15650.006681812099</v>
      </c>
      <c r="AK29">
        <v>15650.006681812099</v>
      </c>
      <c r="AL29">
        <v>19468.297886525699</v>
      </c>
      <c r="AM29">
        <v>19468.297886525699</v>
      </c>
      <c r="AN29">
        <v>19468.297886525699</v>
      </c>
      <c r="AO29">
        <v>15265.4015769076</v>
      </c>
      <c r="AP29">
        <v>15265.4015769076</v>
      </c>
      <c r="AQ29">
        <v>15265.4015769076</v>
      </c>
      <c r="AR29">
        <v>8549.23661577438</v>
      </c>
      <c r="AS29">
        <v>8549.23661577438</v>
      </c>
      <c r="AT29">
        <v>8549.23661577438</v>
      </c>
      <c r="AU29">
        <v>13198.1825471067</v>
      </c>
      <c r="AV29">
        <v>13198.1825471067</v>
      </c>
      <c r="AW29">
        <v>13198.1825471067</v>
      </c>
      <c r="AX29">
        <v>16874.866666666599</v>
      </c>
      <c r="AY29">
        <v>16874.866666666599</v>
      </c>
      <c r="AZ29">
        <v>16874.866666666599</v>
      </c>
      <c r="BA29">
        <v>9625.9771497294005</v>
      </c>
      <c r="BB29">
        <v>9625.9771497294005</v>
      </c>
    </row>
    <row r="30" spans="1:66" s="2" customFormat="1" x14ac:dyDescent="0.2">
      <c r="A30" s="2" t="s">
        <v>181</v>
      </c>
      <c r="B30" s="2">
        <v>15023.0666666666</v>
      </c>
      <c r="C30" s="2">
        <v>17180.220514533899</v>
      </c>
      <c r="D30" s="2">
        <v>17180.220514533899</v>
      </c>
      <c r="E30" s="2">
        <v>17180.220514533899</v>
      </c>
      <c r="F30" s="2">
        <v>14468.635424304999</v>
      </c>
      <c r="G30" s="2">
        <v>14468.635424304999</v>
      </c>
      <c r="H30" s="2">
        <v>14468.635424304999</v>
      </c>
      <c r="I30" s="2">
        <v>23394.988306047399</v>
      </c>
      <c r="J30" s="2">
        <v>23394.988306047399</v>
      </c>
      <c r="K30" s="2">
        <v>23394.988306047399</v>
      </c>
      <c r="L30" s="2">
        <v>13807.479501366501</v>
      </c>
      <c r="M30" s="2">
        <v>13807.479501366501</v>
      </c>
      <c r="N30" s="2">
        <v>13807.479501366501</v>
      </c>
      <c r="O30" s="2">
        <v>22052.592889601699</v>
      </c>
      <c r="P30" s="2">
        <v>22052.592889601699</v>
      </c>
      <c r="Q30" s="2">
        <v>22052.592889601699</v>
      </c>
      <c r="R30" s="2">
        <v>20989.266666666601</v>
      </c>
      <c r="S30" s="2">
        <v>20989.266666666601</v>
      </c>
      <c r="T30" s="2">
        <v>20989.266666666601</v>
      </c>
      <c r="U30" s="2">
        <v>30030.270631473399</v>
      </c>
      <c r="V30" s="2">
        <v>30030.270631473399</v>
      </c>
      <c r="W30" s="2">
        <v>30030.270631473399</v>
      </c>
      <c r="X30" s="2">
        <v>10413.9333333333</v>
      </c>
      <c r="Y30" s="2">
        <v>10413.9333333333</v>
      </c>
      <c r="Z30" s="2">
        <v>10413.9333333333</v>
      </c>
      <c r="AA30" s="2">
        <v>13568.0208472537</v>
      </c>
      <c r="AB30" s="2">
        <v>13568.0208472537</v>
      </c>
      <c r="AC30" s="2">
        <v>13568.0208472537</v>
      </c>
      <c r="AD30" s="2">
        <v>22391.092739515901</v>
      </c>
      <c r="AE30" s="2">
        <v>22391.092739515901</v>
      </c>
      <c r="AF30" s="2">
        <v>22391.092739515901</v>
      </c>
      <c r="AG30" s="2">
        <v>13000.801603206401</v>
      </c>
      <c r="AH30" s="2">
        <v>13000.801603206401</v>
      </c>
      <c r="AI30" s="2">
        <v>13000.801603206401</v>
      </c>
      <c r="AJ30" s="2">
        <v>9709.5419083816705</v>
      </c>
      <c r="AK30" s="2">
        <v>9709.5419083816705</v>
      </c>
      <c r="AL30" s="2">
        <v>9709.5419083816705</v>
      </c>
      <c r="AM30" s="2">
        <v>14473.705312395499</v>
      </c>
      <c r="AN30" s="2">
        <v>14473.705312395499</v>
      </c>
      <c r="AO30" s="2">
        <v>14473.705312395499</v>
      </c>
      <c r="AP30" s="2">
        <v>13481.4987665844</v>
      </c>
      <c r="AQ30" s="2">
        <v>13481.4987665844</v>
      </c>
      <c r="AR30" s="2">
        <v>13481.4987665844</v>
      </c>
      <c r="AS30" s="2">
        <v>15129.0926099158</v>
      </c>
      <c r="AT30" s="2">
        <v>15129.0926099158</v>
      </c>
      <c r="AU30" s="2">
        <v>15129.0926099158</v>
      </c>
      <c r="AV30" s="2">
        <v>18196.173843487501</v>
      </c>
      <c r="AW30" s="2">
        <v>18196.173843487501</v>
      </c>
      <c r="AX30" s="2">
        <v>18196.173843487501</v>
      </c>
      <c r="AY30" s="2">
        <v>10765.771184175301</v>
      </c>
      <c r="AZ30" s="2">
        <v>10765.771184175301</v>
      </c>
      <c r="BA30" s="2">
        <v>10765.771184175301</v>
      </c>
      <c r="BB30" s="2">
        <v>15150.6100406693</v>
      </c>
      <c r="BJ30" s="2">
        <f>MEDIAN($B30:$BI31)</f>
        <v>22221.8428145588</v>
      </c>
      <c r="BK30" s="2">
        <f>AVERAGE($B30:$BI31)</f>
        <v>37804.88800216926</v>
      </c>
      <c r="BL30" s="2">
        <f>MIN($B30:$BI31)</f>
        <v>9648.3765584372195</v>
      </c>
      <c r="BM30" s="2">
        <f>MAX($B30:$BI31)</f>
        <v>134900.33997733399</v>
      </c>
      <c r="BN30" s="2">
        <f>STDEV($B30:$BI31)</f>
        <v>36572.594241442697</v>
      </c>
    </row>
    <row r="31" spans="1:66" s="2" customFormat="1" x14ac:dyDescent="0.2">
      <c r="A31" s="2" t="s">
        <v>182</v>
      </c>
      <c r="B31" s="2">
        <v>16993.733333333301</v>
      </c>
      <c r="C31" s="2">
        <v>16993.733333333301</v>
      </c>
      <c r="D31" s="2">
        <v>16993.733333333301</v>
      </c>
      <c r="E31" s="2">
        <v>26495.723640251199</v>
      </c>
      <c r="F31" s="2">
        <v>26495.723640251199</v>
      </c>
      <c r="G31" s="2">
        <v>26495.723640251199</v>
      </c>
      <c r="H31" s="2">
        <v>9648.3765584372195</v>
      </c>
      <c r="I31" s="2">
        <v>9648.3765584372195</v>
      </c>
      <c r="J31" s="2">
        <v>9648.3765584372195</v>
      </c>
      <c r="K31" s="2">
        <v>24369.905118268001</v>
      </c>
      <c r="L31" s="2">
        <v>24369.905118268001</v>
      </c>
      <c r="M31" s="2">
        <v>24369.905118268001</v>
      </c>
      <c r="N31" s="2">
        <v>47232.666666666599</v>
      </c>
      <c r="O31" s="2">
        <v>47232.666666666599</v>
      </c>
      <c r="P31" s="2">
        <v>47232.666666666599</v>
      </c>
      <c r="Q31" s="2">
        <v>131440.256615878</v>
      </c>
      <c r="R31" s="2">
        <v>131440.256615878</v>
      </c>
      <c r="S31" s="2">
        <v>131440.256615878</v>
      </c>
      <c r="T31" s="2">
        <v>134900.33997733399</v>
      </c>
      <c r="U31" s="2">
        <v>134900.33997733399</v>
      </c>
      <c r="V31" s="2">
        <v>134900.33997733399</v>
      </c>
      <c r="W31" s="2">
        <v>116107.911265535</v>
      </c>
      <c r="X31" s="2">
        <v>116107.911265535</v>
      </c>
      <c r="Y31" s="2">
        <v>116107.911265535</v>
      </c>
      <c r="Z31" s="2">
        <v>112515.733333333</v>
      </c>
      <c r="AA31" s="2">
        <v>112515.733333333</v>
      </c>
      <c r="AB31" s="2">
        <v>112515.733333333</v>
      </c>
      <c r="AC31" s="2">
        <v>92658.293807201495</v>
      </c>
      <c r="AD31" s="2">
        <v>92658.293807201495</v>
      </c>
      <c r="AE31" s="2">
        <v>92658.293807201495</v>
      </c>
      <c r="AF31" s="2">
        <v>75932.510836945599</v>
      </c>
      <c r="AG31" s="2">
        <v>75932.510836945599</v>
      </c>
      <c r="AH31" s="2">
        <v>75932.510836945599</v>
      </c>
      <c r="AI31" s="2">
        <v>77119.989310529098</v>
      </c>
      <c r="AJ31" s="2">
        <v>77119.989310529098</v>
      </c>
      <c r="AK31" s="2">
        <v>77119.989310529098</v>
      </c>
      <c r="AL31" s="2">
        <v>44053.740498733103</v>
      </c>
      <c r="AM31" s="2">
        <v>44053.740498733103</v>
      </c>
      <c r="AN31" s="2">
        <v>44053.740498733103</v>
      </c>
      <c r="AO31" s="2">
        <v>45357.944674595703</v>
      </c>
      <c r="AP31" s="2">
        <v>45357.944674595703</v>
      </c>
      <c r="AQ31" s="2">
        <v>45357.944674595703</v>
      </c>
      <c r="AR31" s="2">
        <v>18945.996399759901</v>
      </c>
      <c r="AS31" s="2">
        <v>18945.996399759901</v>
      </c>
      <c r="AT31" s="2">
        <v>18945.996399759901</v>
      </c>
      <c r="AU31" s="2">
        <v>27254.092336473499</v>
      </c>
      <c r="AV31" s="2">
        <v>27254.092336473499</v>
      </c>
      <c r="AW31" s="2">
        <v>27254.092336473499</v>
      </c>
      <c r="AX31" s="2">
        <v>26085.539035935701</v>
      </c>
      <c r="AY31" s="2">
        <v>26085.539035935701</v>
      </c>
      <c r="AZ31" s="2">
        <v>26085.539035935701</v>
      </c>
      <c r="BA31" s="2">
        <v>23323.466524121301</v>
      </c>
      <c r="BB31" s="2">
        <v>23323.466524121301</v>
      </c>
    </row>
    <row r="32" spans="1:66" x14ac:dyDescent="0.2">
      <c r="A32" t="s">
        <v>183</v>
      </c>
      <c r="B32">
        <v>0.42857333333333297</v>
      </c>
      <c r="C32">
        <v>0.27418643501503398</v>
      </c>
      <c r="D32">
        <v>0.27418643501503398</v>
      </c>
      <c r="E32">
        <v>0.27418643501503398</v>
      </c>
      <c r="F32">
        <v>0.23654423038464001</v>
      </c>
      <c r="G32">
        <v>0.23654423038464001</v>
      </c>
      <c r="H32">
        <v>0.23654423038464001</v>
      </c>
      <c r="I32">
        <v>0.28387570998997602</v>
      </c>
      <c r="J32">
        <v>0.28387570998997602</v>
      </c>
      <c r="K32">
        <v>0.28387570998997602</v>
      </c>
      <c r="L32">
        <v>0.210105992933804</v>
      </c>
      <c r="M32">
        <v>0.210105992933804</v>
      </c>
      <c r="N32">
        <v>0.210105992933804</v>
      </c>
      <c r="O32">
        <v>0.40764501470195103</v>
      </c>
      <c r="P32">
        <v>0.40764501470195103</v>
      </c>
      <c r="Q32">
        <v>0.40764501470195103</v>
      </c>
      <c r="R32">
        <v>0.42344666666666603</v>
      </c>
      <c r="S32">
        <v>0.42344666666666603</v>
      </c>
      <c r="T32">
        <v>0.42344666666666603</v>
      </c>
      <c r="U32">
        <v>0.31867023053791999</v>
      </c>
      <c r="V32">
        <v>0.31867023053791999</v>
      </c>
      <c r="W32">
        <v>0.31867023053791999</v>
      </c>
      <c r="X32">
        <v>0.19058666666666799</v>
      </c>
      <c r="Y32">
        <v>0.19058666666666799</v>
      </c>
      <c r="Z32">
        <v>0.19058666666666799</v>
      </c>
      <c r="AA32">
        <v>0.40981558198583301</v>
      </c>
      <c r="AB32">
        <v>0.40981558198583301</v>
      </c>
      <c r="AC32">
        <v>0.40981558198583301</v>
      </c>
      <c r="AD32">
        <v>0.69455297019801299</v>
      </c>
      <c r="AE32">
        <v>0.69455297019801299</v>
      </c>
      <c r="AF32">
        <v>0.69455297019801299</v>
      </c>
      <c r="AG32">
        <v>0.215577822311288</v>
      </c>
      <c r="AH32">
        <v>0.215577822311288</v>
      </c>
      <c r="AI32">
        <v>0.215577822311288</v>
      </c>
      <c r="AJ32">
        <v>0.17380809495232399</v>
      </c>
      <c r="AK32">
        <v>0.17380809495232399</v>
      </c>
      <c r="AL32">
        <v>0.17380809495232399</v>
      </c>
      <c r="AM32">
        <v>0.31260942198462999</v>
      </c>
      <c r="AN32">
        <v>0.31260942198462999</v>
      </c>
      <c r="AO32">
        <v>0.31260942198462999</v>
      </c>
      <c r="AP32">
        <v>0.22215481032068701</v>
      </c>
      <c r="AQ32">
        <v>0.22215481032068701</v>
      </c>
      <c r="AR32">
        <v>0.22215481032068701</v>
      </c>
      <c r="AS32">
        <v>0.23100360817853799</v>
      </c>
      <c r="AT32">
        <v>0.23100360817853799</v>
      </c>
      <c r="AU32">
        <v>0.23100360817853799</v>
      </c>
      <c r="AV32">
        <v>0.22229702706305801</v>
      </c>
      <c r="AW32">
        <v>0.22229702706305801</v>
      </c>
      <c r="AX32">
        <v>0.22229702706305801</v>
      </c>
      <c r="AY32">
        <v>0.229443998930767</v>
      </c>
      <c r="AZ32">
        <v>0.229443998930767</v>
      </c>
      <c r="BA32">
        <v>0.229443998930767</v>
      </c>
      <c r="BB32">
        <v>0.22618174544969599</v>
      </c>
    </row>
    <row r="33" spans="1:66" x14ac:dyDescent="0.2">
      <c r="A33" t="s">
        <v>184</v>
      </c>
      <c r="B33">
        <v>0.67957333333333203</v>
      </c>
      <c r="C33">
        <v>0.67957333333333203</v>
      </c>
      <c r="D33">
        <v>0.67957333333333203</v>
      </c>
      <c r="E33">
        <v>0.38050247227048001</v>
      </c>
      <c r="F33">
        <v>0.38050247227048001</v>
      </c>
      <c r="G33">
        <v>0.38050247227048001</v>
      </c>
      <c r="H33">
        <v>0.24375625041669299</v>
      </c>
      <c r="I33">
        <v>0.24375625041669299</v>
      </c>
      <c r="J33">
        <v>0.24375625041669299</v>
      </c>
      <c r="K33">
        <v>0.358225310704264</v>
      </c>
      <c r="L33">
        <v>0.358225310704264</v>
      </c>
      <c r="M33">
        <v>0.358225310704264</v>
      </c>
      <c r="N33">
        <v>1.0106199999999901</v>
      </c>
      <c r="O33">
        <v>1.0106199999999901</v>
      </c>
      <c r="P33">
        <v>1.0106199999999901</v>
      </c>
      <c r="Q33">
        <v>2.1919874365142999</v>
      </c>
      <c r="R33">
        <v>2.1919874365142999</v>
      </c>
      <c r="S33">
        <v>2.1919874365142999</v>
      </c>
      <c r="T33">
        <v>0.92292513832411205</v>
      </c>
      <c r="U33">
        <v>0.92292513832411205</v>
      </c>
      <c r="V33">
        <v>0.92292513832411205</v>
      </c>
      <c r="W33">
        <v>0.94285046104503401</v>
      </c>
      <c r="X33">
        <v>0.94285046104503401</v>
      </c>
      <c r="Y33">
        <v>0.94285046104503401</v>
      </c>
      <c r="Z33">
        <v>0.47854666666666601</v>
      </c>
      <c r="AA33">
        <v>0.47854666666666601</v>
      </c>
      <c r="AB33">
        <v>0.47854666666666601</v>
      </c>
      <c r="AC33">
        <v>0.47212906673792598</v>
      </c>
      <c r="AD33">
        <v>0.47212906673792598</v>
      </c>
      <c r="AE33">
        <v>0.47212906673792598</v>
      </c>
      <c r="AF33">
        <v>0.34015338446148402</v>
      </c>
      <c r="AG33">
        <v>0.34015338446148402</v>
      </c>
      <c r="AH33">
        <v>0.34015338446148402</v>
      </c>
      <c r="AI33">
        <v>0.44611838588989999</v>
      </c>
      <c r="AJ33">
        <v>0.44611838588989999</v>
      </c>
      <c r="AK33">
        <v>0.44611838588989999</v>
      </c>
      <c r="AL33">
        <v>0.29470596079477202</v>
      </c>
      <c r="AM33">
        <v>0.29470596079477202</v>
      </c>
      <c r="AN33">
        <v>0.29470596079477202</v>
      </c>
      <c r="AO33">
        <v>0.34581718562073999</v>
      </c>
      <c r="AP33">
        <v>0.34581718562073999</v>
      </c>
      <c r="AQ33">
        <v>0.34581718562073999</v>
      </c>
      <c r="AR33">
        <v>0.32914194279618503</v>
      </c>
      <c r="AS33">
        <v>0.32914194279618503</v>
      </c>
      <c r="AT33">
        <v>0.32914194279618503</v>
      </c>
      <c r="AU33">
        <v>0.48835437963519701</v>
      </c>
      <c r="AV33">
        <v>0.48835437963519701</v>
      </c>
      <c r="AW33">
        <v>0.48835437963519701</v>
      </c>
      <c r="AX33">
        <v>0.37531168744582999</v>
      </c>
      <c r="AY33">
        <v>0.37531168744582999</v>
      </c>
      <c r="AZ33">
        <v>0.37531168744582999</v>
      </c>
      <c r="BA33">
        <v>0.30410263263397003</v>
      </c>
      <c r="BB33">
        <v>0.30410263263397003</v>
      </c>
    </row>
    <row r="34" spans="1:66" x14ac:dyDescent="0.2">
      <c r="A34" t="s">
        <v>185</v>
      </c>
      <c r="B34">
        <v>0.29896666666666599</v>
      </c>
      <c r="C34">
        <v>0.26618777146675598</v>
      </c>
      <c r="D34">
        <v>0.26618777146675598</v>
      </c>
      <c r="E34">
        <v>0.26618777146675598</v>
      </c>
      <c r="F34">
        <v>0.63075794947003405</v>
      </c>
      <c r="G34">
        <v>0.63075794947003405</v>
      </c>
      <c r="H34">
        <v>0.63075794947003405</v>
      </c>
      <c r="I34">
        <v>0.29639826261276297</v>
      </c>
      <c r="J34">
        <v>0.29639826261276297</v>
      </c>
      <c r="K34">
        <v>0.29639826261276297</v>
      </c>
      <c r="L34">
        <v>0.47229518032131301</v>
      </c>
      <c r="M34">
        <v>0.47229518032131301</v>
      </c>
      <c r="N34">
        <v>0.47229518032131301</v>
      </c>
      <c r="O34">
        <v>0.26516974071103699</v>
      </c>
      <c r="P34">
        <v>0.26516974071103699</v>
      </c>
      <c r="Q34">
        <v>0.26516974071103699</v>
      </c>
      <c r="R34">
        <v>0.24118666666666599</v>
      </c>
      <c r="S34">
        <v>0.24118666666666599</v>
      </c>
      <c r="T34">
        <v>0.24118666666666599</v>
      </c>
      <c r="U34">
        <v>0.32872702973605</v>
      </c>
      <c r="V34">
        <v>0.32872702973605</v>
      </c>
      <c r="W34">
        <v>0.32872702973605</v>
      </c>
      <c r="X34">
        <v>0.27024666666666602</v>
      </c>
      <c r="Y34">
        <v>0.27024666666666602</v>
      </c>
      <c r="Z34">
        <v>0.27024666666666602</v>
      </c>
      <c r="AA34">
        <v>0.46683816651075799</v>
      </c>
      <c r="AB34">
        <v>0.46683816651075799</v>
      </c>
      <c r="AC34">
        <v>0.46683816651075799</v>
      </c>
      <c r="AD34">
        <v>0.15351023401560099</v>
      </c>
      <c r="AE34">
        <v>0.15351023401560099</v>
      </c>
      <c r="AF34">
        <v>0.15351023401560099</v>
      </c>
      <c r="AG34">
        <v>0.481796927187708</v>
      </c>
      <c r="AH34">
        <v>0.481796927187708</v>
      </c>
      <c r="AI34">
        <v>0.481796927187708</v>
      </c>
      <c r="AJ34">
        <v>0.51600320064012795</v>
      </c>
      <c r="AK34">
        <v>0.51600320064012795</v>
      </c>
      <c r="AL34">
        <v>0.51600320064012795</v>
      </c>
      <c r="AM34">
        <v>0.41530237220180199</v>
      </c>
      <c r="AN34">
        <v>0.41530237220180199</v>
      </c>
      <c r="AO34">
        <v>0.41530237220180199</v>
      </c>
      <c r="AP34">
        <v>0.25418361224081498</v>
      </c>
      <c r="AQ34">
        <v>0.25418361224081498</v>
      </c>
      <c r="AR34">
        <v>0.25418361224081498</v>
      </c>
      <c r="AS34">
        <v>0.53824001069090099</v>
      </c>
      <c r="AT34">
        <v>0.53824001069090099</v>
      </c>
      <c r="AU34">
        <v>0.53824001069090099</v>
      </c>
      <c r="AV34">
        <v>0.50349953339554498</v>
      </c>
      <c r="AW34">
        <v>0.50349953339554498</v>
      </c>
      <c r="AX34">
        <v>0.50349953339554498</v>
      </c>
      <c r="AY34">
        <v>0.44961240310077599</v>
      </c>
      <c r="AZ34">
        <v>0.44961240310077599</v>
      </c>
      <c r="BA34">
        <v>0.44961240310077599</v>
      </c>
      <c r="BB34">
        <v>1.3694246283083999E-2</v>
      </c>
    </row>
    <row r="35" spans="1:66" x14ac:dyDescent="0.2">
      <c r="A35" t="s">
        <v>186</v>
      </c>
      <c r="B35">
        <v>0.15275999999999901</v>
      </c>
      <c r="C35">
        <v>0.15275999999999901</v>
      </c>
      <c r="D35">
        <v>0.15275999999999901</v>
      </c>
      <c r="E35">
        <v>0.54126018976346302</v>
      </c>
      <c r="F35">
        <v>0.54126018976346302</v>
      </c>
      <c r="G35">
        <v>0.54126018976346302</v>
      </c>
      <c r="H35">
        <v>0.51307420494699596</v>
      </c>
      <c r="I35">
        <v>0.51307420494699596</v>
      </c>
      <c r="J35">
        <v>0.51307420494699596</v>
      </c>
      <c r="K35">
        <v>0.34293064279032398</v>
      </c>
      <c r="L35">
        <v>0.34293064279032398</v>
      </c>
      <c r="M35">
        <v>0.34293064279032398</v>
      </c>
      <c r="N35">
        <v>0.63845333333333298</v>
      </c>
      <c r="O35">
        <v>0.63845333333333298</v>
      </c>
      <c r="P35">
        <v>0.63845333333333298</v>
      </c>
      <c r="Q35">
        <v>0.110525260625501</v>
      </c>
      <c r="R35">
        <v>0.110525260625501</v>
      </c>
      <c r="S35">
        <v>0.110525260625501</v>
      </c>
      <c r="T35">
        <v>0.304053063129124</v>
      </c>
      <c r="U35">
        <v>0.304053063129124</v>
      </c>
      <c r="V35">
        <v>0.304053063129124</v>
      </c>
      <c r="W35">
        <v>0.25737003875450898</v>
      </c>
      <c r="X35">
        <v>0.25737003875450898</v>
      </c>
      <c r="Y35">
        <v>0.25737003875450898</v>
      </c>
      <c r="Z35">
        <v>0.46750666666666701</v>
      </c>
      <c r="AA35">
        <v>0.46750666666666701</v>
      </c>
      <c r="AB35">
        <v>0.46750666666666701</v>
      </c>
      <c r="AC35">
        <v>4.7698577059255197E-2</v>
      </c>
      <c r="AD35">
        <v>4.7698577059255197E-2</v>
      </c>
      <c r="AE35">
        <v>4.7698577059255197E-2</v>
      </c>
      <c r="AF35">
        <v>0.38620206735578499</v>
      </c>
      <c r="AG35">
        <v>0.38620206735578499</v>
      </c>
      <c r="AH35">
        <v>0.38620206735578499</v>
      </c>
      <c r="AI35">
        <v>0.46362907536076903</v>
      </c>
      <c r="AJ35">
        <v>0.46362907536076903</v>
      </c>
      <c r="AK35">
        <v>0.46362907536076903</v>
      </c>
      <c r="AL35">
        <v>0.54715962128283702</v>
      </c>
      <c r="AM35">
        <v>0.54715962128283702</v>
      </c>
      <c r="AN35">
        <v>0.54715962128283702</v>
      </c>
      <c r="AO35">
        <v>0.42708138447146798</v>
      </c>
      <c r="AP35">
        <v>0.42708138447146798</v>
      </c>
      <c r="AQ35">
        <v>0.42708138447146798</v>
      </c>
      <c r="AR35">
        <v>0.47159143942929499</v>
      </c>
      <c r="AS35">
        <v>0.47159143942929499</v>
      </c>
      <c r="AT35">
        <v>0.47159143942929499</v>
      </c>
      <c r="AU35">
        <v>0.49365270261241301</v>
      </c>
      <c r="AV35">
        <v>0.49365270261241301</v>
      </c>
      <c r="AW35">
        <v>0.49365270261241301</v>
      </c>
      <c r="AX35">
        <v>0.37297153143542799</v>
      </c>
      <c r="AY35">
        <v>0.37297153143542799</v>
      </c>
      <c r="AZ35">
        <v>0.37297153143542799</v>
      </c>
      <c r="BA35">
        <v>0.39863022851797397</v>
      </c>
      <c r="BB35">
        <v>0.39863022851797397</v>
      </c>
    </row>
    <row r="36" spans="1:66" x14ac:dyDescent="0.2">
      <c r="A36" t="s">
        <v>187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66" x14ac:dyDescent="0.2">
      <c r="A37" t="s">
        <v>188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66" s="2" customFormat="1" x14ac:dyDescent="0.2">
      <c r="A38" s="2" t="s">
        <v>189</v>
      </c>
      <c r="B38" s="2">
        <v>3.7999999999999501</v>
      </c>
      <c r="C38" s="2">
        <v>1.63715335783494</v>
      </c>
      <c r="D38" s="2">
        <v>1.63715335783494</v>
      </c>
      <c r="E38" s="2">
        <v>1.63715335783494</v>
      </c>
      <c r="F38" s="2">
        <v>1.00659956002935</v>
      </c>
      <c r="G38" s="2">
        <v>1.00659956002935</v>
      </c>
      <c r="H38" s="2">
        <v>1.00659956002935</v>
      </c>
      <c r="I38" s="2">
        <v>0.96892749749400697</v>
      </c>
      <c r="J38" s="2">
        <v>0.96892749749400697</v>
      </c>
      <c r="K38" s="2">
        <v>0.96892749749400697</v>
      </c>
      <c r="L38" s="2">
        <v>0.80661289247385004</v>
      </c>
      <c r="M38" s="2">
        <v>0.80661289247385004</v>
      </c>
      <c r="N38" s="2">
        <v>0.80661289247385004</v>
      </c>
      <c r="O38" s="2">
        <v>0.96230954290301396</v>
      </c>
      <c r="P38" s="2">
        <v>0.96230954290301396</v>
      </c>
      <c r="Q38" s="2">
        <v>0.96230954290301396</v>
      </c>
      <c r="R38" s="2">
        <v>1.66666666666647</v>
      </c>
      <c r="S38" s="2">
        <v>1.66666666666647</v>
      </c>
      <c r="T38" s="2">
        <v>1.66666666666647</v>
      </c>
      <c r="U38" s="2">
        <v>1.1025726695626099</v>
      </c>
      <c r="V38" s="2">
        <v>1.1025726695626099</v>
      </c>
      <c r="W38" s="2">
        <v>1.1025726695626099</v>
      </c>
      <c r="X38" s="2">
        <v>0.99999999999984301</v>
      </c>
      <c r="Y38" s="2">
        <v>0.99999999999984301</v>
      </c>
      <c r="Z38" s="2">
        <v>0.99999999999984301</v>
      </c>
      <c r="AA38" s="2">
        <v>1.37645329413342</v>
      </c>
      <c r="AB38" s="2">
        <v>1.37645329413342</v>
      </c>
      <c r="AC38" s="2">
        <v>1.37645329413342</v>
      </c>
      <c r="AD38" s="2">
        <v>0.99339955997052698</v>
      </c>
      <c r="AE38" s="2">
        <v>0.99339955997052698</v>
      </c>
      <c r="AF38" s="2">
        <v>0.99339955997052698</v>
      </c>
      <c r="AG38" s="2">
        <v>1.0688042752170901</v>
      </c>
      <c r="AH38" s="2">
        <v>1.0688042752170901</v>
      </c>
      <c r="AI38" s="2">
        <v>1.0688042752170901</v>
      </c>
      <c r="AJ38" s="2">
        <v>1.11355604454234</v>
      </c>
      <c r="AK38" s="2">
        <v>1.11355604454234</v>
      </c>
      <c r="AL38" s="2">
        <v>1.11355604454234</v>
      </c>
      <c r="AM38" s="2">
        <v>1.70397594386916</v>
      </c>
      <c r="AN38" s="2">
        <v>1.70397594386916</v>
      </c>
      <c r="AO38" s="2">
        <v>1.70397594386916</v>
      </c>
      <c r="AP38" s="2">
        <v>1.5934395626375699</v>
      </c>
      <c r="AQ38" s="2">
        <v>1.5934395626375699</v>
      </c>
      <c r="AR38" s="2">
        <v>1.5934395626375699</v>
      </c>
      <c r="AS38" s="2">
        <v>1.4432714152077999</v>
      </c>
      <c r="AT38" s="2">
        <v>1.4432714152077999</v>
      </c>
      <c r="AU38" s="2">
        <v>1.4432714152077999</v>
      </c>
      <c r="AV38" s="2">
        <v>1.07985601919723</v>
      </c>
      <c r="AW38" s="2">
        <v>1.07985601919723</v>
      </c>
      <c r="AX38" s="2">
        <v>1.07985601919723</v>
      </c>
      <c r="AY38" s="2">
        <v>1.0291365944934301</v>
      </c>
      <c r="AZ38" s="2">
        <v>1.0291365944934301</v>
      </c>
      <c r="BA38" s="2">
        <v>1.0291365944934301</v>
      </c>
      <c r="BB38" s="2">
        <v>1.0600706713782699</v>
      </c>
      <c r="BJ38" s="2">
        <f>MEDIAN($B38:$BI38,$B43:$BI44,$B61:$BI69,$B49:$BI50,$B55:$BI56)</f>
        <v>1.33333333333325</v>
      </c>
      <c r="BK38" s="2">
        <f>AVERAGE($B38:$BI38,$B43:$BI44,$B61:$BI69,$B49:$BI50,$B55:$BI56)</f>
        <v>1.9966930132039731</v>
      </c>
      <c r="BL38" s="2">
        <f>MIN($B38:$BI38,$B43:$BI44,$B61:$BI69,$B49:$BI50,$B55:$BI56)</f>
        <v>0.26053844612194099</v>
      </c>
      <c r="BM38" s="2">
        <f>MAX($B38:$BI38,$B43:$BI44,$B61:$BI69,$B49:$BI50,$B55:$BI56)</f>
        <v>16.132050253942701</v>
      </c>
      <c r="BN38" s="2">
        <f>STDEV($B38:$BI38,$B43:$BI44,$B61:$BI69,$B49:$BI50,$B55:$BI56)</f>
        <v>2.4846763965204923</v>
      </c>
    </row>
    <row r="39" spans="1:66" x14ac:dyDescent="0.2">
      <c r="A39" t="s">
        <v>191</v>
      </c>
      <c r="B39">
        <v>7.0000000003104299</v>
      </c>
      <c r="C39">
        <v>4.5169049843828999</v>
      </c>
      <c r="D39">
        <v>4.5169049843828999</v>
      </c>
      <c r="E39">
        <v>4.5169049843828999</v>
      </c>
      <c r="F39">
        <v>6.5999999999379</v>
      </c>
      <c r="G39">
        <v>6.5999999999379</v>
      </c>
      <c r="H39">
        <v>6.5999999999379</v>
      </c>
      <c r="I39">
        <v>5.5796859338145302</v>
      </c>
      <c r="J39">
        <v>5.5796859338145302</v>
      </c>
      <c r="K39">
        <v>5.5796859338145302</v>
      </c>
      <c r="L39">
        <v>5.0666666667287599</v>
      </c>
      <c r="M39">
        <v>5.0666666667287599</v>
      </c>
      <c r="N39">
        <v>5.0666666667287599</v>
      </c>
      <c r="O39">
        <v>7.9914472803780097</v>
      </c>
      <c r="P39">
        <v>7.9914472803780097</v>
      </c>
      <c r="Q39">
        <v>7.9914472803780097</v>
      </c>
      <c r="R39">
        <v>5.0666666667287599</v>
      </c>
      <c r="S39">
        <v>5.0666666667287599</v>
      </c>
      <c r="T39">
        <v>5.0666666667287599</v>
      </c>
      <c r="U39">
        <v>5.9806214503923902</v>
      </c>
      <c r="V39">
        <v>5.9806214503923902</v>
      </c>
      <c r="W39">
        <v>5.9806214503923902</v>
      </c>
      <c r="X39">
        <v>5.3999999995964298</v>
      </c>
      <c r="Y39">
        <v>5.3999999995964298</v>
      </c>
      <c r="Z39">
        <v>5.3999999995964298</v>
      </c>
      <c r="AA39">
        <v>9.2609915811967696</v>
      </c>
      <c r="AB39">
        <v>9.2609915811967696</v>
      </c>
      <c r="AC39">
        <v>9.2609915811967696</v>
      </c>
      <c r="AD39">
        <v>4.7999999998137302</v>
      </c>
      <c r="AE39">
        <v>4.7999999998137302</v>
      </c>
      <c r="AF39">
        <v>4.7999999998137302</v>
      </c>
      <c r="AG39">
        <v>5.1724137934768697</v>
      </c>
      <c r="AH39">
        <v>5.1724137934768697</v>
      </c>
      <c r="AI39">
        <v>5.1724137934768697</v>
      </c>
      <c r="AJ39">
        <v>7.1999999997205997</v>
      </c>
      <c r="AK39">
        <v>7.1999999997205997</v>
      </c>
      <c r="AL39">
        <v>7.1999999997205997</v>
      </c>
      <c r="AM39">
        <v>6.0537217697483303</v>
      </c>
      <c r="AN39">
        <v>6.0537217697483303</v>
      </c>
      <c r="AO39">
        <v>6.0537217697483303</v>
      </c>
      <c r="AP39">
        <v>3.8064129054648101</v>
      </c>
      <c r="AQ39">
        <v>3.8064129054648101</v>
      </c>
      <c r="AR39">
        <v>3.8064129054648101</v>
      </c>
      <c r="AS39">
        <v>6.3147343800960396</v>
      </c>
      <c r="AT39">
        <v>6.3147343800960396</v>
      </c>
      <c r="AU39">
        <v>6.3147343800960396</v>
      </c>
      <c r="AV39">
        <v>6.1333333336127396</v>
      </c>
      <c r="AW39">
        <v>6.1333333336127396</v>
      </c>
      <c r="AX39">
        <v>6.1333333336127396</v>
      </c>
      <c r="AY39">
        <v>4.3356269619534196</v>
      </c>
      <c r="AZ39">
        <v>4.3356269619534196</v>
      </c>
      <c r="BA39">
        <v>4.3356269619534196</v>
      </c>
      <c r="BB39">
        <v>7.5815163033537898</v>
      </c>
    </row>
    <row r="40" spans="1:66" x14ac:dyDescent="0.2">
      <c r="A40" t="s">
        <v>192</v>
      </c>
      <c r="B40">
        <v>6.8666666668529199</v>
      </c>
      <c r="C40">
        <v>6.8666666668529199</v>
      </c>
      <c r="D40">
        <v>6.8555392218325704</v>
      </c>
      <c r="E40">
        <v>6.8555392218325704</v>
      </c>
      <c r="F40">
        <v>6.8555392218325704</v>
      </c>
      <c r="G40">
        <v>8.1272084803790907</v>
      </c>
      <c r="H40">
        <v>8.1272084803790907</v>
      </c>
      <c r="I40">
        <v>8.1272084803790907</v>
      </c>
      <c r="J40">
        <v>5.8658471407843198</v>
      </c>
      <c r="K40">
        <v>5.8658471407843198</v>
      </c>
      <c r="L40">
        <v>5.8658471407843198</v>
      </c>
      <c r="M40">
        <v>4.1872249633594896</v>
      </c>
      <c r="N40">
        <v>4.1872249633594896</v>
      </c>
      <c r="O40">
        <v>4.1872249633594896</v>
      </c>
      <c r="P40">
        <v>7.3777064956827703</v>
      </c>
      <c r="Q40">
        <v>7.3777064956827703</v>
      </c>
      <c r="R40">
        <v>7.3777064956827703</v>
      </c>
      <c r="S40">
        <v>4.5396973538512198</v>
      </c>
      <c r="T40">
        <v>4.5396973538512198</v>
      </c>
      <c r="U40">
        <v>4.5396973538512198</v>
      </c>
      <c r="V40">
        <v>7.1166054124738798</v>
      </c>
      <c r="W40">
        <v>7.1166054124738798</v>
      </c>
      <c r="X40">
        <v>7.1166054124738798</v>
      </c>
      <c r="Y40">
        <v>9.7393507097043202</v>
      </c>
      <c r="Z40">
        <v>9.7393507097043202</v>
      </c>
      <c r="AA40">
        <v>9.7393507097043202</v>
      </c>
      <c r="AB40">
        <v>4.9051055868659796</v>
      </c>
      <c r="AC40">
        <v>4.9051055868659796</v>
      </c>
      <c r="AD40">
        <v>4.9051055868659796</v>
      </c>
      <c r="AE40">
        <v>7.8666666662320397</v>
      </c>
      <c r="AF40">
        <v>7.8666666662320397</v>
      </c>
      <c r="AG40">
        <v>7.8666666662320397</v>
      </c>
      <c r="AH40">
        <v>4.5900982166665001</v>
      </c>
      <c r="AI40">
        <v>4.5900982166665001</v>
      </c>
      <c r="AJ40">
        <v>4.5900982166665001</v>
      </c>
      <c r="AK40">
        <v>6.3333333330228898</v>
      </c>
      <c r="AL40">
        <v>6.3333333330228898</v>
      </c>
      <c r="AM40">
        <v>6.3333333330228898</v>
      </c>
      <c r="AN40">
        <v>5.1055867418241503</v>
      </c>
      <c r="AO40">
        <v>5.1055867418241503</v>
      </c>
      <c r="AP40">
        <v>5.1055867418241503</v>
      </c>
      <c r="AQ40">
        <v>5.13333333345751</v>
      </c>
      <c r="AR40">
        <v>5.13333333345751</v>
      </c>
      <c r="AS40">
        <v>5.13333333345751</v>
      </c>
      <c r="AT40">
        <v>5.7448229786075702</v>
      </c>
      <c r="AU40">
        <v>5.7448229786075702</v>
      </c>
      <c r="AV40">
        <v>5.7448229786075702</v>
      </c>
      <c r="AW40">
        <v>4.7079221130912403</v>
      </c>
      <c r="AX40">
        <v>4.7079221130912403</v>
      </c>
      <c r="AY40">
        <v>4.7079221130912403</v>
      </c>
      <c r="AZ40">
        <v>7.7180086865627802</v>
      </c>
      <c r="BA40">
        <v>7.7180086865627802</v>
      </c>
      <c r="BB40">
        <v>7.7180086865627802</v>
      </c>
    </row>
    <row r="41" spans="1:66" x14ac:dyDescent="0.2">
      <c r="A41" t="s">
        <v>193</v>
      </c>
      <c r="B41">
        <v>7.4666666666356099</v>
      </c>
      <c r="C41">
        <v>7.4666666666356099</v>
      </c>
      <c r="D41">
        <v>4.1828143794774402</v>
      </c>
      <c r="E41">
        <v>4.1828143794774402</v>
      </c>
      <c r="F41">
        <v>4.1828143794774402</v>
      </c>
      <c r="G41">
        <v>5.6603773583353298</v>
      </c>
      <c r="H41">
        <v>5.6603773583353298</v>
      </c>
      <c r="I41">
        <v>5.6603773583353298</v>
      </c>
      <c r="J41">
        <v>5.5254894099420602</v>
      </c>
      <c r="K41">
        <v>5.5254894099420602</v>
      </c>
      <c r="L41">
        <v>5.5254894099420602</v>
      </c>
      <c r="M41">
        <v>6.8000000001241698</v>
      </c>
      <c r="N41">
        <v>6.8000000001241698</v>
      </c>
      <c r="O41">
        <v>6.8000000001241698</v>
      </c>
      <c r="P41">
        <v>8.8479016304866995</v>
      </c>
      <c r="Q41">
        <v>8.8479016304866995</v>
      </c>
      <c r="R41">
        <v>8.8479016304866995</v>
      </c>
      <c r="S41">
        <v>6.5999999999379</v>
      </c>
      <c r="T41">
        <v>6.5999999999379</v>
      </c>
      <c r="U41">
        <v>6.5999999999379</v>
      </c>
      <c r="V41">
        <v>7.3294581412751896</v>
      </c>
      <c r="W41">
        <v>7.3294581412751896</v>
      </c>
      <c r="X41">
        <v>7.3294581412751896</v>
      </c>
      <c r="Y41">
        <v>5.6603773583353298</v>
      </c>
      <c r="Z41">
        <v>5.6603773583353298</v>
      </c>
      <c r="AA41">
        <v>5.6603773583353298</v>
      </c>
      <c r="AB41">
        <v>5.7070302059206801</v>
      </c>
      <c r="AC41">
        <v>5.7070302059206801</v>
      </c>
      <c r="AD41">
        <v>5.7070302059206801</v>
      </c>
      <c r="AE41">
        <v>6.8000000001241698</v>
      </c>
      <c r="AF41">
        <v>6.8000000001241698</v>
      </c>
      <c r="AG41">
        <v>6.8000000001241698</v>
      </c>
      <c r="AH41">
        <v>6.72190298033712</v>
      </c>
      <c r="AI41">
        <v>6.72190298033712</v>
      </c>
      <c r="AJ41">
        <v>6.72190298033712</v>
      </c>
      <c r="AK41">
        <v>7.1333333329918496</v>
      </c>
      <c r="AL41">
        <v>7.1333333329918496</v>
      </c>
      <c r="AM41">
        <v>7.1333333329918496</v>
      </c>
      <c r="AN41">
        <v>5.9806214503923902</v>
      </c>
      <c r="AO41">
        <v>5.9806214503923902</v>
      </c>
      <c r="AP41">
        <v>5.9806214503923902</v>
      </c>
      <c r="AQ41">
        <v>6.4791361149984104</v>
      </c>
      <c r="AR41">
        <v>6.4791361149984104</v>
      </c>
      <c r="AS41">
        <v>6.4791361149984104</v>
      </c>
      <c r="AT41">
        <v>7.31087944403005</v>
      </c>
      <c r="AU41">
        <v>7.31087944403005</v>
      </c>
      <c r="AV41">
        <v>7.31087944403005</v>
      </c>
      <c r="AW41">
        <v>6.4187162565003399</v>
      </c>
      <c r="AX41">
        <v>6.4187162565003399</v>
      </c>
      <c r="AY41">
        <v>6.4187162565003399</v>
      </c>
      <c r="AZ41">
        <v>6.2353806060848402</v>
      </c>
      <c r="BA41">
        <v>6.2353806060848402</v>
      </c>
      <c r="BB41">
        <v>6.2353806060848402</v>
      </c>
    </row>
    <row r="42" spans="1:66" x14ac:dyDescent="0.2">
      <c r="A42" t="s">
        <v>194</v>
      </c>
      <c r="B42">
        <v>3.9999999998447802</v>
      </c>
      <c r="C42">
        <v>3.9999999998447802</v>
      </c>
      <c r="D42">
        <v>3.9999999998447802</v>
      </c>
      <c r="E42">
        <v>5.9137988642960799</v>
      </c>
      <c r="F42">
        <v>5.9137988642960799</v>
      </c>
      <c r="G42">
        <v>5.9137988642960799</v>
      </c>
      <c r="H42">
        <v>7.0061995862285897</v>
      </c>
      <c r="I42">
        <v>7.0061995862285897</v>
      </c>
      <c r="J42">
        <v>7.0061995862285897</v>
      </c>
      <c r="K42">
        <v>6.0599986641313199</v>
      </c>
      <c r="L42">
        <v>6.0599986641313199</v>
      </c>
      <c r="M42">
        <v>6.0599986641313199</v>
      </c>
      <c r="N42">
        <v>0.853447126314549</v>
      </c>
      <c r="O42">
        <v>0.853447126314549</v>
      </c>
      <c r="P42">
        <v>0.853447126314549</v>
      </c>
      <c r="Q42">
        <v>13.063815569600299</v>
      </c>
      <c r="R42">
        <v>13.063815569600299</v>
      </c>
      <c r="S42">
        <v>13.063815569600299</v>
      </c>
      <c r="T42">
        <v>4.9396706885586701</v>
      </c>
      <c r="U42">
        <v>4.9396706885586701</v>
      </c>
      <c r="V42">
        <v>4.9396706885586701</v>
      </c>
      <c r="W42">
        <v>6.4421277733226496</v>
      </c>
      <c r="X42">
        <v>6.4421277733226496</v>
      </c>
      <c r="Y42">
        <v>6.4421277733226496</v>
      </c>
      <c r="Z42">
        <v>4.0063995732065596</v>
      </c>
      <c r="AA42">
        <v>4.0063995732065596</v>
      </c>
      <c r="AB42">
        <v>4.0063995732065596</v>
      </c>
      <c r="AC42">
        <v>7.7241747966092102</v>
      </c>
      <c r="AD42">
        <v>7.7241747966092102</v>
      </c>
      <c r="AE42">
        <v>7.7241747966092102</v>
      </c>
      <c r="AF42">
        <v>5.5937062468658203</v>
      </c>
      <c r="AG42">
        <v>5.5937062468658203</v>
      </c>
      <c r="AH42">
        <v>5.5937062468658203</v>
      </c>
      <c r="AI42">
        <v>7.1228117063792302</v>
      </c>
      <c r="AJ42">
        <v>7.1228117063792302</v>
      </c>
      <c r="AK42">
        <v>7.1228117063792302</v>
      </c>
      <c r="AL42">
        <v>7.5271684779295702</v>
      </c>
      <c r="AM42">
        <v>7.5271684779295702</v>
      </c>
      <c r="AN42">
        <v>7.5271684779295702</v>
      </c>
      <c r="AO42">
        <v>5.7864492852016802</v>
      </c>
      <c r="AP42">
        <v>5.7864492852016802</v>
      </c>
      <c r="AQ42">
        <v>5.7864492852016802</v>
      </c>
      <c r="AR42">
        <v>4.26028401902773</v>
      </c>
      <c r="AS42">
        <v>4.26028401902773</v>
      </c>
      <c r="AT42">
        <v>4.26028401902773</v>
      </c>
      <c r="AU42">
        <v>4.9846318323395504</v>
      </c>
      <c r="AV42">
        <v>4.9846318323395504</v>
      </c>
      <c r="AW42">
        <v>4.9846318323395504</v>
      </c>
      <c r="AX42">
        <v>6.7333333333954197</v>
      </c>
      <c r="AY42">
        <v>6.7333333333954197</v>
      </c>
      <c r="AZ42">
        <v>6.7333333333954197</v>
      </c>
      <c r="BA42">
        <v>4.1224026184731004</v>
      </c>
      <c r="BB42">
        <v>4.1224026184731004</v>
      </c>
    </row>
    <row r="43" spans="1:66" s="2" customFormat="1" x14ac:dyDescent="0.2">
      <c r="A43" s="2" t="s">
        <v>196</v>
      </c>
      <c r="B43" s="2">
        <v>6.73333333333336</v>
      </c>
      <c r="C43" s="2">
        <v>6.73333333333336</v>
      </c>
      <c r="D43" s="2">
        <v>6.73333333333336</v>
      </c>
      <c r="E43" s="2">
        <v>1.17599893091011</v>
      </c>
      <c r="F43" s="2">
        <v>1.17599893091011</v>
      </c>
      <c r="G43" s="2">
        <v>1.17599893091011</v>
      </c>
      <c r="H43" s="2">
        <v>1.0600706713780701</v>
      </c>
      <c r="I43" s="2">
        <v>1.0600706713780701</v>
      </c>
      <c r="J43" s="2">
        <v>1.0600706713780701</v>
      </c>
      <c r="K43" s="2">
        <v>0.97554456768679598</v>
      </c>
      <c r="L43" s="2">
        <v>0.97554456768679598</v>
      </c>
      <c r="M43" s="2">
        <v>0.97554456768679598</v>
      </c>
      <c r="N43" s="2">
        <v>1.9333333333332801</v>
      </c>
      <c r="O43" s="2">
        <v>1.9333333333332801</v>
      </c>
      <c r="P43" s="2">
        <v>1.9333333333332801</v>
      </c>
      <c r="Q43" s="2">
        <v>15.664260892809301</v>
      </c>
      <c r="R43" s="2">
        <v>15.664260892809301</v>
      </c>
      <c r="S43" s="2">
        <v>15.664260892809301</v>
      </c>
      <c r="T43" s="2">
        <v>3.40643957069521</v>
      </c>
      <c r="U43" s="2">
        <v>3.40643957069521</v>
      </c>
      <c r="V43" s="2">
        <v>3.40643957069521</v>
      </c>
      <c r="W43" s="2">
        <v>2.71281571562205</v>
      </c>
      <c r="X43" s="2">
        <v>2.71281571562205</v>
      </c>
      <c r="Y43" s="2">
        <v>2.71281571562205</v>
      </c>
      <c r="Z43" s="2">
        <v>2.4000000000000901</v>
      </c>
      <c r="AA43" s="2">
        <v>2.4000000000000901</v>
      </c>
      <c r="AB43" s="2">
        <v>2.4000000000000901</v>
      </c>
      <c r="AC43" s="2">
        <v>0.26053844612194099</v>
      </c>
      <c r="AD43" s="2">
        <v>0.26053844612194099</v>
      </c>
      <c r="AE43" s="2">
        <v>0.26053844612194099</v>
      </c>
      <c r="AF43" s="2">
        <v>1.83394464821627</v>
      </c>
      <c r="AG43" s="2">
        <v>1.83394464821627</v>
      </c>
      <c r="AH43" s="2">
        <v>1.83394464821627</v>
      </c>
      <c r="AI43" s="2">
        <v>1.65686798503456</v>
      </c>
      <c r="AJ43" s="2">
        <v>1.65686798503456</v>
      </c>
      <c r="AK43" s="2">
        <v>1.65686798503456</v>
      </c>
      <c r="AL43" s="2">
        <v>1.3868515802105601</v>
      </c>
      <c r="AM43" s="2">
        <v>1.3868515802105601</v>
      </c>
      <c r="AN43" s="2">
        <v>1.3868515802105601</v>
      </c>
      <c r="AO43" s="2">
        <v>0.64145396231492602</v>
      </c>
      <c r="AP43" s="2">
        <v>0.64145396231492602</v>
      </c>
      <c r="AQ43" s="2">
        <v>0.64145396231492602</v>
      </c>
      <c r="AR43" s="2">
        <v>3.26021734782287</v>
      </c>
      <c r="AS43" s="2">
        <v>3.26021734782287</v>
      </c>
      <c r="AT43" s="2">
        <v>3.26021734782287</v>
      </c>
      <c r="AU43" s="2">
        <v>1.31622903721533</v>
      </c>
      <c r="AV43" s="2">
        <v>1.31622903721533</v>
      </c>
      <c r="AW43" s="2">
        <v>1.31622903721533</v>
      </c>
      <c r="AX43" s="2">
        <v>2.1268084538968801</v>
      </c>
      <c r="AY43" s="2">
        <v>2.1268084538968801</v>
      </c>
      <c r="AZ43" s="2">
        <v>2.1268084538968801</v>
      </c>
      <c r="BA43" s="2">
        <v>1.4432714152077999</v>
      </c>
      <c r="BB43" s="2">
        <v>1.4432714152077999</v>
      </c>
    </row>
    <row r="44" spans="1:66" s="2" customFormat="1" x14ac:dyDescent="0.2">
      <c r="A44" s="2" t="s">
        <v>197</v>
      </c>
      <c r="B44" s="2">
        <v>3.5333333333333399</v>
      </c>
      <c r="C44" s="2">
        <v>1.10257266956223</v>
      </c>
      <c r="D44" s="2">
        <v>1.10257266956223</v>
      </c>
      <c r="E44" s="2">
        <v>1.10257266956223</v>
      </c>
      <c r="F44" s="2">
        <v>1.60655956269587</v>
      </c>
      <c r="G44" s="2">
        <v>1.60655956269587</v>
      </c>
      <c r="H44" s="2">
        <v>1.60655956269587</v>
      </c>
      <c r="I44" s="2">
        <v>1.0357500835282101</v>
      </c>
      <c r="J44" s="2">
        <v>1.0357500835282101</v>
      </c>
      <c r="K44" s="2">
        <v>1.0357500835282101</v>
      </c>
      <c r="L44" s="2">
        <v>1.40657289514038</v>
      </c>
      <c r="M44" s="2">
        <v>1.40657289514038</v>
      </c>
      <c r="N44" s="2">
        <v>1.40657289514038</v>
      </c>
      <c r="O44" s="2">
        <v>1.89788826516969</v>
      </c>
      <c r="P44" s="2">
        <v>1.89788826516969</v>
      </c>
      <c r="Q44" s="2">
        <v>1.89788826516969</v>
      </c>
      <c r="R44" s="2">
        <v>2.3333333333333002</v>
      </c>
      <c r="S44" s="2">
        <v>2.3333333333333002</v>
      </c>
      <c r="T44" s="2">
        <v>2.3333333333333002</v>
      </c>
      <c r="U44" s="2">
        <v>0.70163715335775101</v>
      </c>
      <c r="V44" s="2">
        <v>0.70163715335775101</v>
      </c>
      <c r="W44" s="2">
        <v>0.70163715335775101</v>
      </c>
      <c r="X44" s="2">
        <v>1.00000000000022</v>
      </c>
      <c r="Y44" s="2">
        <v>1.00000000000022</v>
      </c>
      <c r="Z44" s="2">
        <v>1.00000000000022</v>
      </c>
      <c r="AA44" s="2">
        <v>0.97554456768679598</v>
      </c>
      <c r="AB44" s="2">
        <v>0.97554456768679598</v>
      </c>
      <c r="AC44" s="2">
        <v>0.97554456768679598</v>
      </c>
      <c r="AD44" s="2">
        <v>1.5267684512298201</v>
      </c>
      <c r="AE44" s="2">
        <v>1.5267684512298201</v>
      </c>
      <c r="AF44" s="2">
        <v>1.5267684512298201</v>
      </c>
      <c r="AG44" s="2">
        <v>1.2692050768204799</v>
      </c>
      <c r="AH44" s="2">
        <v>1.2692050768204799</v>
      </c>
      <c r="AI44" s="2">
        <v>1.2692050768204799</v>
      </c>
      <c r="AJ44" s="2">
        <v>0.380076015203059</v>
      </c>
      <c r="AK44" s="2">
        <v>0.380076015203059</v>
      </c>
      <c r="AL44" s="2">
        <v>0.380076015203059</v>
      </c>
      <c r="AM44" s="2">
        <v>0.90210491146017002</v>
      </c>
      <c r="AN44" s="2">
        <v>0.90210491146017002</v>
      </c>
      <c r="AO44" s="2">
        <v>0.90210491146017002</v>
      </c>
      <c r="AP44" s="2">
        <v>0.92672844856315295</v>
      </c>
      <c r="AQ44" s="2">
        <v>0.92672844856315295</v>
      </c>
      <c r="AR44" s="2">
        <v>0.92672844856315295</v>
      </c>
      <c r="AS44" s="2">
        <v>0.84190832553765904</v>
      </c>
      <c r="AT44" s="2">
        <v>0.84190832553765904</v>
      </c>
      <c r="AU44" s="2">
        <v>0.84190832553765904</v>
      </c>
      <c r="AV44" s="2">
        <v>0.87988268230900202</v>
      </c>
      <c r="AW44" s="2">
        <v>0.87988268230900202</v>
      </c>
      <c r="AX44" s="2">
        <v>0.87988268230900202</v>
      </c>
      <c r="AY44" s="2">
        <v>0.82865543972216904</v>
      </c>
      <c r="AZ44" s="2">
        <v>0.82865543972216904</v>
      </c>
      <c r="BA44" s="2">
        <v>0.82865543972216904</v>
      </c>
      <c r="BB44" s="2">
        <v>0.72671511434104696</v>
      </c>
    </row>
    <row r="45" spans="1:66" x14ac:dyDescent="0.2">
      <c r="A45" t="s">
        <v>199</v>
      </c>
      <c r="B45">
        <v>4.5999999996274701</v>
      </c>
      <c r="C45">
        <v>2.3787251103432299</v>
      </c>
      <c r="D45">
        <v>2.3787251103432299</v>
      </c>
      <c r="E45">
        <v>2.3787251103432299</v>
      </c>
      <c r="F45">
        <v>3.8666666671633698</v>
      </c>
      <c r="G45">
        <v>3.8666666671633698</v>
      </c>
      <c r="H45">
        <v>3.8666666671633698</v>
      </c>
      <c r="I45">
        <v>3.8422986968662198</v>
      </c>
      <c r="J45">
        <v>3.8422986968662198</v>
      </c>
      <c r="K45">
        <v>3.8422986968662198</v>
      </c>
      <c r="L45">
        <v>4.3333333334885502</v>
      </c>
      <c r="M45">
        <v>4.3333333334885502</v>
      </c>
      <c r="N45">
        <v>4.3333333334885502</v>
      </c>
      <c r="O45">
        <v>7.1896298275159003</v>
      </c>
      <c r="P45">
        <v>7.1896298275159003</v>
      </c>
      <c r="Q45">
        <v>7.1896298275159003</v>
      </c>
      <c r="R45">
        <v>2.9999999996895599</v>
      </c>
      <c r="S45">
        <v>2.9999999996895599</v>
      </c>
      <c r="T45">
        <v>2.9999999996895599</v>
      </c>
      <c r="U45">
        <v>5.9137988642960799</v>
      </c>
      <c r="V45">
        <v>5.9137988642960799</v>
      </c>
      <c r="W45">
        <v>5.9137988642960799</v>
      </c>
      <c r="X45">
        <v>3.3333333333333202</v>
      </c>
      <c r="Y45">
        <v>3.3333333333333202</v>
      </c>
      <c r="Z45">
        <v>3.3333333333333202</v>
      </c>
      <c r="AA45">
        <v>6.6550848592004401</v>
      </c>
      <c r="AB45">
        <v>6.6550848592004401</v>
      </c>
      <c r="AC45">
        <v>6.6550848592004401</v>
      </c>
      <c r="AD45">
        <v>2.5333333325882701</v>
      </c>
      <c r="AE45">
        <v>2.5333333325882701</v>
      </c>
      <c r="AF45">
        <v>2.5333333325882701</v>
      </c>
      <c r="AG45">
        <v>3.2344292971038802</v>
      </c>
      <c r="AH45">
        <v>3.2344292971038802</v>
      </c>
      <c r="AI45">
        <v>3.2344292971038802</v>
      </c>
      <c r="AJ45">
        <v>5.2000000001862601</v>
      </c>
      <c r="AK45">
        <v>5.2000000001862601</v>
      </c>
      <c r="AL45">
        <v>5.2000000001862601</v>
      </c>
      <c r="AM45">
        <v>4.8509955900662298</v>
      </c>
      <c r="AN45">
        <v>4.8509955900662298</v>
      </c>
      <c r="AO45">
        <v>4.8509955900662298</v>
      </c>
      <c r="AP45">
        <v>3.3397773481767801</v>
      </c>
      <c r="AQ45">
        <v>3.3397773481767801</v>
      </c>
      <c r="AR45">
        <v>3.3397773481767801</v>
      </c>
      <c r="AS45">
        <v>5.64650851991082</v>
      </c>
      <c r="AT45">
        <v>5.64650851991082</v>
      </c>
      <c r="AU45">
        <v>5.64650851991082</v>
      </c>
      <c r="AV45">
        <v>5.5999999997826899</v>
      </c>
      <c r="AW45">
        <v>5.5999999997826899</v>
      </c>
      <c r="AX45">
        <v>5.5999999997826899</v>
      </c>
      <c r="AY45">
        <v>4.3356269627311201</v>
      </c>
      <c r="AZ45">
        <v>4.3356269627311201</v>
      </c>
      <c r="BA45">
        <v>4.3356269627311201</v>
      </c>
      <c r="BB45">
        <v>0.71347602844589597</v>
      </c>
    </row>
    <row r="46" spans="1:66" x14ac:dyDescent="0.2">
      <c r="A46" t="s">
        <v>200</v>
      </c>
      <c r="B46">
        <v>5.93333333342646</v>
      </c>
      <c r="C46">
        <v>5.93333333342646</v>
      </c>
      <c r="D46">
        <v>5.2519043161083498</v>
      </c>
      <c r="E46">
        <v>5.2519043161083498</v>
      </c>
      <c r="F46">
        <v>5.2519043161083498</v>
      </c>
      <c r="G46">
        <v>5.7270484698048501</v>
      </c>
      <c r="H46">
        <v>5.7270484698048501</v>
      </c>
      <c r="I46">
        <v>5.7270484698048501</v>
      </c>
      <c r="J46">
        <v>4.7300908604401801</v>
      </c>
      <c r="K46">
        <v>4.7300908604401801</v>
      </c>
      <c r="L46">
        <v>4.7300908604401801</v>
      </c>
      <c r="M46">
        <v>3.8538471801207201</v>
      </c>
      <c r="N46">
        <v>3.8538471801207201</v>
      </c>
      <c r="O46">
        <v>3.8538471801207201</v>
      </c>
      <c r="P46">
        <v>5.1055867410461797</v>
      </c>
      <c r="Q46">
        <v>5.1055867410461797</v>
      </c>
      <c r="R46">
        <v>5.1055867410461797</v>
      </c>
      <c r="S46">
        <v>2.4731684554052502</v>
      </c>
      <c r="T46">
        <v>2.4731684554052502</v>
      </c>
      <c r="U46">
        <v>2.4731684554052502</v>
      </c>
      <c r="V46">
        <v>6.44837955228867</v>
      </c>
      <c r="W46">
        <v>6.44837955228867</v>
      </c>
      <c r="X46">
        <v>6.44837955228867</v>
      </c>
      <c r="Y46">
        <v>6.4729018071360196</v>
      </c>
      <c r="Z46">
        <v>6.4729018071360196</v>
      </c>
      <c r="AA46">
        <v>6.4729018071360196</v>
      </c>
      <c r="AB46">
        <v>4.7046244319078099</v>
      </c>
      <c r="AC46">
        <v>4.7046244319078099</v>
      </c>
      <c r="AD46">
        <v>4.7046244319078099</v>
      </c>
      <c r="AE46">
        <v>6.8666666660768199</v>
      </c>
      <c r="AF46">
        <v>6.8666666660768199</v>
      </c>
      <c r="AG46">
        <v>6.8666666660768199</v>
      </c>
      <c r="AH46">
        <v>2.91975679888071</v>
      </c>
      <c r="AI46">
        <v>2.91975679888071</v>
      </c>
      <c r="AJ46">
        <v>2.91975679888071</v>
      </c>
      <c r="AK46">
        <v>5.1333333326814099</v>
      </c>
      <c r="AL46">
        <v>5.1333333326814099</v>
      </c>
      <c r="AM46">
        <v>5.1333333326814099</v>
      </c>
      <c r="AN46">
        <v>5.3728949484350297</v>
      </c>
      <c r="AO46">
        <v>5.3728949484350297</v>
      </c>
      <c r="AP46">
        <v>5.3728949484350297</v>
      </c>
      <c r="AQ46">
        <v>4.2000000000310296</v>
      </c>
      <c r="AR46">
        <v>4.2000000000310296</v>
      </c>
      <c r="AS46">
        <v>4.2000000000310296</v>
      </c>
      <c r="AT46">
        <v>5.3440213758055499</v>
      </c>
      <c r="AU46">
        <v>5.3440213758055499</v>
      </c>
      <c r="AV46">
        <v>5.3440213758055499</v>
      </c>
      <c r="AW46">
        <v>4.8412910108120402</v>
      </c>
      <c r="AX46">
        <v>4.8412910108120402</v>
      </c>
      <c r="AY46">
        <v>4.8412910108120402</v>
      </c>
      <c r="AZ46">
        <v>6.8493150688665398</v>
      </c>
      <c r="BA46">
        <v>6.8493150688665398</v>
      </c>
      <c r="BB46">
        <v>6.8493150688665398</v>
      </c>
    </row>
    <row r="47" spans="1:66" x14ac:dyDescent="0.2">
      <c r="A47" t="s">
        <v>201</v>
      </c>
      <c r="B47">
        <v>4.2666666659836903</v>
      </c>
      <c r="C47">
        <v>4.2666666659836903</v>
      </c>
      <c r="D47">
        <v>5.2519043168862201</v>
      </c>
      <c r="E47">
        <v>5.2519043168862201</v>
      </c>
      <c r="F47">
        <v>5.2519043168862201</v>
      </c>
      <c r="G47">
        <v>4.9269951329467698</v>
      </c>
      <c r="H47">
        <v>4.9269951329467698</v>
      </c>
      <c r="I47">
        <v>4.9269951329467698</v>
      </c>
      <c r="J47">
        <v>5.8595576938103502</v>
      </c>
      <c r="K47">
        <v>5.8595576938103502</v>
      </c>
      <c r="L47">
        <v>5.8595576938103502</v>
      </c>
      <c r="M47">
        <v>5.7999999999689402</v>
      </c>
      <c r="N47">
        <v>5.7999999999689402</v>
      </c>
      <c r="O47">
        <v>5.7999999999689402</v>
      </c>
      <c r="P47">
        <v>6.17481956671174</v>
      </c>
      <c r="Q47">
        <v>6.17481956671174</v>
      </c>
      <c r="R47">
        <v>6.17481956671174</v>
      </c>
      <c r="S47">
        <v>4.7333333330849703</v>
      </c>
      <c r="T47">
        <v>4.7333333330849703</v>
      </c>
      <c r="U47">
        <v>4.7333333330849703</v>
      </c>
      <c r="V47">
        <v>6.1268123209049801</v>
      </c>
      <c r="W47">
        <v>6.1268123209049801</v>
      </c>
      <c r="X47">
        <v>6.1268123209049801</v>
      </c>
      <c r="Y47">
        <v>4.1269417960887003</v>
      </c>
      <c r="Z47">
        <v>4.1269417960887003</v>
      </c>
      <c r="AA47">
        <v>4.1269417960887003</v>
      </c>
      <c r="AB47">
        <v>4.0363539161585802</v>
      </c>
      <c r="AC47">
        <v>4.0363539161585802</v>
      </c>
      <c r="AD47">
        <v>4.0363539161585802</v>
      </c>
      <c r="AE47">
        <v>5.3999999995964298</v>
      </c>
      <c r="AF47">
        <v>5.3999999995964298</v>
      </c>
      <c r="AG47">
        <v>5.3999999995964298</v>
      </c>
      <c r="AH47">
        <v>5.5191768006550097</v>
      </c>
      <c r="AI47">
        <v>5.5191768006550097</v>
      </c>
      <c r="AJ47">
        <v>5.5191768006550097</v>
      </c>
      <c r="AK47">
        <v>4.4666666669460602</v>
      </c>
      <c r="AL47">
        <v>4.4666666669460602</v>
      </c>
      <c r="AM47">
        <v>4.4666666669460602</v>
      </c>
      <c r="AN47">
        <v>5.5128633477182003</v>
      </c>
      <c r="AO47">
        <v>5.5128633477182003</v>
      </c>
      <c r="AP47">
        <v>5.5128633477182003</v>
      </c>
      <c r="AQ47">
        <v>5.0793227570278203</v>
      </c>
      <c r="AR47">
        <v>5.0793227570278203</v>
      </c>
      <c r="AS47">
        <v>5.0793227570278203</v>
      </c>
      <c r="AT47">
        <v>5.9075113608788401</v>
      </c>
      <c r="AU47">
        <v>5.9075113608788401</v>
      </c>
      <c r="AV47">
        <v>5.9075113608788401</v>
      </c>
      <c r="AW47">
        <v>4.8190361925752203</v>
      </c>
      <c r="AX47">
        <v>4.8190361925752203</v>
      </c>
      <c r="AY47">
        <v>4.8190361925752203</v>
      </c>
      <c r="AZ47">
        <v>6.0348860518887903</v>
      </c>
      <c r="BA47">
        <v>6.0348860518887903</v>
      </c>
      <c r="BB47">
        <v>6.0348860518887903</v>
      </c>
    </row>
    <row r="48" spans="1:66" x14ac:dyDescent="0.2">
      <c r="A48" t="s">
        <v>202</v>
      </c>
      <c r="B48">
        <v>2.5999999993170202</v>
      </c>
      <c r="C48">
        <v>2.5999999993170202</v>
      </c>
      <c r="D48">
        <v>2.5999999993170202</v>
      </c>
      <c r="E48">
        <v>4.0427664551551601</v>
      </c>
      <c r="F48">
        <v>4.0427664551551601</v>
      </c>
      <c r="G48">
        <v>4.0427664551551601</v>
      </c>
      <c r="H48">
        <v>5.1396573563004102</v>
      </c>
      <c r="I48">
        <v>5.1396573563004102</v>
      </c>
      <c r="J48">
        <v>5.1396573563004102</v>
      </c>
      <c r="K48">
        <v>4.52328455989284</v>
      </c>
      <c r="L48">
        <v>4.52328455989284</v>
      </c>
      <c r="M48">
        <v>4.52328455989284</v>
      </c>
      <c r="N48">
        <v>-1.94692625708263</v>
      </c>
      <c r="O48">
        <v>-1.94692625708263</v>
      </c>
      <c r="P48">
        <v>-1.94692625708263</v>
      </c>
      <c r="Q48">
        <v>11.2596057465557</v>
      </c>
      <c r="R48">
        <v>11.2596057465557</v>
      </c>
      <c r="S48">
        <v>11.2596057465557</v>
      </c>
      <c r="T48">
        <v>3.3397773481767801</v>
      </c>
      <c r="U48">
        <v>3.3397773481767801</v>
      </c>
      <c r="V48">
        <v>3.3397773481767801</v>
      </c>
      <c r="W48">
        <v>2.49933172970192</v>
      </c>
      <c r="X48">
        <v>2.49933172970192</v>
      </c>
      <c r="Y48">
        <v>2.49933172970192</v>
      </c>
      <c r="Z48">
        <v>2.4065062328246798</v>
      </c>
      <c r="AA48">
        <v>2.4065062328246798</v>
      </c>
      <c r="AB48">
        <v>2.4065062328246798</v>
      </c>
      <c r="AC48">
        <v>5.6528130429283401</v>
      </c>
      <c r="AD48">
        <v>5.6528130429283401</v>
      </c>
      <c r="AE48">
        <v>5.6528130429283401</v>
      </c>
      <c r="AF48">
        <v>5.3270218009877297</v>
      </c>
      <c r="AG48">
        <v>5.3270218009877297</v>
      </c>
      <c r="AH48">
        <v>5.3270218009877297</v>
      </c>
      <c r="AI48">
        <v>3.6482694111619902</v>
      </c>
      <c r="AJ48">
        <v>3.6482694111619902</v>
      </c>
      <c r="AK48">
        <v>3.6482694111619902</v>
      </c>
      <c r="AL48">
        <v>5.8603906927439002</v>
      </c>
      <c r="AM48">
        <v>5.8603906927439002</v>
      </c>
      <c r="AN48">
        <v>5.8603906927439002</v>
      </c>
      <c r="AO48">
        <v>5.1850861949716798</v>
      </c>
      <c r="AP48">
        <v>5.1850861949716798</v>
      </c>
      <c r="AQ48">
        <v>5.1850861949716798</v>
      </c>
      <c r="AR48">
        <v>3.1935462362915801</v>
      </c>
      <c r="AS48">
        <v>3.1935462362915801</v>
      </c>
      <c r="AT48">
        <v>3.1935462362915801</v>
      </c>
      <c r="AU48">
        <v>4.6505412274340996</v>
      </c>
      <c r="AV48">
        <v>4.6505412274340996</v>
      </c>
      <c r="AW48">
        <v>4.6505412274340996</v>
      </c>
      <c r="AX48">
        <v>5.5999999997826899</v>
      </c>
      <c r="AY48">
        <v>5.5999999997826899</v>
      </c>
      <c r="AZ48">
        <v>5.5999999997826899</v>
      </c>
      <c r="BA48">
        <v>4.0555889624772501</v>
      </c>
      <c r="BB48">
        <v>4.0555889624772501</v>
      </c>
    </row>
    <row r="49" spans="1:54" s="2" customFormat="1" x14ac:dyDescent="0.2">
      <c r="A49" s="2" t="s">
        <v>204</v>
      </c>
      <c r="B49" s="2">
        <v>3.7999999999999501</v>
      </c>
      <c r="C49" s="2">
        <v>3.7999999999999501</v>
      </c>
      <c r="D49" s="2">
        <v>3.7999999999999501</v>
      </c>
      <c r="E49" s="2">
        <v>1.1091808098357301</v>
      </c>
      <c r="F49" s="2">
        <v>1.1091808098357301</v>
      </c>
      <c r="G49" s="2">
        <v>1.1091808098357301</v>
      </c>
      <c r="H49" s="2">
        <v>0.52670178011857105</v>
      </c>
      <c r="I49" s="2">
        <v>0.52670178011857105</v>
      </c>
      <c r="J49" s="2">
        <v>0.52670178011857105</v>
      </c>
      <c r="K49" s="2">
        <v>1.17599893091011</v>
      </c>
      <c r="L49" s="2">
        <v>1.17599893091011</v>
      </c>
      <c r="M49" s="2">
        <v>1.17599893091011</v>
      </c>
      <c r="N49" s="2">
        <v>1.4000000000000601</v>
      </c>
      <c r="O49" s="2">
        <v>1.4000000000000601</v>
      </c>
      <c r="P49" s="2">
        <v>1.4000000000000601</v>
      </c>
      <c r="Q49" s="2">
        <v>14.394546912590201</v>
      </c>
      <c r="R49" s="2">
        <v>14.394546912590201</v>
      </c>
      <c r="S49" s="2">
        <v>14.394546912590201</v>
      </c>
      <c r="T49" s="2">
        <v>3.4731017932136501</v>
      </c>
      <c r="U49" s="2">
        <v>3.4731017932136501</v>
      </c>
      <c r="V49" s="2">
        <v>3.4731017932136501</v>
      </c>
      <c r="W49" s="2">
        <v>3.51463316851531</v>
      </c>
      <c r="X49" s="2">
        <v>3.51463316851531</v>
      </c>
      <c r="Y49" s="2">
        <v>3.51463316851531</v>
      </c>
      <c r="Z49" s="2">
        <v>2.6000000000001</v>
      </c>
      <c r="AA49" s="2">
        <v>2.6000000000001</v>
      </c>
      <c r="AB49" s="2">
        <v>2.6000000000001</v>
      </c>
      <c r="AC49" s="2">
        <v>0.59456209499616297</v>
      </c>
      <c r="AD49" s="2">
        <v>0.59456209499616297</v>
      </c>
      <c r="AE49" s="2">
        <v>0.59456209499616297</v>
      </c>
      <c r="AF49" s="2">
        <v>1.83394464821627</v>
      </c>
      <c r="AG49" s="2">
        <v>1.83394464821627</v>
      </c>
      <c r="AH49" s="2">
        <v>1.83394464821627</v>
      </c>
      <c r="AI49" s="2">
        <v>2.3249599144841899</v>
      </c>
      <c r="AJ49" s="2">
        <v>2.3249599144841899</v>
      </c>
      <c r="AK49" s="2">
        <v>2.3249599144841899</v>
      </c>
      <c r="AL49" s="2">
        <v>1.1201493532472</v>
      </c>
      <c r="AM49" s="2">
        <v>1.1201493532472</v>
      </c>
      <c r="AN49" s="2">
        <v>1.1201493532472</v>
      </c>
      <c r="AO49" s="2">
        <v>1.5769076573565499</v>
      </c>
      <c r="AP49" s="2">
        <v>1.5769076573565499</v>
      </c>
      <c r="AQ49" s="2">
        <v>1.5769076573565499</v>
      </c>
      <c r="AR49" s="2">
        <v>1.52676845123021</v>
      </c>
      <c r="AS49" s="2">
        <v>1.52676845123021</v>
      </c>
      <c r="AT49" s="2">
        <v>1.52676845123021</v>
      </c>
      <c r="AU49" s="2">
        <v>0.91534709694634797</v>
      </c>
      <c r="AV49" s="2">
        <v>0.91534709694634797</v>
      </c>
      <c r="AW49" s="2">
        <v>0.91534709694634797</v>
      </c>
      <c r="AX49" s="2">
        <v>1.3267551170077201</v>
      </c>
      <c r="AY49" s="2">
        <v>1.3267551170077201</v>
      </c>
      <c r="AZ49" s="2">
        <v>1.3267551170077201</v>
      </c>
      <c r="BA49" s="2">
        <v>1.5769076573569201</v>
      </c>
      <c r="BB49" s="2">
        <v>1.5769076573569201</v>
      </c>
    </row>
    <row r="50" spans="1:54" s="2" customFormat="1" x14ac:dyDescent="0.2">
      <c r="A50" s="2" t="s">
        <v>205</v>
      </c>
      <c r="B50" s="2">
        <v>6.3333333333334396</v>
      </c>
      <c r="C50" s="2">
        <v>4.3100567991981604</v>
      </c>
      <c r="D50" s="2">
        <v>4.3100567991981604</v>
      </c>
      <c r="E50" s="2">
        <v>4.3100567991981604</v>
      </c>
      <c r="F50" s="2">
        <v>1.53989734017724</v>
      </c>
      <c r="G50" s="2">
        <v>1.53989734017724</v>
      </c>
      <c r="H50" s="2">
        <v>1.53989734017724</v>
      </c>
      <c r="I50" s="2">
        <v>1.7039759438689599</v>
      </c>
      <c r="J50" s="2">
        <v>1.7039759438689599</v>
      </c>
      <c r="K50" s="2">
        <v>1.7039759438689599</v>
      </c>
      <c r="L50" s="2">
        <v>1.5398973401774401</v>
      </c>
      <c r="M50" s="2">
        <v>1.5398973401774401</v>
      </c>
      <c r="N50" s="2">
        <v>1.5398973401774401</v>
      </c>
      <c r="O50" s="2">
        <v>2.2320235231219998</v>
      </c>
      <c r="P50" s="2">
        <v>2.2320235231219998</v>
      </c>
      <c r="Q50" s="2">
        <v>2.2320235231219998</v>
      </c>
      <c r="R50" s="2">
        <v>2.80000000000009</v>
      </c>
      <c r="S50" s="2">
        <v>2.80000000000009</v>
      </c>
      <c r="T50" s="2">
        <v>2.80000000000009</v>
      </c>
      <c r="U50" s="2">
        <v>2.0380888740392602</v>
      </c>
      <c r="V50" s="2">
        <v>2.0380888740392602</v>
      </c>
      <c r="W50" s="2">
        <v>2.0380888740392602</v>
      </c>
      <c r="X50" s="2">
        <v>1.4000000000002399</v>
      </c>
      <c r="Y50" s="2">
        <v>1.4000000000002399</v>
      </c>
      <c r="Z50" s="2">
        <v>1.4000000000002399</v>
      </c>
      <c r="AA50" s="2">
        <v>1.37645329413342</v>
      </c>
      <c r="AB50" s="2">
        <v>1.37645329413342</v>
      </c>
      <c r="AC50" s="2">
        <v>1.37645329413342</v>
      </c>
      <c r="AD50" s="2">
        <v>1.7934528968596699</v>
      </c>
      <c r="AE50" s="2">
        <v>1.7934528968596699</v>
      </c>
      <c r="AF50" s="2">
        <v>1.7934528968596699</v>
      </c>
      <c r="AG50" s="2">
        <v>2.00400801603196</v>
      </c>
      <c r="AH50" s="2">
        <v>2.00400801603196</v>
      </c>
      <c r="AI50" s="2">
        <v>2.00400801603196</v>
      </c>
      <c r="AJ50" s="2">
        <v>0.78015603120627397</v>
      </c>
      <c r="AK50" s="2">
        <v>0.78015603120627397</v>
      </c>
      <c r="AL50" s="2">
        <v>0.78015603120627397</v>
      </c>
      <c r="AM50" s="2">
        <v>1.3030404276646601</v>
      </c>
      <c r="AN50" s="2">
        <v>1.3030404276646601</v>
      </c>
      <c r="AO50" s="2">
        <v>1.3030404276646601</v>
      </c>
      <c r="AP50" s="2">
        <v>1.2600840056003599</v>
      </c>
      <c r="AQ50" s="2">
        <v>1.2600840056003599</v>
      </c>
      <c r="AR50" s="2">
        <v>1.2600840056003599</v>
      </c>
      <c r="AS50" s="2">
        <v>1.1759989309099099</v>
      </c>
      <c r="AT50" s="2">
        <v>1.1759989309099099</v>
      </c>
      <c r="AU50" s="2">
        <v>1.1759989309099099</v>
      </c>
      <c r="AV50" s="2">
        <v>1.7464338088254201</v>
      </c>
      <c r="AW50" s="2">
        <v>1.7464338088254201</v>
      </c>
      <c r="AX50" s="2">
        <v>1.7464338088254201</v>
      </c>
      <c r="AY50" s="2">
        <v>1.4300989040363501</v>
      </c>
      <c r="AZ50" s="2">
        <v>1.4300989040363501</v>
      </c>
      <c r="BA50" s="2">
        <v>1.4300989040363501</v>
      </c>
      <c r="BB50" s="2">
        <v>1.3267551170081</v>
      </c>
    </row>
    <row r="51" spans="1:54" x14ac:dyDescent="0.2">
      <c r="A51" t="s">
        <v>207</v>
      </c>
      <c r="B51">
        <v>4.6666666671323096</v>
      </c>
      <c r="C51">
        <v>4.7173593477929003</v>
      </c>
      <c r="D51">
        <v>4.7173593477929003</v>
      </c>
      <c r="E51">
        <v>4.7173593477929003</v>
      </c>
      <c r="F51">
        <v>5.7999999999689402</v>
      </c>
      <c r="G51">
        <v>5.7999999999689402</v>
      </c>
      <c r="H51">
        <v>5.7999999999689402</v>
      </c>
      <c r="I51">
        <v>4.9114600736293097</v>
      </c>
      <c r="J51">
        <v>4.9114600736293097</v>
      </c>
      <c r="K51">
        <v>4.9114600736293097</v>
      </c>
      <c r="L51">
        <v>4.53333333289872</v>
      </c>
      <c r="M51">
        <v>4.53333333289872</v>
      </c>
      <c r="N51">
        <v>4.53333333289872</v>
      </c>
      <c r="O51">
        <v>6.72190298033712</v>
      </c>
      <c r="P51">
        <v>6.72190298033712</v>
      </c>
      <c r="Q51">
        <v>6.72190298033712</v>
      </c>
      <c r="R51">
        <v>4.0666666665735303</v>
      </c>
      <c r="S51">
        <v>4.0666666665735303</v>
      </c>
      <c r="T51">
        <v>4.0666666665735303</v>
      </c>
      <c r="U51">
        <v>5.5128633477182003</v>
      </c>
      <c r="V51">
        <v>5.5128633477182003</v>
      </c>
      <c r="W51">
        <v>5.5128633477182003</v>
      </c>
      <c r="X51">
        <v>4.8666666665424803</v>
      </c>
      <c r="Y51">
        <v>4.8666666665424803</v>
      </c>
      <c r="Z51">
        <v>4.8666666665424803</v>
      </c>
      <c r="AA51">
        <v>6.1205398908849897</v>
      </c>
      <c r="AB51">
        <v>6.1205398908849897</v>
      </c>
      <c r="AC51">
        <v>6.1205398908849897</v>
      </c>
      <c r="AD51">
        <v>4.7333333330849703</v>
      </c>
      <c r="AE51">
        <v>4.7333333330849703</v>
      </c>
      <c r="AF51">
        <v>4.7333333330849703</v>
      </c>
      <c r="AG51">
        <v>4.9719326385187204</v>
      </c>
      <c r="AH51">
        <v>4.9719326385187204</v>
      </c>
      <c r="AI51">
        <v>4.9719326385187204</v>
      </c>
      <c r="AJ51">
        <v>4.7333333330849703</v>
      </c>
      <c r="AK51">
        <v>4.7333333330849703</v>
      </c>
      <c r="AL51">
        <v>4.7333333330849703</v>
      </c>
      <c r="AM51">
        <v>3.2473606843420102</v>
      </c>
      <c r="AN51">
        <v>3.2473606843420102</v>
      </c>
      <c r="AO51">
        <v>3.2473606843420102</v>
      </c>
      <c r="AP51">
        <v>3.67308846030366</v>
      </c>
      <c r="AQ51">
        <v>3.67308846030366</v>
      </c>
      <c r="AR51">
        <v>3.67308846030366</v>
      </c>
      <c r="AS51">
        <v>4.6441697300219698</v>
      </c>
      <c r="AT51">
        <v>4.6441697300219698</v>
      </c>
      <c r="AU51">
        <v>4.6441697300219698</v>
      </c>
      <c r="AV51">
        <v>5.53333333305393</v>
      </c>
      <c r="AW51">
        <v>5.53333333305393</v>
      </c>
      <c r="AX51">
        <v>5.53333333305393</v>
      </c>
      <c r="AY51">
        <v>4.4024316917904898</v>
      </c>
      <c r="AZ51">
        <v>4.4024316917904898</v>
      </c>
      <c r="BA51">
        <v>4.4024316917904898</v>
      </c>
      <c r="BB51">
        <v>7.9149163170002996</v>
      </c>
    </row>
    <row r="52" spans="1:54" x14ac:dyDescent="0.2">
      <c r="A52" t="s">
        <v>208</v>
      </c>
      <c r="B52">
        <v>6.6666666666666696</v>
      </c>
      <c r="C52">
        <v>6.6666666666666696</v>
      </c>
      <c r="D52">
        <v>5.0514499534762196</v>
      </c>
      <c r="E52">
        <v>5.0514499534762196</v>
      </c>
      <c r="F52">
        <v>5.0514499534762196</v>
      </c>
      <c r="G52">
        <v>5.1270084673553296</v>
      </c>
      <c r="H52">
        <v>5.1270084673553296</v>
      </c>
      <c r="I52">
        <v>5.1270084673553296</v>
      </c>
      <c r="J52">
        <v>4.8637092464545297</v>
      </c>
      <c r="K52">
        <v>4.8637092464545297</v>
      </c>
      <c r="L52">
        <v>4.8637092464545297</v>
      </c>
      <c r="M52">
        <v>3.5204693953295401</v>
      </c>
      <c r="N52">
        <v>3.5204693953295401</v>
      </c>
      <c r="O52">
        <v>3.5204693953295401</v>
      </c>
      <c r="P52">
        <v>5.8406843092261198</v>
      </c>
      <c r="Q52">
        <v>5.8406843092261198</v>
      </c>
      <c r="R52">
        <v>5.8406843092261198</v>
      </c>
      <c r="S52">
        <v>4.0730617957871402</v>
      </c>
      <c r="T52">
        <v>4.0730617957871402</v>
      </c>
      <c r="U52">
        <v>4.0730617957871402</v>
      </c>
      <c r="V52">
        <v>6.1142666225850304</v>
      </c>
      <c r="W52">
        <v>6.1142666225850304</v>
      </c>
      <c r="X52">
        <v>6.1142666225850304</v>
      </c>
      <c r="Y52">
        <v>8.2061195919030308</v>
      </c>
      <c r="Z52">
        <v>8.2061195919030308</v>
      </c>
      <c r="AA52">
        <v>8.2061195919030308</v>
      </c>
      <c r="AB52">
        <v>2.9671210904929999</v>
      </c>
      <c r="AC52">
        <v>2.9671210904929999</v>
      </c>
      <c r="AD52">
        <v>2.9671210904929999</v>
      </c>
      <c r="AE52">
        <v>7.6666666668218797</v>
      </c>
      <c r="AF52">
        <v>7.6666666668218797</v>
      </c>
      <c r="AG52">
        <v>7.6666666668218797</v>
      </c>
      <c r="AH52">
        <v>3.1870114251975199</v>
      </c>
      <c r="AI52">
        <v>3.1870114251975199</v>
      </c>
      <c r="AJ52">
        <v>3.1870114251975199</v>
      </c>
      <c r="AK52">
        <v>3.3333333333333202</v>
      </c>
      <c r="AL52">
        <v>3.3333333333333202</v>
      </c>
      <c r="AM52">
        <v>3.3333333333333202</v>
      </c>
      <c r="AN52">
        <v>3.7690457095476901</v>
      </c>
      <c r="AO52">
        <v>3.7690457095476901</v>
      </c>
      <c r="AP52">
        <v>3.7690457095476901</v>
      </c>
      <c r="AQ52">
        <v>4.53333333289872</v>
      </c>
      <c r="AR52">
        <v>4.53333333289872</v>
      </c>
      <c r="AS52">
        <v>4.53333333289872</v>
      </c>
      <c r="AT52">
        <v>5.4776219111097699</v>
      </c>
      <c r="AU52">
        <v>5.4776219111097699</v>
      </c>
      <c r="AV52">
        <v>5.4776219111097699</v>
      </c>
      <c r="AW52">
        <v>2.44065084019301</v>
      </c>
      <c r="AX52">
        <v>2.44065084019301</v>
      </c>
      <c r="AY52">
        <v>2.44065084019301</v>
      </c>
      <c r="AZ52">
        <v>4.5105245570514203</v>
      </c>
      <c r="BA52">
        <v>4.5105245570514203</v>
      </c>
      <c r="BB52">
        <v>4.5105245570514203</v>
      </c>
    </row>
    <row r="53" spans="1:54" x14ac:dyDescent="0.2">
      <c r="A53" t="s">
        <v>209</v>
      </c>
      <c r="B53">
        <v>6.0666666668839699</v>
      </c>
      <c r="C53">
        <v>6.0666666668839699</v>
      </c>
      <c r="D53">
        <v>2.91327007865869</v>
      </c>
      <c r="E53">
        <v>2.91327007865869</v>
      </c>
      <c r="F53">
        <v>2.91327007865869</v>
      </c>
      <c r="G53">
        <v>4.3269551304972502</v>
      </c>
      <c r="H53">
        <v>4.3269551304972502</v>
      </c>
      <c r="I53">
        <v>4.3269551304972502</v>
      </c>
      <c r="J53">
        <v>4.2560299327982198</v>
      </c>
      <c r="K53">
        <v>4.2560299327982198</v>
      </c>
      <c r="L53">
        <v>4.2560299327982198</v>
      </c>
      <c r="M53">
        <v>3.1333333331470601</v>
      </c>
      <c r="N53">
        <v>3.1333333331470601</v>
      </c>
      <c r="O53">
        <v>3.1333333331470601</v>
      </c>
      <c r="P53">
        <v>5.3728949476570698</v>
      </c>
      <c r="Q53">
        <v>5.3728949476570698</v>
      </c>
      <c r="R53">
        <v>5.3728949476570698</v>
      </c>
      <c r="S53">
        <v>4.0666666665735303</v>
      </c>
      <c r="T53">
        <v>4.0666666665735303</v>
      </c>
      <c r="U53">
        <v>4.0666666665735303</v>
      </c>
      <c r="V53">
        <v>6.0599986641313199</v>
      </c>
      <c r="W53">
        <v>6.0599986641313199</v>
      </c>
      <c r="X53">
        <v>6.0599986641313199</v>
      </c>
      <c r="Y53">
        <v>4.7936529100077303</v>
      </c>
      <c r="Z53">
        <v>4.7936529100077303</v>
      </c>
      <c r="AA53">
        <v>4.7936529100077303</v>
      </c>
      <c r="AB53">
        <v>4.7046244319078099</v>
      </c>
      <c r="AC53">
        <v>4.7046244319078099</v>
      </c>
      <c r="AD53">
        <v>4.7046244319078099</v>
      </c>
      <c r="AE53">
        <v>3.8000000004346202</v>
      </c>
      <c r="AF53">
        <v>3.8000000004346202</v>
      </c>
      <c r="AG53">
        <v>3.8000000004346202</v>
      </c>
      <c r="AH53">
        <v>2.91327007865869</v>
      </c>
      <c r="AI53">
        <v>2.91327007865869</v>
      </c>
      <c r="AJ53">
        <v>2.91327007865869</v>
      </c>
      <c r="AK53">
        <v>4.3333333334885502</v>
      </c>
      <c r="AL53">
        <v>4.3333333334885502</v>
      </c>
      <c r="AM53">
        <v>4.3333333334885502</v>
      </c>
      <c r="AN53">
        <v>5.1119278311403296</v>
      </c>
      <c r="AO53">
        <v>5.1119278311403296</v>
      </c>
      <c r="AP53">
        <v>5.1119278311403296</v>
      </c>
      <c r="AQ53">
        <v>6.0125316626002103</v>
      </c>
      <c r="AR53">
        <v>6.0125316626002103</v>
      </c>
      <c r="AS53">
        <v>6.0125316626002103</v>
      </c>
      <c r="AT53">
        <v>7.0435712374191697</v>
      </c>
      <c r="AU53">
        <v>7.0435712374191697</v>
      </c>
      <c r="AV53">
        <v>7.0435712374191697</v>
      </c>
      <c r="AW53">
        <v>4.0191961613886003</v>
      </c>
      <c r="AX53">
        <v>4.0191961613886003</v>
      </c>
      <c r="AY53">
        <v>4.0191961613886003</v>
      </c>
      <c r="AZ53">
        <v>4.1636035548765502</v>
      </c>
      <c r="BA53">
        <v>4.1636035548765502</v>
      </c>
      <c r="BB53">
        <v>4.1636035548765502</v>
      </c>
    </row>
    <row r="54" spans="1:54" x14ac:dyDescent="0.2">
      <c r="A54" t="s">
        <v>210</v>
      </c>
      <c r="B54">
        <v>3.7333333337058501</v>
      </c>
      <c r="C54">
        <v>3.7333333337058501</v>
      </c>
      <c r="D54">
        <v>3.7333333337058501</v>
      </c>
      <c r="E54">
        <v>4.1764116273477896</v>
      </c>
      <c r="F54">
        <v>4.1764116273477896</v>
      </c>
      <c r="G54">
        <v>4.1764116273477896</v>
      </c>
      <c r="H54">
        <v>4.0063995732065596</v>
      </c>
      <c r="I54">
        <v>4.0063995732065596</v>
      </c>
      <c r="J54">
        <v>4.0063995732065596</v>
      </c>
      <c r="K54">
        <v>4.9909801565306298</v>
      </c>
      <c r="L54">
        <v>4.9909801565306298</v>
      </c>
      <c r="M54">
        <v>4.9909801565306298</v>
      </c>
      <c r="N54">
        <v>0.65342045590556097</v>
      </c>
      <c r="O54">
        <v>0.65342045590556097</v>
      </c>
      <c r="P54">
        <v>0.65342045590556097</v>
      </c>
      <c r="Q54">
        <v>11.2596057465557</v>
      </c>
      <c r="R54">
        <v>11.2596057465557</v>
      </c>
      <c r="S54">
        <v>11.2596057465557</v>
      </c>
      <c r="T54">
        <v>3.2731151255961999</v>
      </c>
      <c r="U54">
        <v>3.2731151255961999</v>
      </c>
      <c r="V54">
        <v>3.2731151255961999</v>
      </c>
      <c r="W54">
        <v>6.4421277733226496</v>
      </c>
      <c r="X54">
        <v>6.4421277733226496</v>
      </c>
      <c r="Y54">
        <v>6.4421277733226496</v>
      </c>
      <c r="Z54">
        <v>3.53976401591853</v>
      </c>
      <c r="AA54">
        <v>3.53976401591853</v>
      </c>
      <c r="AB54">
        <v>3.53976401591853</v>
      </c>
      <c r="AC54">
        <v>4.0491781372041196</v>
      </c>
      <c r="AD54">
        <v>4.0491781372041196</v>
      </c>
      <c r="AE54">
        <v>4.0491781372041196</v>
      </c>
      <c r="AF54">
        <v>3.7935862387410899</v>
      </c>
      <c r="AG54">
        <v>3.7935862387410899</v>
      </c>
      <c r="AH54">
        <v>3.7935862387410899</v>
      </c>
      <c r="AI54">
        <v>4.8509955900662298</v>
      </c>
      <c r="AJ54">
        <v>4.8509955900662298</v>
      </c>
      <c r="AK54">
        <v>4.8509955900662298</v>
      </c>
      <c r="AL54">
        <v>5.1936795788248498</v>
      </c>
      <c r="AM54">
        <v>5.1936795788248498</v>
      </c>
      <c r="AN54">
        <v>5.1936795788248498</v>
      </c>
      <c r="AO54">
        <v>5.2519043161083498</v>
      </c>
      <c r="AP54">
        <v>5.2519043161083498</v>
      </c>
      <c r="AQ54">
        <v>5.2519043161083498</v>
      </c>
      <c r="AR54">
        <v>2.9935329026591799</v>
      </c>
      <c r="AS54">
        <v>2.9935329026591799</v>
      </c>
      <c r="AT54">
        <v>2.9935329026591799</v>
      </c>
      <c r="AU54">
        <v>4.3164506209729101</v>
      </c>
      <c r="AV54">
        <v>4.3164506209729101</v>
      </c>
      <c r="AW54">
        <v>4.3164506209729101</v>
      </c>
      <c r="AX54">
        <v>4.8666666665424803</v>
      </c>
      <c r="AY54">
        <v>4.8666666665424803</v>
      </c>
      <c r="AZ54">
        <v>4.8666666665424803</v>
      </c>
      <c r="BA54">
        <v>4.3228435895718702</v>
      </c>
      <c r="BB54">
        <v>4.3228435895718702</v>
      </c>
    </row>
    <row r="55" spans="1:54" s="2" customFormat="1" x14ac:dyDescent="0.2">
      <c r="A55" s="2" t="s">
        <v>212</v>
      </c>
      <c r="B55" s="2">
        <v>6.7999999999999599</v>
      </c>
      <c r="C55" s="2">
        <v>6.7999999999999599</v>
      </c>
      <c r="D55" s="2">
        <v>6.7999999999999599</v>
      </c>
      <c r="E55" s="2">
        <v>3.2473606842176199</v>
      </c>
      <c r="F55" s="2">
        <v>3.2473606842176199</v>
      </c>
      <c r="G55" s="2">
        <v>3.2473606842176199</v>
      </c>
      <c r="H55" s="2">
        <v>1.5267684512300199</v>
      </c>
      <c r="I55" s="2">
        <v>1.5267684512300199</v>
      </c>
      <c r="J55" s="2">
        <v>1.5267684512300199</v>
      </c>
      <c r="K55" s="2">
        <v>2.4455432313243599</v>
      </c>
      <c r="L55" s="2">
        <v>2.4455432313243599</v>
      </c>
      <c r="M55" s="2">
        <v>2.4455432313243599</v>
      </c>
      <c r="N55" s="2">
        <v>2.3333333333333002</v>
      </c>
      <c r="O55" s="2">
        <v>2.3333333333333002</v>
      </c>
      <c r="P55" s="2">
        <v>2.3333333333333002</v>
      </c>
      <c r="Q55" s="2">
        <v>14.9959903769045</v>
      </c>
      <c r="R55" s="2">
        <v>14.9959903769045</v>
      </c>
      <c r="S55" s="2">
        <v>14.9959903769045</v>
      </c>
      <c r="T55" s="2">
        <v>3.8730751283248499</v>
      </c>
      <c r="U55" s="2">
        <v>3.8730751283248499</v>
      </c>
      <c r="V55" s="2">
        <v>3.8730751283248499</v>
      </c>
      <c r="W55" s="2">
        <v>2.71281571562205</v>
      </c>
      <c r="X55" s="2">
        <v>2.71281571562205</v>
      </c>
      <c r="Y55" s="2">
        <v>2.71281571562205</v>
      </c>
      <c r="Z55" s="2">
        <v>3.3999999999999302</v>
      </c>
      <c r="AA55" s="2">
        <v>3.3999999999999302</v>
      </c>
      <c r="AB55" s="2">
        <v>3.3999999999999302</v>
      </c>
      <c r="AC55" s="2">
        <v>1.9974614202686301</v>
      </c>
      <c r="AD55" s="2">
        <v>1.9974614202686301</v>
      </c>
      <c r="AE55" s="2">
        <v>1.9974614202686301</v>
      </c>
      <c r="AF55" s="2">
        <v>3.1010336778924299</v>
      </c>
      <c r="AG55" s="2">
        <v>3.1010336778924299</v>
      </c>
      <c r="AH55" s="2">
        <v>3.1010336778924299</v>
      </c>
      <c r="AI55" s="2">
        <v>3.1266702298236302</v>
      </c>
      <c r="AJ55" s="2">
        <v>3.1266702298236302</v>
      </c>
      <c r="AK55" s="2">
        <v>3.1266702298236302</v>
      </c>
      <c r="AL55" s="2">
        <v>2.0536071476197</v>
      </c>
      <c r="AM55" s="2">
        <v>2.0536071476197</v>
      </c>
      <c r="AN55" s="2">
        <v>2.0536071476197</v>
      </c>
      <c r="AO55" s="2">
        <v>2.5791794734733</v>
      </c>
      <c r="AP55" s="2">
        <v>2.5791794734733</v>
      </c>
      <c r="AQ55" s="2">
        <v>2.5791794734733</v>
      </c>
      <c r="AR55" s="2">
        <v>2.3934928995267302</v>
      </c>
      <c r="AS55" s="2">
        <v>2.3934928995267302</v>
      </c>
      <c r="AT55" s="2">
        <v>2.3934928995267302</v>
      </c>
      <c r="AU55" s="2">
        <v>3.3874523952693401</v>
      </c>
      <c r="AV55" s="2">
        <v>3.3874523952693401</v>
      </c>
      <c r="AW55" s="2">
        <v>3.3874523952693401</v>
      </c>
      <c r="AX55" s="2">
        <v>2.5268351223414598</v>
      </c>
      <c r="AY55" s="2">
        <v>2.5268351223414598</v>
      </c>
      <c r="AZ55" s="2">
        <v>2.5268351223414598</v>
      </c>
      <c r="BA55" s="2">
        <v>1.77736202058005</v>
      </c>
      <c r="BB55" s="2">
        <v>1.77736202058005</v>
      </c>
    </row>
    <row r="56" spans="1:54" s="2" customFormat="1" x14ac:dyDescent="0.2">
      <c r="A56" s="2" t="s">
        <v>213</v>
      </c>
      <c r="B56" s="2">
        <v>6.7333333333332597</v>
      </c>
      <c r="C56" s="2">
        <v>2.8399599064484198</v>
      </c>
      <c r="D56" s="2">
        <v>2.8399599064484198</v>
      </c>
      <c r="E56" s="2">
        <v>2.8399599064484198</v>
      </c>
      <c r="F56" s="2">
        <v>0.93993733751074104</v>
      </c>
      <c r="G56" s="2">
        <v>0.93993733751074104</v>
      </c>
      <c r="H56" s="2">
        <v>0.93993733751074104</v>
      </c>
      <c r="I56" s="2">
        <v>1.30304042766448</v>
      </c>
      <c r="J56" s="2">
        <v>1.30304042766448</v>
      </c>
      <c r="K56" s="2">
        <v>1.30304042766448</v>
      </c>
      <c r="L56" s="2">
        <v>1.00659956002935</v>
      </c>
      <c r="M56" s="2">
        <v>1.00659956002935</v>
      </c>
      <c r="N56" s="2">
        <v>1.00659956002935</v>
      </c>
      <c r="O56" s="2">
        <v>1.4300989040363501</v>
      </c>
      <c r="P56" s="2">
        <v>1.4300989040363501</v>
      </c>
      <c r="Q56" s="2">
        <v>1.4300989040363501</v>
      </c>
      <c r="R56" s="2">
        <v>2.4666666666666899</v>
      </c>
      <c r="S56" s="2">
        <v>2.4666666666666899</v>
      </c>
      <c r="T56" s="2">
        <v>2.4666666666666899</v>
      </c>
      <c r="U56" s="2">
        <v>0.76845973939194301</v>
      </c>
      <c r="V56" s="2">
        <v>0.76845973939194301</v>
      </c>
      <c r="W56" s="2">
        <v>0.76845973939194301</v>
      </c>
      <c r="X56" s="2">
        <v>1.1333333333334299</v>
      </c>
      <c r="Y56" s="2">
        <v>1.1333333333334299</v>
      </c>
      <c r="Z56" s="2">
        <v>1.1333333333334299</v>
      </c>
      <c r="AA56" s="2">
        <v>1.0423626887611701</v>
      </c>
      <c r="AB56" s="2">
        <v>1.0423626887611701</v>
      </c>
      <c r="AC56" s="2">
        <v>1.0423626887611701</v>
      </c>
      <c r="AD56" s="2">
        <v>0.92672844856315295</v>
      </c>
      <c r="AE56" s="2">
        <v>0.92672844856315295</v>
      </c>
      <c r="AF56" s="2">
        <v>0.92672844856315295</v>
      </c>
      <c r="AG56" s="2">
        <v>1.26920507682011</v>
      </c>
      <c r="AH56" s="2">
        <v>1.26920507682011</v>
      </c>
      <c r="AI56" s="2">
        <v>1.26920507682011</v>
      </c>
      <c r="AJ56" s="2">
        <v>0.58011602320485101</v>
      </c>
      <c r="AK56" s="2">
        <v>0.58011602320485101</v>
      </c>
      <c r="AL56" s="2">
        <v>0.58011602320485101</v>
      </c>
      <c r="AM56" s="2">
        <v>0.96892749749419205</v>
      </c>
      <c r="AN56" s="2">
        <v>0.96892749749419205</v>
      </c>
      <c r="AO56" s="2">
        <v>0.96892749749419205</v>
      </c>
      <c r="AP56" s="2">
        <v>0.86005733715578003</v>
      </c>
      <c r="AQ56" s="2">
        <v>0.86005733715578003</v>
      </c>
      <c r="AR56" s="2">
        <v>0.86005733715578003</v>
      </c>
      <c r="AS56" s="2">
        <v>0.57463584124016598</v>
      </c>
      <c r="AT56" s="2">
        <v>0.57463584124016598</v>
      </c>
      <c r="AU56" s="2">
        <v>0.57463584124016598</v>
      </c>
      <c r="AV56" s="2">
        <v>0.87988268230900202</v>
      </c>
      <c r="AW56" s="2">
        <v>0.87988268230900202</v>
      </c>
      <c r="AX56" s="2">
        <v>0.87988268230900202</v>
      </c>
      <c r="AY56" s="2">
        <v>0.761828388131363</v>
      </c>
      <c r="AZ56" s="2">
        <v>0.761828388131363</v>
      </c>
      <c r="BA56" s="2">
        <v>0.761828388131363</v>
      </c>
      <c r="BB56" s="2">
        <v>0.79338622574841999</v>
      </c>
    </row>
    <row r="57" spans="1:54" x14ac:dyDescent="0.2">
      <c r="A57" t="s">
        <v>215</v>
      </c>
      <c r="B57">
        <v>6.13333333283662</v>
      </c>
      <c r="C57">
        <v>3.3809969266153299</v>
      </c>
      <c r="D57">
        <v>3.3809969266153299</v>
      </c>
      <c r="E57">
        <v>3.3809969266153299</v>
      </c>
      <c r="F57">
        <v>6.9333333335816798</v>
      </c>
      <c r="G57">
        <v>6.9333333335816798</v>
      </c>
      <c r="H57">
        <v>6.9333333335816798</v>
      </c>
      <c r="I57">
        <v>4.1095890404735602</v>
      </c>
      <c r="J57">
        <v>4.1095890404735602</v>
      </c>
      <c r="K57">
        <v>4.1095890404735602</v>
      </c>
      <c r="L57">
        <v>3.0666666671944101</v>
      </c>
      <c r="M57">
        <v>3.0666666671944101</v>
      </c>
      <c r="N57">
        <v>3.0666666671944101</v>
      </c>
      <c r="O57">
        <v>5.1182680738350204</v>
      </c>
      <c r="P57">
        <v>5.1182680738350204</v>
      </c>
      <c r="Q57">
        <v>5.1182680738350204</v>
      </c>
      <c r="R57">
        <v>2.8666666670081602</v>
      </c>
      <c r="S57">
        <v>2.8666666670081602</v>
      </c>
      <c r="T57">
        <v>2.8666666670081602</v>
      </c>
      <c r="U57">
        <v>5.64650851991082</v>
      </c>
      <c r="V57">
        <v>5.64650851991082</v>
      </c>
      <c r="W57">
        <v>5.64650851991082</v>
      </c>
      <c r="X57">
        <v>5.13333333345751</v>
      </c>
      <c r="Y57">
        <v>5.13333333345751</v>
      </c>
      <c r="Z57">
        <v>5.13333333345751</v>
      </c>
      <c r="AA57">
        <v>6.9891754641058901</v>
      </c>
      <c r="AB57">
        <v>6.9891754641058901</v>
      </c>
      <c r="AC57">
        <v>6.9891754641058901</v>
      </c>
      <c r="AD57">
        <v>5</v>
      </c>
      <c r="AE57">
        <v>5</v>
      </c>
      <c r="AF57">
        <v>5</v>
      </c>
      <c r="AG57">
        <v>4.9051055868659796</v>
      </c>
      <c r="AH57">
        <v>4.9051055868659796</v>
      </c>
      <c r="AI57">
        <v>4.9051055868659796</v>
      </c>
      <c r="AJ57">
        <v>6.0000000001552198</v>
      </c>
      <c r="AK57">
        <v>6.0000000001552198</v>
      </c>
      <c r="AL57">
        <v>6.0000000001552198</v>
      </c>
      <c r="AM57">
        <v>2.5791794729753601</v>
      </c>
      <c r="AN57">
        <v>2.5791794729753601</v>
      </c>
      <c r="AO57">
        <v>2.5791794729753601</v>
      </c>
      <c r="AP57">
        <v>5.0063329111392498</v>
      </c>
      <c r="AQ57">
        <v>5.0063329111392498</v>
      </c>
      <c r="AR57">
        <v>5.0063329111392498</v>
      </c>
      <c r="AS57">
        <v>5.64650851991082</v>
      </c>
      <c r="AT57">
        <v>5.64650851991082</v>
      </c>
      <c r="AU57">
        <v>5.64650851991082</v>
      </c>
      <c r="AV57">
        <v>4.7999999998137302</v>
      </c>
      <c r="AW57">
        <v>4.7999999998137302</v>
      </c>
      <c r="AX57">
        <v>4.7999999998137302</v>
      </c>
      <c r="AY57">
        <v>2.59870398852234</v>
      </c>
      <c r="AZ57">
        <v>2.59870398852234</v>
      </c>
      <c r="BA57">
        <v>2.59870398852234</v>
      </c>
      <c r="BB57">
        <v>6.7146762686491499</v>
      </c>
    </row>
    <row r="58" spans="1:54" x14ac:dyDescent="0.2">
      <c r="A58" t="s">
        <v>216</v>
      </c>
      <c r="B58">
        <v>5.7333333332401901</v>
      </c>
      <c r="C58">
        <v>5.7333333332401901</v>
      </c>
      <c r="D58">
        <v>2.91327007865869</v>
      </c>
      <c r="E58">
        <v>2.91327007865869</v>
      </c>
      <c r="F58">
        <v>2.91327007865869</v>
      </c>
      <c r="G58">
        <v>4.9936662444162803</v>
      </c>
      <c r="H58">
        <v>4.9936662444162803</v>
      </c>
      <c r="I58">
        <v>4.9936662444162803</v>
      </c>
      <c r="J58">
        <v>5.19775521149037</v>
      </c>
      <c r="K58">
        <v>5.19775521149037</v>
      </c>
      <c r="L58">
        <v>5.19775521149037</v>
      </c>
      <c r="M58">
        <v>3.9871982929504899</v>
      </c>
      <c r="N58">
        <v>3.9871982929504899</v>
      </c>
      <c r="O58">
        <v>3.9871982929504899</v>
      </c>
      <c r="P58">
        <v>5.7738572575733897</v>
      </c>
      <c r="Q58">
        <v>5.7738572575733897</v>
      </c>
      <c r="R58">
        <v>5.7738572575733897</v>
      </c>
      <c r="S58">
        <v>2.8064795675321199</v>
      </c>
      <c r="T58">
        <v>2.8064795675321199</v>
      </c>
      <c r="U58">
        <v>2.8064795675321199</v>
      </c>
      <c r="V58">
        <v>6.7824924827702304</v>
      </c>
      <c r="W58">
        <v>6.7824924827702304</v>
      </c>
      <c r="X58">
        <v>6.7824924827702304</v>
      </c>
      <c r="Y58">
        <v>6.2729151393942697</v>
      </c>
      <c r="Z58">
        <v>6.2729151393942697</v>
      </c>
      <c r="AA58">
        <v>6.2729151393942697</v>
      </c>
      <c r="AB58">
        <v>4.0363539153805998</v>
      </c>
      <c r="AC58">
        <v>4.0363539153805998</v>
      </c>
      <c r="AD58">
        <v>4.0363539153805998</v>
      </c>
      <c r="AE58">
        <v>4.2000000000310296</v>
      </c>
      <c r="AF58">
        <v>4.2000000000310296</v>
      </c>
      <c r="AG58">
        <v>4.2000000000310296</v>
      </c>
      <c r="AH58">
        <v>4.3228435895718702</v>
      </c>
      <c r="AI58">
        <v>4.3228435895718702</v>
      </c>
      <c r="AJ58">
        <v>4.3228435895718702</v>
      </c>
      <c r="AK58">
        <v>5.7333333332401901</v>
      </c>
      <c r="AL58">
        <v>5.7333333332401901</v>
      </c>
      <c r="AM58">
        <v>5.7333333332401901</v>
      </c>
      <c r="AN58">
        <v>4.8382785352132602</v>
      </c>
      <c r="AO58">
        <v>4.8382785352132602</v>
      </c>
      <c r="AP58">
        <v>4.8382785352132602</v>
      </c>
      <c r="AQ58">
        <v>3.6000000002483401</v>
      </c>
      <c r="AR58">
        <v>3.6000000002483401</v>
      </c>
      <c r="AS58">
        <v>3.6000000002483401</v>
      </c>
      <c r="AT58">
        <v>4.3420173676339804</v>
      </c>
      <c r="AU58">
        <v>4.3420173676339804</v>
      </c>
      <c r="AV58">
        <v>4.3420173676339804</v>
      </c>
      <c r="AW58">
        <v>5.4414510540490202</v>
      </c>
      <c r="AX58">
        <v>5.4414510540490202</v>
      </c>
      <c r="AY58">
        <v>5.4414510540490202</v>
      </c>
      <c r="AZ58">
        <v>5.64650851991082</v>
      </c>
      <c r="BA58">
        <v>5.64650851991082</v>
      </c>
      <c r="BB58">
        <v>5.64650851991082</v>
      </c>
    </row>
    <row r="59" spans="1:54" x14ac:dyDescent="0.2">
      <c r="A59" t="s">
        <v>217</v>
      </c>
      <c r="B59">
        <v>4.6666666663562202</v>
      </c>
      <c r="C59">
        <v>4.6666666663562202</v>
      </c>
      <c r="D59">
        <v>4.4500868640241098</v>
      </c>
      <c r="E59">
        <v>4.4500868640241098</v>
      </c>
      <c r="F59">
        <v>4.4500868640241098</v>
      </c>
      <c r="G59">
        <v>4.9936662444162803</v>
      </c>
      <c r="H59">
        <v>4.9936662444162803</v>
      </c>
      <c r="I59">
        <v>4.9936662444162803</v>
      </c>
      <c r="J59">
        <v>4.9909801565306298</v>
      </c>
      <c r="K59">
        <v>4.9909801565306298</v>
      </c>
      <c r="L59">
        <v>4.9909801565306298</v>
      </c>
      <c r="M59">
        <v>6.1999999995653896</v>
      </c>
      <c r="N59">
        <v>6.1999999995653896</v>
      </c>
      <c r="O59">
        <v>6.1999999995653896</v>
      </c>
      <c r="P59">
        <v>4.57097032860238</v>
      </c>
      <c r="Q59">
        <v>4.57097032860238</v>
      </c>
      <c r="R59">
        <v>4.57097032860238</v>
      </c>
      <c r="S59">
        <v>5.13333333345751</v>
      </c>
      <c r="T59">
        <v>5.13333333345751</v>
      </c>
      <c r="U59">
        <v>5.13333333345751</v>
      </c>
      <c r="V59">
        <v>5.9931850073576598</v>
      </c>
      <c r="W59">
        <v>5.9931850073576598</v>
      </c>
      <c r="X59">
        <v>5.9931850073576598</v>
      </c>
      <c r="Y59">
        <v>3.8602573502106101</v>
      </c>
      <c r="Z59">
        <v>3.8602573502106101</v>
      </c>
      <c r="AA59">
        <v>3.8602573502106101</v>
      </c>
      <c r="AB59">
        <v>5.3060678960043504</v>
      </c>
      <c r="AC59">
        <v>5.3060678960043504</v>
      </c>
      <c r="AD59">
        <v>5.3060678960043504</v>
      </c>
      <c r="AE59">
        <v>6.2666666670702398</v>
      </c>
      <c r="AF59">
        <v>6.2666666670702398</v>
      </c>
      <c r="AG59">
        <v>6.2666666670702398</v>
      </c>
      <c r="AH59">
        <v>4.7841774689295704</v>
      </c>
      <c r="AI59">
        <v>4.7841774689295704</v>
      </c>
      <c r="AJ59">
        <v>4.7841774689295704</v>
      </c>
      <c r="AK59">
        <v>4.5333333336748103</v>
      </c>
      <c r="AL59">
        <v>4.5333333336748103</v>
      </c>
      <c r="AM59">
        <v>4.5333333336748103</v>
      </c>
      <c r="AN59">
        <v>5.5128633477182003</v>
      </c>
      <c r="AO59">
        <v>5.5128633477182003</v>
      </c>
      <c r="AP59">
        <v>5.5128633477182003</v>
      </c>
      <c r="AQ59">
        <v>5.0126649780029302</v>
      </c>
      <c r="AR59">
        <v>5.0126649780029302</v>
      </c>
      <c r="AS59">
        <v>5.0126649780029302</v>
      </c>
      <c r="AT59">
        <v>4.9719326377407302</v>
      </c>
      <c r="AU59">
        <v>4.9719326377407302</v>
      </c>
      <c r="AV59">
        <v>4.9719326377407302</v>
      </c>
      <c r="AW59">
        <v>5.2856095450060199</v>
      </c>
      <c r="AX59">
        <v>5.2856095450060199</v>
      </c>
      <c r="AY59">
        <v>5.2856095450060199</v>
      </c>
      <c r="AZ59">
        <v>4.83191873293665</v>
      </c>
      <c r="BA59">
        <v>4.83191873293665</v>
      </c>
      <c r="BB59">
        <v>4.83191873293665</v>
      </c>
    </row>
    <row r="60" spans="1:54" x14ac:dyDescent="0.2">
      <c r="A60" t="s">
        <v>218</v>
      </c>
      <c r="B60">
        <v>3.1333333331470601</v>
      </c>
      <c r="C60">
        <v>3.1333333331470601</v>
      </c>
      <c r="D60">
        <v>3.1333333331470601</v>
      </c>
      <c r="E60">
        <v>2.2385566321105399</v>
      </c>
      <c r="F60">
        <v>2.2385566321105399</v>
      </c>
      <c r="G60">
        <v>2.2385566321105399</v>
      </c>
      <c r="H60">
        <v>6.2729151393942697</v>
      </c>
      <c r="I60">
        <v>6.2729151393942697</v>
      </c>
      <c r="J60">
        <v>6.2729151393942697</v>
      </c>
      <c r="K60">
        <v>4.7905391862096502</v>
      </c>
      <c r="L60">
        <v>4.7905391862096502</v>
      </c>
      <c r="M60">
        <v>4.7905391862096502</v>
      </c>
      <c r="N60">
        <v>-3.8805174028170901</v>
      </c>
      <c r="O60">
        <v>-3.8805174028170901</v>
      </c>
      <c r="P60">
        <v>-3.8805174028170901</v>
      </c>
      <c r="Q60">
        <v>10.5245573002741</v>
      </c>
      <c r="R60">
        <v>10.5245573002741</v>
      </c>
      <c r="S60">
        <v>10.5245573002741</v>
      </c>
      <c r="T60">
        <v>3.53976401591853</v>
      </c>
      <c r="U60">
        <v>3.53976401591853</v>
      </c>
      <c r="V60">
        <v>3.53976401591853</v>
      </c>
      <c r="W60">
        <v>6.9099171341137096</v>
      </c>
      <c r="X60">
        <v>6.9099171341137096</v>
      </c>
      <c r="Y60">
        <v>6.9099171341137096</v>
      </c>
      <c r="Z60">
        <v>3.53976401591853</v>
      </c>
      <c r="AA60">
        <v>3.53976401591853</v>
      </c>
      <c r="AB60">
        <v>3.53976401591853</v>
      </c>
      <c r="AC60">
        <v>5.3855405591595504</v>
      </c>
      <c r="AD60">
        <v>5.3855405591595504</v>
      </c>
      <c r="AE60">
        <v>5.3855405591595504</v>
      </c>
      <c r="AF60">
        <v>5.9937329149067802</v>
      </c>
      <c r="AG60">
        <v>5.9937329149067802</v>
      </c>
      <c r="AH60">
        <v>5.9937329149067802</v>
      </c>
      <c r="AI60">
        <v>4.9846318323395504</v>
      </c>
      <c r="AJ60">
        <v>4.9846318323395504</v>
      </c>
      <c r="AK60">
        <v>4.9846318323395504</v>
      </c>
      <c r="AL60">
        <v>8.3272218147876398</v>
      </c>
      <c r="AM60">
        <v>8.3272218147876398</v>
      </c>
      <c r="AN60">
        <v>8.3272218147876398</v>
      </c>
      <c r="AO60">
        <v>3.9823600160674602</v>
      </c>
      <c r="AP60">
        <v>3.9823600160674602</v>
      </c>
      <c r="AQ60">
        <v>3.9823600160674602</v>
      </c>
      <c r="AR60">
        <v>3.5935729051087</v>
      </c>
      <c r="AS60">
        <v>3.5935729051087</v>
      </c>
      <c r="AT60">
        <v>3.5935729051087</v>
      </c>
      <c r="AU60">
        <v>4.5169049843828999</v>
      </c>
      <c r="AV60">
        <v>4.5169049843828999</v>
      </c>
      <c r="AW60">
        <v>4.5169049843828999</v>
      </c>
      <c r="AX60">
        <v>5.66666666651144</v>
      </c>
      <c r="AY60">
        <v>5.66666666651144</v>
      </c>
      <c r="AZ60">
        <v>5.66666666651144</v>
      </c>
      <c r="BA60">
        <v>2.2516202311441398</v>
      </c>
      <c r="BB60">
        <v>2.2516202311441398</v>
      </c>
    </row>
    <row r="61" spans="1:54" s="2" customFormat="1" x14ac:dyDescent="0.2">
      <c r="A61" s="2" t="s">
        <v>220</v>
      </c>
      <c r="B61" s="2">
        <v>5.7333333333333298</v>
      </c>
      <c r="C61" s="2">
        <v>5.7333333333333298</v>
      </c>
      <c r="D61" s="2">
        <v>5.7333333333333298</v>
      </c>
      <c r="E61" s="2">
        <v>1.4432714152077999</v>
      </c>
      <c r="F61" s="2">
        <v>1.4432714152077999</v>
      </c>
      <c r="G61" s="2">
        <v>1.4432714152077999</v>
      </c>
      <c r="H61" s="2">
        <v>0.79338622574841999</v>
      </c>
      <c r="I61" s="2">
        <v>0.79338622574841999</v>
      </c>
      <c r="J61" s="2">
        <v>0.79338622574841999</v>
      </c>
      <c r="K61" s="2">
        <v>2.71281571562205</v>
      </c>
      <c r="L61" s="2">
        <v>2.71281571562205</v>
      </c>
      <c r="M61" s="2">
        <v>2.71281571562205</v>
      </c>
      <c r="N61" s="2">
        <v>1.2000000000000399</v>
      </c>
      <c r="O61" s="2">
        <v>1.2000000000000399</v>
      </c>
      <c r="P61" s="2">
        <v>1.2000000000000399</v>
      </c>
      <c r="Q61" s="2">
        <v>14.661855118951999</v>
      </c>
      <c r="R61" s="2">
        <v>14.661855118951999</v>
      </c>
      <c r="S61" s="2">
        <v>14.661855118951999</v>
      </c>
      <c r="T61" s="2">
        <v>2.8731417905473302</v>
      </c>
      <c r="U61" s="2">
        <v>2.8731417905473302</v>
      </c>
      <c r="V61" s="2">
        <v>2.8731417905473302</v>
      </c>
      <c r="W61" s="2">
        <v>1.71054389950549</v>
      </c>
      <c r="X61" s="2">
        <v>1.71054389950549</v>
      </c>
      <c r="Y61" s="2">
        <v>1.71054389950549</v>
      </c>
      <c r="Z61" s="2">
        <v>2.5333333333332999</v>
      </c>
      <c r="AA61" s="2">
        <v>2.5333333333332999</v>
      </c>
      <c r="AB61" s="2">
        <v>2.5333333333332999</v>
      </c>
      <c r="AC61" s="2">
        <v>0.86178101409596697</v>
      </c>
      <c r="AD61" s="2">
        <v>0.86178101409596697</v>
      </c>
      <c r="AE61" s="2">
        <v>0.86178101409596697</v>
      </c>
      <c r="AF61" s="2">
        <v>1.9673224408133001</v>
      </c>
      <c r="AG61" s="2">
        <v>1.9673224408133001</v>
      </c>
      <c r="AH61" s="2">
        <v>1.9673224408133001</v>
      </c>
      <c r="AI61" s="2">
        <v>1.4564404061998799</v>
      </c>
      <c r="AJ61" s="2">
        <v>1.4564404061998799</v>
      </c>
      <c r="AK61" s="2">
        <v>1.4564404061998799</v>
      </c>
      <c r="AL61" s="2">
        <v>1.1201493532472</v>
      </c>
      <c r="AM61" s="2">
        <v>1.1201493532472</v>
      </c>
      <c r="AN61" s="2">
        <v>1.1201493532472</v>
      </c>
      <c r="AO61" s="2">
        <v>1.0423626887611701</v>
      </c>
      <c r="AP61" s="2">
        <v>1.0423626887611701</v>
      </c>
      <c r="AQ61" s="2">
        <v>1.0423626887611701</v>
      </c>
      <c r="AR61" s="2">
        <v>1.86012400826741</v>
      </c>
      <c r="AS61" s="2">
        <v>1.86012400826741</v>
      </c>
      <c r="AT61" s="2">
        <v>1.86012400826741</v>
      </c>
      <c r="AU61" s="2">
        <v>1.5166700073494399</v>
      </c>
      <c r="AV61" s="2">
        <v>1.5166700073494399</v>
      </c>
      <c r="AW61" s="2">
        <v>1.5166700073494399</v>
      </c>
      <c r="AX61" s="2">
        <v>0.66004400293330401</v>
      </c>
      <c r="AY61" s="2">
        <v>0.66004400293330401</v>
      </c>
      <c r="AZ61" s="2">
        <v>0.66004400293330401</v>
      </c>
      <c r="BA61" s="2">
        <v>1.77736202058005</v>
      </c>
      <c r="BB61" s="2">
        <v>1.77736202058005</v>
      </c>
    </row>
    <row r="62" spans="1:54" s="2" customFormat="1" x14ac:dyDescent="0.2">
      <c r="A62" s="2" t="s">
        <v>221</v>
      </c>
      <c r="B62" s="2">
        <v>2.7333333333333001</v>
      </c>
      <c r="C62" s="2">
        <v>1.1025726695624301</v>
      </c>
      <c r="D62" s="2">
        <v>1.1025726695624301</v>
      </c>
      <c r="E62" s="2">
        <v>1.1025726695624301</v>
      </c>
      <c r="F62" s="2">
        <v>1.0732617825477999</v>
      </c>
      <c r="G62" s="2">
        <v>1.0732617825477999</v>
      </c>
      <c r="H62" s="2">
        <v>1.0732617825477999</v>
      </c>
      <c r="I62" s="2">
        <v>0.70163715335775101</v>
      </c>
      <c r="J62" s="2">
        <v>0.70163715335775101</v>
      </c>
      <c r="K62" s="2">
        <v>0.70163715335775101</v>
      </c>
      <c r="L62" s="2">
        <v>0.73995066995541903</v>
      </c>
      <c r="M62" s="2">
        <v>0.73995066995541903</v>
      </c>
      <c r="N62" s="2">
        <v>0.73995066995541903</v>
      </c>
      <c r="O62" s="2">
        <v>1.4300989040363501</v>
      </c>
      <c r="P62" s="2">
        <v>1.4300989040363501</v>
      </c>
      <c r="Q62" s="2">
        <v>1.4300989040363501</v>
      </c>
      <c r="R62" s="2">
        <v>1.6666666666666701</v>
      </c>
      <c r="S62" s="2">
        <v>1.6666666666666701</v>
      </c>
      <c r="T62" s="2">
        <v>1.6666666666666701</v>
      </c>
      <c r="U62" s="2">
        <v>0.63481456732372898</v>
      </c>
      <c r="V62" s="2">
        <v>0.63481456732372898</v>
      </c>
      <c r="W62" s="2">
        <v>0.63481456732372898</v>
      </c>
      <c r="X62" s="2">
        <v>1.1333333333334299</v>
      </c>
      <c r="Y62" s="2">
        <v>1.1333333333334299</v>
      </c>
      <c r="Z62" s="2">
        <v>1.1333333333334299</v>
      </c>
      <c r="AA62" s="2">
        <v>0.64145396231454299</v>
      </c>
      <c r="AB62" s="2">
        <v>0.64145396231454299</v>
      </c>
      <c r="AC62" s="2">
        <v>0.64145396231454299</v>
      </c>
      <c r="AD62" s="2">
        <v>3.6602440162678298</v>
      </c>
      <c r="AE62" s="2">
        <v>3.6602440162678298</v>
      </c>
      <c r="AF62" s="2">
        <v>3.6602440162678298</v>
      </c>
      <c r="AG62" s="2">
        <v>1.0020040080160699</v>
      </c>
      <c r="AH62" s="2">
        <v>1.0020040080160699</v>
      </c>
      <c r="AI62" s="2">
        <v>1.0020040080160699</v>
      </c>
      <c r="AJ62" s="2">
        <v>0.58011602320446798</v>
      </c>
      <c r="AK62" s="2">
        <v>0.58011602320446798</v>
      </c>
      <c r="AL62" s="2">
        <v>0.58011602320446798</v>
      </c>
      <c r="AM62" s="2">
        <v>0.96892749749419205</v>
      </c>
      <c r="AN62" s="2">
        <v>0.96892749749419205</v>
      </c>
      <c r="AO62" s="2">
        <v>0.96892749749419205</v>
      </c>
      <c r="AP62" s="2">
        <v>0.46003066871121201</v>
      </c>
      <c r="AQ62" s="2">
        <v>0.46003066871121201</v>
      </c>
      <c r="AR62" s="2">
        <v>0.46003066871121201</v>
      </c>
      <c r="AS62" s="2">
        <v>0.50781772016578897</v>
      </c>
      <c r="AT62" s="2">
        <v>0.50781772016578897</v>
      </c>
      <c r="AU62" s="2">
        <v>0.50781772016578897</v>
      </c>
      <c r="AV62" s="2">
        <v>0.87988268230900202</v>
      </c>
      <c r="AW62" s="2">
        <v>0.87988268230900202</v>
      </c>
      <c r="AX62" s="2">
        <v>0.87988268230900202</v>
      </c>
      <c r="AY62" s="2">
        <v>0.36086607858845798</v>
      </c>
      <c r="AZ62" s="2">
        <v>0.36086607858845798</v>
      </c>
      <c r="BA62" s="2">
        <v>0.36086607858845798</v>
      </c>
      <c r="BB62" s="2">
        <v>0.72671511434104696</v>
      </c>
    </row>
    <row r="63" spans="1:54" s="2" customFormat="1" x14ac:dyDescent="0.2">
      <c r="A63" s="2" t="s">
        <v>222</v>
      </c>
      <c r="B63" s="2">
        <v>8.4000000000000306</v>
      </c>
      <c r="C63" s="2">
        <v>8.4000000000000306</v>
      </c>
      <c r="D63" s="2">
        <v>8.4000000000000306</v>
      </c>
      <c r="E63" s="2">
        <v>1.51008953628218</v>
      </c>
      <c r="F63" s="2">
        <v>1.51008953628218</v>
      </c>
      <c r="G63" s="2">
        <v>1.51008953628218</v>
      </c>
      <c r="H63" s="2">
        <v>0.79338622574841999</v>
      </c>
      <c r="I63" s="2">
        <v>0.79338622574841999</v>
      </c>
      <c r="J63" s="2">
        <v>0.79338622574841999</v>
      </c>
      <c r="K63" s="2">
        <v>1.4432714152077999</v>
      </c>
      <c r="L63" s="2">
        <v>1.4432714152077999</v>
      </c>
      <c r="M63" s="2">
        <v>1.4432714152077999</v>
      </c>
      <c r="N63" s="2">
        <v>2.2000000000000699</v>
      </c>
      <c r="O63" s="2">
        <v>2.2000000000000699</v>
      </c>
      <c r="P63" s="2">
        <v>2.2000000000000699</v>
      </c>
      <c r="Q63" s="2">
        <v>16.132050253942701</v>
      </c>
      <c r="R63" s="2">
        <v>16.132050253942701</v>
      </c>
      <c r="S63" s="2">
        <v>16.132050253942701</v>
      </c>
      <c r="T63" s="2">
        <v>3.6064262382507102</v>
      </c>
      <c r="U63" s="2">
        <v>3.6064262382507102</v>
      </c>
      <c r="V63" s="2">
        <v>3.6064262382507102</v>
      </c>
      <c r="W63" s="2">
        <v>2.4455432313243599</v>
      </c>
      <c r="X63" s="2">
        <v>2.4455432313243599</v>
      </c>
      <c r="Y63" s="2">
        <v>2.4455432313243599</v>
      </c>
      <c r="Z63" s="2">
        <v>2.2000000000000699</v>
      </c>
      <c r="AA63" s="2">
        <v>2.2000000000000699</v>
      </c>
      <c r="AB63" s="2">
        <v>2.2000000000000699</v>
      </c>
      <c r="AC63" s="2">
        <v>0.92858574387058401</v>
      </c>
      <c r="AD63" s="2">
        <v>0.92858574387058401</v>
      </c>
      <c r="AE63" s="2">
        <v>0.92858574387058401</v>
      </c>
      <c r="AF63" s="2">
        <v>2.10070023341108</v>
      </c>
      <c r="AG63" s="2">
        <v>2.10070023341108</v>
      </c>
      <c r="AH63" s="2">
        <v>2.10070023341108</v>
      </c>
      <c r="AI63" s="2">
        <v>1.5232495991447701</v>
      </c>
      <c r="AJ63" s="2">
        <v>1.5232495991447701</v>
      </c>
      <c r="AK63" s="2">
        <v>1.5232495991447701</v>
      </c>
      <c r="AL63" s="2">
        <v>1.1868249099880299</v>
      </c>
      <c r="AM63" s="2">
        <v>1.1868249099880299</v>
      </c>
      <c r="AN63" s="2">
        <v>1.1868249099880299</v>
      </c>
      <c r="AO63" s="2">
        <v>0.97554456768679598</v>
      </c>
      <c r="AP63" s="2">
        <v>0.97554456768679598</v>
      </c>
      <c r="AQ63" s="2">
        <v>0.97554456768679598</v>
      </c>
      <c r="AR63" s="2">
        <v>1.99346623108215</v>
      </c>
      <c r="AS63" s="2">
        <v>1.99346623108215</v>
      </c>
      <c r="AT63" s="2">
        <v>1.99346623108215</v>
      </c>
      <c r="AU63" s="2">
        <v>1.7839246341953101</v>
      </c>
      <c r="AV63" s="2">
        <v>1.7839246341953101</v>
      </c>
      <c r="AW63" s="2">
        <v>1.7839246341953101</v>
      </c>
      <c r="AX63" s="2">
        <v>1.5934395626372</v>
      </c>
      <c r="AY63" s="2">
        <v>1.5934395626372</v>
      </c>
      <c r="AZ63" s="2">
        <v>1.5934395626372</v>
      </c>
      <c r="BA63" s="2">
        <v>1.24281705198467</v>
      </c>
      <c r="BB63" s="2">
        <v>1.24281705198467</v>
      </c>
    </row>
    <row r="64" spans="1:54" s="2" customFormat="1" x14ac:dyDescent="0.2">
      <c r="A64" s="2" t="s">
        <v>223</v>
      </c>
      <c r="B64" s="2">
        <v>2.4666666666666899</v>
      </c>
      <c r="C64" s="2">
        <v>1.5035081857669099</v>
      </c>
      <c r="D64" s="2">
        <v>1.5035081857669099</v>
      </c>
      <c r="E64" s="2">
        <v>1.5035081857669099</v>
      </c>
      <c r="F64" s="2">
        <v>0.87327511499229604</v>
      </c>
      <c r="G64" s="2">
        <v>0.87327511499229604</v>
      </c>
      <c r="H64" s="2">
        <v>0.87327511499229604</v>
      </c>
      <c r="I64" s="2">
        <v>0.96892749749419205</v>
      </c>
      <c r="J64" s="2">
        <v>0.96892749749419205</v>
      </c>
      <c r="K64" s="2">
        <v>0.96892749749419205</v>
      </c>
      <c r="L64" s="2">
        <v>0.80661289247366597</v>
      </c>
      <c r="M64" s="2">
        <v>0.80661289247366597</v>
      </c>
      <c r="N64" s="2">
        <v>0.80661289247366597</v>
      </c>
      <c r="O64" s="2">
        <v>1.2296177492649001</v>
      </c>
      <c r="P64" s="2">
        <v>1.2296177492649001</v>
      </c>
      <c r="Q64" s="2">
        <v>1.2296177492649001</v>
      </c>
      <c r="R64" s="2">
        <v>1.60000000000005</v>
      </c>
      <c r="S64" s="2">
        <v>1.60000000000005</v>
      </c>
      <c r="T64" s="2">
        <v>1.60000000000005</v>
      </c>
      <c r="U64" s="2">
        <v>1.10257266956223</v>
      </c>
      <c r="V64" s="2">
        <v>1.10257266956223</v>
      </c>
      <c r="W64" s="2">
        <v>1.10257266956223</v>
      </c>
      <c r="X64" s="2">
        <v>1.33333333333325</v>
      </c>
      <c r="Y64" s="2">
        <v>1.33333333333325</v>
      </c>
      <c r="Z64" s="2">
        <v>1.33333333333325</v>
      </c>
      <c r="AA64" s="2">
        <v>0.97554456768679598</v>
      </c>
      <c r="AB64" s="2">
        <v>0.97554456768679598</v>
      </c>
      <c r="AC64" s="2">
        <v>0.97554456768679598</v>
      </c>
      <c r="AD64" s="2">
        <v>1.19341289419298</v>
      </c>
      <c r="AE64" s="2">
        <v>1.19341289419298</v>
      </c>
      <c r="AF64" s="2">
        <v>1.19341289419298</v>
      </c>
      <c r="AG64" s="2">
        <v>2.1376085504343498</v>
      </c>
      <c r="AH64" s="2">
        <v>2.1376085504343498</v>
      </c>
      <c r="AI64" s="2">
        <v>2.1376085504343498</v>
      </c>
      <c r="AJ64" s="2">
        <v>0.51343602053734105</v>
      </c>
      <c r="AK64" s="2">
        <v>0.51343602053734105</v>
      </c>
      <c r="AL64" s="2">
        <v>0.51343602053734105</v>
      </c>
      <c r="AM64" s="2">
        <v>0.70163715335775101</v>
      </c>
      <c r="AN64" s="2">
        <v>0.70163715335775101</v>
      </c>
      <c r="AO64" s="2">
        <v>0.70163715335775101</v>
      </c>
      <c r="AP64" s="2">
        <v>0.46003066871121201</v>
      </c>
      <c r="AQ64" s="2">
        <v>0.46003066871121201</v>
      </c>
      <c r="AR64" s="2">
        <v>0.46003066871121201</v>
      </c>
      <c r="AS64" s="2">
        <v>0.77509020446366605</v>
      </c>
      <c r="AT64" s="2">
        <v>0.77509020446366605</v>
      </c>
      <c r="AU64" s="2">
        <v>0.77509020446366605</v>
      </c>
      <c r="AV64" s="2">
        <v>0.67990934542039805</v>
      </c>
      <c r="AW64" s="2">
        <v>0.67990934542039805</v>
      </c>
      <c r="AX64" s="2">
        <v>0.67990934542039805</v>
      </c>
      <c r="AY64" s="2">
        <v>0.42769313017924998</v>
      </c>
      <c r="AZ64" s="2">
        <v>0.42769313017924998</v>
      </c>
      <c r="BA64" s="2">
        <v>0.42769313017924998</v>
      </c>
      <c r="BB64" s="2">
        <v>0.72671511434104696</v>
      </c>
    </row>
    <row r="65" spans="1:66" s="2" customFormat="1" x14ac:dyDescent="0.2">
      <c r="A65" s="2" t="s">
        <v>224</v>
      </c>
      <c r="B65" s="2">
        <v>3.9999999999999498</v>
      </c>
      <c r="C65" s="2">
        <v>3.9999999999999498</v>
      </c>
      <c r="D65" s="2">
        <v>3.9999999999999498</v>
      </c>
      <c r="E65" s="2">
        <v>1.6437257784311099</v>
      </c>
      <c r="F65" s="2">
        <v>1.6437257784311099</v>
      </c>
      <c r="G65" s="2">
        <v>1.6437257784311099</v>
      </c>
      <c r="H65" s="2">
        <v>0.66004400293348897</v>
      </c>
      <c r="I65" s="2">
        <v>0.66004400293348897</v>
      </c>
      <c r="J65" s="2">
        <v>0.66004400293348897</v>
      </c>
      <c r="K65" s="2">
        <v>1.9109982627289901</v>
      </c>
      <c r="L65" s="2">
        <v>1.9109982627289901</v>
      </c>
      <c r="M65" s="2">
        <v>1.9109982627289901</v>
      </c>
      <c r="N65" s="2">
        <v>1.33333333333325</v>
      </c>
      <c r="O65" s="2">
        <v>1.33333333333325</v>
      </c>
      <c r="P65" s="2">
        <v>1.33333333333325</v>
      </c>
      <c r="Q65" s="2">
        <v>14.8623362737235</v>
      </c>
      <c r="R65" s="2">
        <v>14.8623362737235</v>
      </c>
      <c r="S65" s="2">
        <v>14.8623362737235</v>
      </c>
      <c r="T65" s="2">
        <v>2.7398173455102701</v>
      </c>
      <c r="U65" s="2">
        <v>2.7398173455102701</v>
      </c>
      <c r="V65" s="2">
        <v>2.7398173455102701</v>
      </c>
      <c r="W65" s="2">
        <v>2.37872511024998</v>
      </c>
      <c r="X65" s="2">
        <v>2.37872511024998</v>
      </c>
      <c r="Y65" s="2">
        <v>2.37872511024998</v>
      </c>
      <c r="Z65" s="2">
        <v>2.7333333333333001</v>
      </c>
      <c r="AA65" s="2">
        <v>2.7333333333333001</v>
      </c>
      <c r="AB65" s="2">
        <v>2.7333333333333001</v>
      </c>
      <c r="AC65" s="2">
        <v>0.72817155454615001</v>
      </c>
      <c r="AD65" s="2">
        <v>0.72817155454615001</v>
      </c>
      <c r="AE65" s="2">
        <v>0.72817155454615001</v>
      </c>
      <c r="AF65" s="2">
        <v>2.1673891297097798</v>
      </c>
      <c r="AG65" s="2">
        <v>2.1673891297097798</v>
      </c>
      <c r="AH65" s="2">
        <v>2.1673891297097798</v>
      </c>
      <c r="AI65" s="2">
        <v>2.9262426509889501</v>
      </c>
      <c r="AJ65" s="2">
        <v>2.9262426509889501</v>
      </c>
      <c r="AK65" s="2">
        <v>2.9262426509889501</v>
      </c>
      <c r="AL65" s="2">
        <v>1.1201493532468301</v>
      </c>
      <c r="AM65" s="2">
        <v>1.1201493532468301</v>
      </c>
      <c r="AN65" s="2">
        <v>1.1201493532468301</v>
      </c>
      <c r="AO65" s="2">
        <v>1.51008953628218</v>
      </c>
      <c r="AP65" s="2">
        <v>1.51008953628218</v>
      </c>
      <c r="AQ65" s="2">
        <v>1.51008953628218</v>
      </c>
      <c r="AR65" s="2">
        <v>1.7934528968600401</v>
      </c>
      <c r="AS65" s="2">
        <v>1.7934528968600401</v>
      </c>
      <c r="AT65" s="2">
        <v>1.7934528968600401</v>
      </c>
      <c r="AU65" s="2">
        <v>1.91755194761805</v>
      </c>
      <c r="AV65" s="2">
        <v>1.91755194761805</v>
      </c>
      <c r="AW65" s="2">
        <v>1.91755194761805</v>
      </c>
      <c r="AX65" s="2">
        <v>1.7267817854523</v>
      </c>
      <c r="AY65" s="2">
        <v>1.7267817854523</v>
      </c>
      <c r="AZ65" s="2">
        <v>1.7267817854523</v>
      </c>
      <c r="BA65" s="2">
        <v>1.7105438995056801</v>
      </c>
      <c r="BB65" s="2">
        <v>1.7105438995056801</v>
      </c>
    </row>
    <row r="66" spans="1:66" s="2" customFormat="1" x14ac:dyDescent="0.2">
      <c r="A66" s="2" t="s">
        <v>225</v>
      </c>
      <c r="B66" s="2">
        <v>1.60000000000005</v>
      </c>
      <c r="C66" s="2">
        <v>0.76845973939175805</v>
      </c>
      <c r="D66" s="2">
        <v>0.76845973939175805</v>
      </c>
      <c r="E66" s="2">
        <v>0.76845973939175805</v>
      </c>
      <c r="F66" s="2">
        <v>1.20658622758486</v>
      </c>
      <c r="G66" s="2">
        <v>1.20658622758486</v>
      </c>
      <c r="H66" s="2">
        <v>1.20658622758486</v>
      </c>
      <c r="I66" s="2">
        <v>0.70163715335793597</v>
      </c>
      <c r="J66" s="2">
        <v>0.70163715335793597</v>
      </c>
      <c r="K66" s="2">
        <v>0.70163715335793597</v>
      </c>
      <c r="L66" s="2">
        <v>1.0732617825477999</v>
      </c>
      <c r="M66" s="2">
        <v>1.0732617825477999</v>
      </c>
      <c r="N66" s="2">
        <v>1.0732617825477999</v>
      </c>
      <c r="O66" s="2">
        <v>1.3632718524457399</v>
      </c>
      <c r="P66" s="2">
        <v>1.3632718524457399</v>
      </c>
      <c r="Q66" s="2">
        <v>1.3632718524457399</v>
      </c>
      <c r="R66" s="2">
        <v>1.6666666666666701</v>
      </c>
      <c r="S66" s="2">
        <v>1.6666666666666701</v>
      </c>
      <c r="T66" s="2">
        <v>1.6666666666666701</v>
      </c>
      <c r="U66" s="2">
        <v>0.90210491146017002</v>
      </c>
      <c r="V66" s="2">
        <v>0.90210491146017002</v>
      </c>
      <c r="W66" s="2">
        <v>0.90210491146017002</v>
      </c>
      <c r="X66" s="2">
        <v>1.2000000000000399</v>
      </c>
      <c r="Y66" s="2">
        <v>1.2000000000000399</v>
      </c>
      <c r="Z66" s="2">
        <v>1.2000000000000399</v>
      </c>
      <c r="AA66" s="2">
        <v>1.0423626887611701</v>
      </c>
      <c r="AB66" s="2">
        <v>1.0423626887611701</v>
      </c>
      <c r="AC66" s="2">
        <v>1.0423626887611701</v>
      </c>
      <c r="AD66" s="2">
        <v>0.92672844856315295</v>
      </c>
      <c r="AE66" s="2">
        <v>0.92672844856315295</v>
      </c>
      <c r="AF66" s="2">
        <v>0.92672844856315295</v>
      </c>
      <c r="AG66" s="2">
        <v>1.1356045424180901</v>
      </c>
      <c r="AH66" s="2">
        <v>1.1356045424180901</v>
      </c>
      <c r="AI66" s="2">
        <v>1.1356045424180901</v>
      </c>
      <c r="AJ66" s="2">
        <v>0.64679602587199203</v>
      </c>
      <c r="AK66" s="2">
        <v>0.64679602587199203</v>
      </c>
      <c r="AL66" s="2">
        <v>0.64679602587199203</v>
      </c>
      <c r="AM66" s="2">
        <v>0.70163715335775101</v>
      </c>
      <c r="AN66" s="2">
        <v>0.70163715335775101</v>
      </c>
      <c r="AO66" s="2">
        <v>0.70163715335775101</v>
      </c>
      <c r="AP66" s="2">
        <v>0.92672844856315295</v>
      </c>
      <c r="AQ66" s="2">
        <v>0.92672844856315295</v>
      </c>
      <c r="AR66" s="2">
        <v>0.92672844856315295</v>
      </c>
      <c r="AS66" s="2">
        <v>0.70827208338928904</v>
      </c>
      <c r="AT66" s="2">
        <v>0.70827208338928904</v>
      </c>
      <c r="AU66" s="2">
        <v>0.70827208338928904</v>
      </c>
      <c r="AV66" s="2">
        <v>1.0131982402344799</v>
      </c>
      <c r="AW66" s="2">
        <v>1.0131982402344799</v>
      </c>
      <c r="AX66" s="2">
        <v>1.0131982402344799</v>
      </c>
      <c r="AY66" s="2">
        <v>0.494520181769672</v>
      </c>
      <c r="AZ66" s="2">
        <v>0.494520181769672</v>
      </c>
      <c r="BA66" s="2">
        <v>0.494520181769672</v>
      </c>
      <c r="BB66" s="2">
        <v>0.66004400293330401</v>
      </c>
    </row>
    <row r="67" spans="1:66" s="2" customFormat="1" x14ac:dyDescent="0.2">
      <c r="A67" s="2" t="s">
        <v>226</v>
      </c>
      <c r="B67" s="2">
        <v>3.1333333333334199</v>
      </c>
      <c r="C67" s="2">
        <v>3.1333333333334199</v>
      </c>
      <c r="D67" s="2">
        <v>3.1333333333334199</v>
      </c>
      <c r="E67" s="2">
        <v>0.37418147801666601</v>
      </c>
      <c r="F67" s="2">
        <v>0.37418147801666601</v>
      </c>
      <c r="G67" s="2">
        <v>0.37418147801666601</v>
      </c>
      <c r="H67" s="2">
        <v>0.66004400293367305</v>
      </c>
      <c r="I67" s="2">
        <v>0.66004400293367305</v>
      </c>
      <c r="J67" s="2">
        <v>0.66004400293367305</v>
      </c>
      <c r="K67" s="2">
        <v>1.5769076573565499</v>
      </c>
      <c r="L67" s="2">
        <v>1.5769076573565499</v>
      </c>
      <c r="M67" s="2">
        <v>1.5769076573565499</v>
      </c>
      <c r="N67" s="2">
        <v>2.6000000000001</v>
      </c>
      <c r="O67" s="2">
        <v>2.6000000000001</v>
      </c>
      <c r="P67" s="2">
        <v>2.6000000000001</v>
      </c>
      <c r="Q67" s="2">
        <v>15.196471531676</v>
      </c>
      <c r="R67" s="2">
        <v>15.196471531676</v>
      </c>
      <c r="S67" s="2">
        <v>15.196471531676</v>
      </c>
      <c r="T67" s="2">
        <v>2.3398440103992599</v>
      </c>
      <c r="U67" s="2">
        <v>2.3398440103992599</v>
      </c>
      <c r="V67" s="2">
        <v>2.3398440103992599</v>
      </c>
      <c r="W67" s="2">
        <v>2.4455432313243599</v>
      </c>
      <c r="X67" s="2">
        <v>2.4455432313243599</v>
      </c>
      <c r="Y67" s="2">
        <v>2.4455432313243599</v>
      </c>
      <c r="Z67" s="2">
        <v>1.9999999999998801</v>
      </c>
      <c r="AA67" s="2">
        <v>1.9999999999998801</v>
      </c>
      <c r="AB67" s="2">
        <v>1.9999999999998801</v>
      </c>
      <c r="AC67" s="2">
        <v>1.1289999331951801</v>
      </c>
      <c r="AD67" s="2">
        <v>1.1289999331951801</v>
      </c>
      <c r="AE67" s="2">
        <v>1.1289999331951801</v>
      </c>
      <c r="AF67" s="2">
        <v>2.0340113371123798</v>
      </c>
      <c r="AG67" s="2">
        <v>2.0340113371123798</v>
      </c>
      <c r="AH67" s="2">
        <v>2.0340113371123798</v>
      </c>
      <c r="AI67" s="2">
        <v>1.59005879209004</v>
      </c>
      <c r="AJ67" s="2">
        <v>1.59005879209004</v>
      </c>
      <c r="AK67" s="2">
        <v>1.59005879209004</v>
      </c>
      <c r="AL67" s="2">
        <v>0.98679823976513603</v>
      </c>
      <c r="AM67" s="2">
        <v>0.98679823976513603</v>
      </c>
      <c r="AN67" s="2">
        <v>0.98679823976513603</v>
      </c>
      <c r="AO67" s="2">
        <v>1.1759989309099099</v>
      </c>
      <c r="AP67" s="2">
        <v>1.1759989309099099</v>
      </c>
      <c r="AQ67" s="2">
        <v>1.1759989309099099</v>
      </c>
      <c r="AR67" s="2">
        <v>2.5935062337492099</v>
      </c>
      <c r="AS67" s="2">
        <v>2.5935062337492099</v>
      </c>
      <c r="AT67" s="2">
        <v>2.5935062337492099</v>
      </c>
      <c r="AU67" s="2">
        <v>2.5856885147321398</v>
      </c>
      <c r="AV67" s="2">
        <v>2.5856885147321398</v>
      </c>
      <c r="AW67" s="2">
        <v>2.5856885147321398</v>
      </c>
      <c r="AX67" s="2">
        <v>1.3267551170081</v>
      </c>
      <c r="AY67" s="2">
        <v>1.3267551170081</v>
      </c>
      <c r="AZ67" s="2">
        <v>1.3267551170081</v>
      </c>
      <c r="BA67" s="2">
        <v>1.71054389950529</v>
      </c>
      <c r="BB67" s="2">
        <v>1.71054389950529</v>
      </c>
    </row>
    <row r="68" spans="1:66" s="2" customFormat="1" x14ac:dyDescent="0.2">
      <c r="A68" s="2" t="s">
        <v>227</v>
      </c>
      <c r="B68" s="2">
        <v>3.9999999999999498</v>
      </c>
      <c r="C68" s="2">
        <v>1.83762111593721</v>
      </c>
      <c r="D68" s="2">
        <v>1.83762111593721</v>
      </c>
      <c r="E68" s="2">
        <v>1.83762111593721</v>
      </c>
      <c r="F68" s="2">
        <v>1.13992400506623</v>
      </c>
      <c r="G68" s="2">
        <v>1.13992400506623</v>
      </c>
      <c r="H68" s="2">
        <v>1.13992400506623</v>
      </c>
      <c r="I68" s="2">
        <v>0.90210491146017002</v>
      </c>
      <c r="J68" s="2">
        <v>0.90210491146017002</v>
      </c>
      <c r="K68" s="2">
        <v>0.90210491146017002</v>
      </c>
      <c r="L68" s="2">
        <v>0.80661289247385004</v>
      </c>
      <c r="M68" s="2">
        <v>0.80661289247385004</v>
      </c>
      <c r="N68" s="2">
        <v>0.80661289247385004</v>
      </c>
      <c r="O68" s="2">
        <v>1.49692595562677</v>
      </c>
      <c r="P68" s="2">
        <v>1.49692595562677</v>
      </c>
      <c r="Q68" s="2">
        <v>1.49692595562677</v>
      </c>
      <c r="R68" s="2">
        <v>1.86666666666667</v>
      </c>
      <c r="S68" s="2">
        <v>1.86666666666667</v>
      </c>
      <c r="T68" s="2">
        <v>1.86666666666667</v>
      </c>
      <c r="U68" s="2">
        <v>0.56799198128970796</v>
      </c>
      <c r="V68" s="2">
        <v>0.56799198128970796</v>
      </c>
      <c r="W68" s="2">
        <v>0.56799198128970796</v>
      </c>
      <c r="X68" s="2">
        <v>1.2000000000000399</v>
      </c>
      <c r="Y68" s="2">
        <v>1.2000000000000399</v>
      </c>
      <c r="Z68" s="2">
        <v>1.2000000000000399</v>
      </c>
      <c r="AA68" s="2">
        <v>1.1759989309099099</v>
      </c>
      <c r="AB68" s="2">
        <v>1.1759989309099099</v>
      </c>
      <c r="AC68" s="2">
        <v>1.1759989309099099</v>
      </c>
      <c r="AD68" s="2">
        <v>0.86005733715578003</v>
      </c>
      <c r="AE68" s="2">
        <v>0.86005733715578003</v>
      </c>
      <c r="AF68" s="2">
        <v>0.86005733715578003</v>
      </c>
      <c r="AG68" s="2">
        <v>1.2024048096194799</v>
      </c>
      <c r="AH68" s="2">
        <v>1.2024048096194799</v>
      </c>
      <c r="AI68" s="2">
        <v>1.2024048096194799</v>
      </c>
      <c r="AJ68" s="2">
        <v>0.91351603654055602</v>
      </c>
      <c r="AK68" s="2">
        <v>0.91351603654055602</v>
      </c>
      <c r="AL68" s="2">
        <v>0.91351603654055602</v>
      </c>
      <c r="AM68" s="2">
        <v>0.90210491146017002</v>
      </c>
      <c r="AN68" s="2">
        <v>0.90210491146017002</v>
      </c>
      <c r="AO68" s="2">
        <v>0.90210491146017002</v>
      </c>
      <c r="AP68" s="2">
        <v>0.79338622574803697</v>
      </c>
      <c r="AQ68" s="2">
        <v>0.79338622574803697</v>
      </c>
      <c r="AR68" s="2">
        <v>0.79338622574803697</v>
      </c>
      <c r="AS68" s="2">
        <v>0.77509020446366605</v>
      </c>
      <c r="AT68" s="2">
        <v>0.77509020446366605</v>
      </c>
      <c r="AU68" s="2">
        <v>0.77509020446366605</v>
      </c>
      <c r="AV68" s="2">
        <v>1.21317157712309</v>
      </c>
      <c r="AW68" s="2">
        <v>1.21317157712309</v>
      </c>
      <c r="AX68" s="2">
        <v>1.21317157712309</v>
      </c>
      <c r="AY68" s="2">
        <v>0.62817428495051697</v>
      </c>
      <c r="AZ68" s="2">
        <v>0.62817428495051697</v>
      </c>
      <c r="BA68" s="2">
        <v>0.62817428495051697</v>
      </c>
      <c r="BB68" s="2">
        <v>0.99339955997052698</v>
      </c>
    </row>
    <row r="69" spans="1:66" s="2" customFormat="1" x14ac:dyDescent="0.2">
      <c r="A69" s="2" t="s">
        <v>228</v>
      </c>
      <c r="B69" s="2">
        <v>4.7333333333332899</v>
      </c>
      <c r="C69" s="2">
        <v>4.7333333333332899</v>
      </c>
      <c r="D69" s="2">
        <v>4.7333333333332899</v>
      </c>
      <c r="E69" s="2">
        <v>1.1091808098357301</v>
      </c>
      <c r="F69" s="2">
        <v>1.1091808098357301</v>
      </c>
      <c r="G69" s="2">
        <v>1.1091808098357301</v>
      </c>
      <c r="H69" s="2">
        <v>0.92672844856315295</v>
      </c>
      <c r="I69" s="2">
        <v>0.92672844856315295</v>
      </c>
      <c r="J69" s="2">
        <v>0.92672844856315295</v>
      </c>
      <c r="K69" s="2">
        <v>1.8441801416544299</v>
      </c>
      <c r="L69" s="2">
        <v>1.8441801416544299</v>
      </c>
      <c r="M69" s="2">
        <v>1.8441801416544299</v>
      </c>
      <c r="N69" s="2">
        <v>4.19999999999997</v>
      </c>
      <c r="O69" s="2">
        <v>4.19999999999997</v>
      </c>
      <c r="P69" s="2">
        <v>4.19999999999997</v>
      </c>
      <c r="Q69" s="2">
        <v>15.062817428494901</v>
      </c>
      <c r="R69" s="2">
        <v>15.062817428494901</v>
      </c>
      <c r="S69" s="2">
        <v>15.062817428494901</v>
      </c>
      <c r="T69" s="2">
        <v>2.4065062329178901</v>
      </c>
      <c r="U69" s="2">
        <v>2.4065062329178901</v>
      </c>
      <c r="V69" s="2">
        <v>2.4065062329178901</v>
      </c>
      <c r="W69" s="2">
        <v>2.11145262595211</v>
      </c>
      <c r="X69" s="2">
        <v>2.11145262595211</v>
      </c>
      <c r="Y69" s="2">
        <v>2.11145262595211</v>
      </c>
      <c r="Z69" s="2">
        <v>1.80000000000006</v>
      </c>
      <c r="AA69" s="2">
        <v>1.80000000000006</v>
      </c>
      <c r="AB69" s="2">
        <v>1.80000000000006</v>
      </c>
      <c r="AC69" s="2">
        <v>0.86178101409558305</v>
      </c>
      <c r="AD69" s="2">
        <v>0.86178101409558305</v>
      </c>
      <c r="AE69" s="2">
        <v>0.86178101409558305</v>
      </c>
      <c r="AF69" s="2">
        <v>2.3674558186062802</v>
      </c>
      <c r="AG69" s="2">
        <v>2.3674558186062802</v>
      </c>
      <c r="AH69" s="2">
        <v>2.3674558186062802</v>
      </c>
      <c r="AI69" s="2">
        <v>1.6568679850349299</v>
      </c>
      <c r="AJ69" s="2">
        <v>1.6568679850349299</v>
      </c>
      <c r="AK69" s="2">
        <v>1.6568679850349299</v>
      </c>
      <c r="AL69" s="2">
        <v>0.52006934257889204</v>
      </c>
      <c r="AM69" s="2">
        <v>0.52006934257889204</v>
      </c>
      <c r="AN69" s="2">
        <v>0.52006934257889204</v>
      </c>
      <c r="AO69" s="2">
        <v>0.90872644661241897</v>
      </c>
      <c r="AP69" s="2">
        <v>0.90872644661241897</v>
      </c>
      <c r="AQ69" s="2">
        <v>0.90872644661241897</v>
      </c>
      <c r="AR69" s="2">
        <v>1.5934395626375699</v>
      </c>
      <c r="AS69" s="2">
        <v>1.5934395626375699</v>
      </c>
      <c r="AT69" s="2">
        <v>1.5934395626375699</v>
      </c>
      <c r="AU69" s="2">
        <v>1.2494153805035699</v>
      </c>
      <c r="AV69" s="2">
        <v>1.2494153805035699</v>
      </c>
      <c r="AW69" s="2">
        <v>1.2494153805035699</v>
      </c>
      <c r="AX69" s="2">
        <v>1.0600706713782699</v>
      </c>
      <c r="AY69" s="2">
        <v>1.0600706713782699</v>
      </c>
      <c r="AZ69" s="2">
        <v>1.0600706713782699</v>
      </c>
      <c r="BA69" s="2">
        <v>1.0423626887611701</v>
      </c>
      <c r="BB69" s="2">
        <v>1.0423626887611701</v>
      </c>
    </row>
    <row r="72" spans="1:66" x14ac:dyDescent="0.2">
      <c r="A72" t="s">
        <v>0</v>
      </c>
      <c r="B72">
        <v>1617697501.313</v>
      </c>
      <c r="C72">
        <v>1617697506.313</v>
      </c>
      <c r="D72">
        <v>1617697511.313</v>
      </c>
      <c r="E72">
        <v>1617697516.313</v>
      </c>
      <c r="F72">
        <v>1617697521.313</v>
      </c>
      <c r="G72">
        <v>1617697526.313</v>
      </c>
      <c r="H72">
        <v>1617697531.313</v>
      </c>
      <c r="I72">
        <v>1617697536.313</v>
      </c>
      <c r="J72">
        <v>1617697541.313</v>
      </c>
      <c r="K72">
        <v>1617697546.313</v>
      </c>
      <c r="L72">
        <v>1617697551.313</v>
      </c>
      <c r="M72">
        <v>1617697556.313</v>
      </c>
      <c r="N72">
        <v>1617697561.313</v>
      </c>
      <c r="O72">
        <v>1617697566.313</v>
      </c>
      <c r="P72">
        <v>1617697571.313</v>
      </c>
      <c r="Q72">
        <v>1617697576.313</v>
      </c>
      <c r="R72">
        <v>1617697581.313</v>
      </c>
      <c r="S72">
        <v>1617697586.313</v>
      </c>
      <c r="T72">
        <v>1617697591.313</v>
      </c>
      <c r="U72">
        <v>1617697596.313</v>
      </c>
      <c r="V72">
        <v>1617697601.313</v>
      </c>
      <c r="W72">
        <v>1617697606.313</v>
      </c>
      <c r="X72">
        <v>1617697611.313</v>
      </c>
      <c r="Y72">
        <v>1617697616.313</v>
      </c>
      <c r="Z72">
        <v>1617697621.313</v>
      </c>
      <c r="AA72">
        <v>1617697626.313</v>
      </c>
      <c r="AB72">
        <v>1617697631.313</v>
      </c>
      <c r="AC72">
        <v>1617697636.313</v>
      </c>
      <c r="AD72">
        <v>1617697641.313</v>
      </c>
      <c r="AE72">
        <v>1617697646.313</v>
      </c>
      <c r="AF72">
        <v>1617697651.313</v>
      </c>
      <c r="AG72">
        <v>1617697656.313</v>
      </c>
      <c r="AH72">
        <v>1617697661.313</v>
      </c>
      <c r="AI72">
        <v>1617697666.313</v>
      </c>
      <c r="AJ72">
        <v>1617697671.313</v>
      </c>
      <c r="AK72">
        <v>1617697676.313</v>
      </c>
      <c r="AL72">
        <v>1617697681.313</v>
      </c>
      <c r="AM72">
        <v>1617697686.313</v>
      </c>
      <c r="AN72">
        <v>1617697691.313</v>
      </c>
      <c r="AO72">
        <v>1617697696.313</v>
      </c>
      <c r="AP72">
        <v>1617697701.313</v>
      </c>
      <c r="AQ72">
        <v>1617697706.313</v>
      </c>
      <c r="AR72">
        <v>1617697711.313</v>
      </c>
      <c r="AS72">
        <v>1617697716.313</v>
      </c>
      <c r="AT72">
        <v>1617697721.313</v>
      </c>
      <c r="AU72">
        <v>1617697726.313</v>
      </c>
      <c r="AV72">
        <v>1617697731.313</v>
      </c>
      <c r="AW72">
        <v>1617697736.313</v>
      </c>
      <c r="AX72">
        <v>1617697741.313</v>
      </c>
      <c r="AY72">
        <v>1617697746.313</v>
      </c>
      <c r="AZ72">
        <v>1617697751.313</v>
      </c>
      <c r="BA72">
        <v>1617697756.313</v>
      </c>
    </row>
    <row r="73" spans="1:66" x14ac:dyDescent="0.2">
      <c r="A73" t="s">
        <v>144</v>
      </c>
      <c r="B73">
        <v>4369.3579571971404</v>
      </c>
      <c r="C73">
        <v>4369.3579571971404</v>
      </c>
      <c r="D73">
        <v>5473.7404784177397</v>
      </c>
      <c r="E73">
        <v>5473.7404784177397</v>
      </c>
      <c r="F73">
        <v>5473.7404784177397</v>
      </c>
      <c r="G73">
        <v>4915.2</v>
      </c>
      <c r="H73">
        <v>4915.2</v>
      </c>
      <c r="I73">
        <v>4915.2</v>
      </c>
      <c r="J73">
        <v>3558.1690611426602</v>
      </c>
      <c r="K73">
        <v>3558.1690611426602</v>
      </c>
      <c r="L73">
        <v>3558.1690611426602</v>
      </c>
      <c r="M73">
        <v>6007.4666666666599</v>
      </c>
      <c r="N73">
        <v>6007.4666666666599</v>
      </c>
      <c r="O73">
        <v>6007.4666666666599</v>
      </c>
      <c r="P73">
        <v>9579.6859338456397</v>
      </c>
      <c r="Q73">
        <v>9579.6859338456397</v>
      </c>
      <c r="R73">
        <v>9579.6859338456397</v>
      </c>
      <c r="S73">
        <v>6007.4666666666599</v>
      </c>
      <c r="T73">
        <v>6007.4666666666599</v>
      </c>
      <c r="U73">
        <v>6007.4666666666599</v>
      </c>
      <c r="V73">
        <v>9031.0683503708096</v>
      </c>
      <c r="W73">
        <v>9031.0683503708096</v>
      </c>
      <c r="X73">
        <v>9031.0683503708096</v>
      </c>
      <c r="Y73">
        <v>5461.6974464964296</v>
      </c>
      <c r="Z73">
        <v>5461.6974464964296</v>
      </c>
      <c r="AA73">
        <v>5461.6974464964296</v>
      </c>
      <c r="AB73">
        <v>8211.1593718676904</v>
      </c>
      <c r="AC73">
        <v>8211.1593718676904</v>
      </c>
      <c r="AD73">
        <v>8211.1593718676904</v>
      </c>
      <c r="AE73">
        <v>6007.06619558696</v>
      </c>
      <c r="AF73">
        <v>6007.06619558696</v>
      </c>
      <c r="AG73">
        <v>6007.06619558696</v>
      </c>
      <c r="AH73">
        <v>3284.46374874707</v>
      </c>
      <c r="AI73">
        <v>3284.46374874707</v>
      </c>
      <c r="AJ73">
        <v>3284.46374874707</v>
      </c>
      <c r="AK73">
        <v>5188.6125741716096</v>
      </c>
      <c r="AL73">
        <v>5188.6125741716096</v>
      </c>
      <c r="AM73">
        <v>5188.6125741716096</v>
      </c>
      <c r="AN73">
        <v>6020.7122335805398</v>
      </c>
      <c r="AO73">
        <v>6020.7122335805398</v>
      </c>
      <c r="AP73">
        <v>6020.7122335805398</v>
      </c>
      <c r="AQ73">
        <v>5461.3333333333303</v>
      </c>
      <c r="AR73">
        <v>5461.3333333333303</v>
      </c>
      <c r="AS73">
        <v>5461.3333333333303</v>
      </c>
      <c r="AT73">
        <v>6295.2221850985597</v>
      </c>
      <c r="AU73">
        <v>6295.2221850985597</v>
      </c>
      <c r="AV73">
        <v>6295.2221850985597</v>
      </c>
      <c r="AW73">
        <v>4915.2</v>
      </c>
      <c r="AX73">
        <v>4915.2</v>
      </c>
      <c r="AY73">
        <v>4915.2</v>
      </c>
      <c r="AZ73">
        <v>6021.5168727029704</v>
      </c>
      <c r="BA73">
        <v>6021.5168727029704</v>
      </c>
    </row>
    <row r="74" spans="1:66" x14ac:dyDescent="0.2">
      <c r="A74" t="s">
        <v>145</v>
      </c>
      <c r="B74">
        <v>4914.8723418438703</v>
      </c>
      <c r="C74">
        <v>4914.8723418438703</v>
      </c>
      <c r="D74">
        <v>4914.8723418438703</v>
      </c>
      <c r="E74">
        <v>8210.6107176266196</v>
      </c>
      <c r="F74">
        <v>8210.6107176266196</v>
      </c>
      <c r="G74">
        <v>8210.6107176266196</v>
      </c>
      <c r="H74">
        <v>3276.3631515797802</v>
      </c>
      <c r="I74">
        <v>3276.3631515797802</v>
      </c>
      <c r="J74">
        <v>3276.3631515797802</v>
      </c>
      <c r="K74">
        <v>8485.9987970326802</v>
      </c>
      <c r="L74">
        <v>8485.9987970326802</v>
      </c>
      <c r="M74">
        <v>8485.9987970326802</v>
      </c>
      <c r="N74">
        <v>6280.5333333333301</v>
      </c>
      <c r="O74">
        <v>6280.5333333333301</v>
      </c>
      <c r="P74">
        <v>6280.5333333333301</v>
      </c>
      <c r="Q74">
        <v>6294.3809714705603</v>
      </c>
      <c r="R74">
        <v>6294.3809714705603</v>
      </c>
      <c r="S74">
        <v>6294.3809714705603</v>
      </c>
      <c r="T74">
        <v>6008.2677690358696</v>
      </c>
      <c r="U74">
        <v>6008.2677690358696</v>
      </c>
      <c r="V74">
        <v>6008.2677690358696</v>
      </c>
      <c r="W74">
        <v>10125.743301930899</v>
      </c>
      <c r="X74">
        <v>10125.743301930899</v>
      </c>
      <c r="Y74">
        <v>10125.743301930899</v>
      </c>
      <c r="Z74">
        <v>4642.7523669822604</v>
      </c>
      <c r="AA74">
        <v>4642.7523669822604</v>
      </c>
      <c r="AB74">
        <v>4642.7523669822604</v>
      </c>
      <c r="AC74">
        <v>55014.767791513499</v>
      </c>
      <c r="AD74">
        <v>55014.767791513499</v>
      </c>
      <c r="AE74">
        <v>55014.767791513499</v>
      </c>
      <c r="AF74">
        <v>4368.1930280610504</v>
      </c>
      <c r="AG74">
        <v>4368.1930280610504</v>
      </c>
      <c r="AH74">
        <v>4368.1930280610504</v>
      </c>
      <c r="AI74">
        <v>934554.835260308</v>
      </c>
      <c r="AJ74">
        <v>934554.835260308</v>
      </c>
      <c r="AK74">
        <v>934554.835260308</v>
      </c>
      <c r="AL74">
        <v>8192</v>
      </c>
      <c r="AM74">
        <v>8192</v>
      </c>
      <c r="AN74">
        <v>8192</v>
      </c>
      <c r="AO74">
        <v>7936.9236937057303</v>
      </c>
      <c r="AP74">
        <v>7936.9236937057303</v>
      </c>
      <c r="AQ74">
        <v>7936.9236937057303</v>
      </c>
      <c r="AR74">
        <v>8736.9684042127701</v>
      </c>
      <c r="AS74">
        <v>8736.9684042127701</v>
      </c>
      <c r="AT74">
        <v>8736.9684042127701</v>
      </c>
      <c r="AU74">
        <v>9854.7082804250495</v>
      </c>
      <c r="AV74">
        <v>9854.7082804250495</v>
      </c>
      <c r="AW74">
        <v>9854.7082804250495</v>
      </c>
      <c r="AX74">
        <v>10649.6</v>
      </c>
      <c r="AY74">
        <v>10649.6</v>
      </c>
      <c r="AZ74">
        <v>10649.6</v>
      </c>
      <c r="BA74">
        <v>7937.4540594721002</v>
      </c>
    </row>
    <row r="75" spans="1:66" x14ac:dyDescent="0.2">
      <c r="A75" t="s">
        <v>146</v>
      </c>
      <c r="B75">
        <v>6280.5333333333301</v>
      </c>
      <c r="C75">
        <v>6280.5333333333301</v>
      </c>
      <c r="D75">
        <v>6280.5333333333301</v>
      </c>
      <c r="E75">
        <v>6842.1755980221797</v>
      </c>
      <c r="F75">
        <v>6842.1755980221797</v>
      </c>
      <c r="G75">
        <v>6842.1755980221797</v>
      </c>
      <c r="H75">
        <v>8192</v>
      </c>
      <c r="I75">
        <v>8192</v>
      </c>
      <c r="J75">
        <v>8192</v>
      </c>
      <c r="K75">
        <v>4379.28499832943</v>
      </c>
      <c r="L75">
        <v>4379.28499832943</v>
      </c>
      <c r="M75">
        <v>4379.28499832943</v>
      </c>
      <c r="N75">
        <v>5188.6125741716096</v>
      </c>
      <c r="O75">
        <v>5188.6125741716096</v>
      </c>
      <c r="P75">
        <v>5188.6125741716096</v>
      </c>
      <c r="Q75">
        <v>7389.0559230306599</v>
      </c>
      <c r="R75">
        <v>7389.0559230306599</v>
      </c>
      <c r="S75">
        <v>7389.0559230306599</v>
      </c>
      <c r="T75">
        <v>4368.7754149723296</v>
      </c>
      <c r="U75">
        <v>4368.7754149723296</v>
      </c>
      <c r="V75">
        <v>4368.7754149723296</v>
      </c>
      <c r="W75">
        <v>6021.9192729216702</v>
      </c>
      <c r="X75">
        <v>6021.9192729216702</v>
      </c>
      <c r="Y75">
        <v>6021.9192729216702</v>
      </c>
      <c r="Z75">
        <v>5188.6125741716096</v>
      </c>
      <c r="AA75">
        <v>5188.6125741716096</v>
      </c>
      <c r="AB75">
        <v>5188.6125741716096</v>
      </c>
      <c r="AC75">
        <v>10673.793932914599</v>
      </c>
      <c r="AD75">
        <v>10673.793932914599</v>
      </c>
      <c r="AE75">
        <v>10673.793932914599</v>
      </c>
      <c r="AF75">
        <v>3276.8</v>
      </c>
      <c r="AG75">
        <v>3276.8</v>
      </c>
      <c r="AH75">
        <v>3276.8</v>
      </c>
      <c r="AI75">
        <v>6842.1755980221797</v>
      </c>
      <c r="AJ75">
        <v>6842.1755980221797</v>
      </c>
      <c r="AK75">
        <v>6842.1755980221797</v>
      </c>
      <c r="AL75">
        <v>9557.3333333333303</v>
      </c>
      <c r="AM75">
        <v>9557.3333333333303</v>
      </c>
      <c r="AN75">
        <v>9557.3333333333303</v>
      </c>
      <c r="AO75">
        <v>4926.6956231206104</v>
      </c>
      <c r="AP75">
        <v>4926.6956231206104</v>
      </c>
      <c r="AQ75">
        <v>4926.6956231206104</v>
      </c>
      <c r="AR75">
        <v>6825.7565657912201</v>
      </c>
      <c r="AS75">
        <v>6825.7565657912201</v>
      </c>
      <c r="AT75">
        <v>6825.7565657912201</v>
      </c>
      <c r="AU75">
        <v>8211.7080994386506</v>
      </c>
      <c r="AV75">
        <v>8211.7080994386506</v>
      </c>
      <c r="AW75">
        <v>8211.7080994386506</v>
      </c>
      <c r="AX75">
        <v>7918.9333333333298</v>
      </c>
      <c r="AY75">
        <v>7918.9333333333298</v>
      </c>
      <c r="AZ75">
        <v>7918.9333333333298</v>
      </c>
      <c r="BA75">
        <v>6568.4885741012904</v>
      </c>
    </row>
    <row r="76" spans="1:66" x14ac:dyDescent="0.2">
      <c r="A76" t="s">
        <v>147</v>
      </c>
      <c r="B76">
        <v>6021.9192729216702</v>
      </c>
      <c r="C76">
        <v>6553.6</v>
      </c>
      <c r="D76">
        <v>6553.6</v>
      </c>
      <c r="E76">
        <v>6553.6</v>
      </c>
      <c r="F76">
        <v>5473.0090860502396</v>
      </c>
      <c r="G76">
        <v>5473.0090860502396</v>
      </c>
      <c r="H76">
        <v>5473.0090860502396</v>
      </c>
      <c r="I76">
        <v>10376.5333333333</v>
      </c>
      <c r="J76">
        <v>10376.5333333333</v>
      </c>
      <c r="K76">
        <v>10376.5333333333</v>
      </c>
      <c r="L76">
        <v>5474.8379335694699</v>
      </c>
      <c r="M76">
        <v>5474.8379335694699</v>
      </c>
      <c r="N76">
        <v>5474.8379335694699</v>
      </c>
      <c r="O76">
        <v>3276.5815612292499</v>
      </c>
      <c r="P76">
        <v>3276.5815612292499</v>
      </c>
      <c r="Q76">
        <v>3276.5815612292499</v>
      </c>
      <c r="R76">
        <v>7936.9236937057303</v>
      </c>
      <c r="S76">
        <v>7936.9236937057303</v>
      </c>
      <c r="T76">
        <v>7936.9236937057303</v>
      </c>
      <c r="U76">
        <v>3550.1033402226799</v>
      </c>
      <c r="V76">
        <v>3550.1033402226799</v>
      </c>
      <c r="W76">
        <v>3550.1033402226799</v>
      </c>
      <c r="X76">
        <v>13410.664172123399</v>
      </c>
      <c r="Y76">
        <v>13410.664172123399</v>
      </c>
      <c r="Z76">
        <v>13410.664172123399</v>
      </c>
      <c r="AA76">
        <v>6554.0369357957197</v>
      </c>
      <c r="AB76">
        <v>6554.0369357957197</v>
      </c>
      <c r="AC76">
        <v>6554.0369357957197</v>
      </c>
      <c r="AD76">
        <v>10673.0807777109</v>
      </c>
      <c r="AE76">
        <v>10673.0807777109</v>
      </c>
      <c r="AF76">
        <v>10673.0807777109</v>
      </c>
      <c r="AG76">
        <v>6280.5333333333301</v>
      </c>
      <c r="AH76">
        <v>6280.5333333333301</v>
      </c>
      <c r="AI76">
        <v>6280.5333333333301</v>
      </c>
      <c r="AJ76">
        <v>7662.7246609206904</v>
      </c>
      <c r="AK76">
        <v>7662.7246609206904</v>
      </c>
      <c r="AL76">
        <v>7662.7246609206904</v>
      </c>
      <c r="AM76">
        <v>6828.03227312129</v>
      </c>
      <c r="AN76">
        <v>6828.03227312129</v>
      </c>
      <c r="AO76">
        <v>6828.03227312129</v>
      </c>
      <c r="AP76">
        <v>2189.64249916471</v>
      </c>
      <c r="AQ76">
        <v>2189.64249916471</v>
      </c>
      <c r="AR76">
        <v>2189.64249916471</v>
      </c>
      <c r="AS76">
        <v>7099.2600493300397</v>
      </c>
      <c r="AT76">
        <v>7099.2600493300397</v>
      </c>
      <c r="AU76">
        <v>7099.2600493300397</v>
      </c>
      <c r="AV76">
        <v>6295.2221850985597</v>
      </c>
      <c r="AW76">
        <v>6295.2221850985597</v>
      </c>
      <c r="AX76">
        <v>6295.2221850985597</v>
      </c>
      <c r="AY76">
        <v>2730.6666666666601</v>
      </c>
      <c r="AZ76">
        <v>2730.6666666666601</v>
      </c>
      <c r="BA76">
        <v>2730.6666666666601</v>
      </c>
    </row>
    <row r="77" spans="1:66" s="2" customFormat="1" x14ac:dyDescent="0.2">
      <c r="A77" s="2" t="s">
        <v>149</v>
      </c>
      <c r="B77" s="2">
        <v>647987.19999999995</v>
      </c>
      <c r="C77" s="2">
        <v>647987.19999999995</v>
      </c>
      <c r="D77" s="2">
        <v>237560.33676333001</v>
      </c>
      <c r="E77" s="2">
        <v>237560.33676333001</v>
      </c>
      <c r="F77" s="2">
        <v>237560.33676333001</v>
      </c>
      <c r="G77" s="2">
        <v>43144.533333333296</v>
      </c>
      <c r="H77" s="2">
        <v>43144.533333333296</v>
      </c>
      <c r="I77" s="2">
        <v>43144.533333333296</v>
      </c>
      <c r="J77" s="2">
        <v>10400.8018710324</v>
      </c>
      <c r="K77" s="2">
        <v>10400.8018710324</v>
      </c>
      <c r="L77" s="2">
        <v>10400.8018710324</v>
      </c>
      <c r="M77" s="2">
        <v>5188.2666666666601</v>
      </c>
      <c r="N77" s="2">
        <v>5188.2666666666601</v>
      </c>
      <c r="O77" s="2">
        <v>5188.2666666666601</v>
      </c>
      <c r="P77" s="2">
        <v>50909.188105579597</v>
      </c>
      <c r="Q77" s="2">
        <v>50909.188105579597</v>
      </c>
      <c r="R77" s="2">
        <v>50909.188105579597</v>
      </c>
      <c r="S77" s="2">
        <v>101847.07686154199</v>
      </c>
      <c r="T77" s="2">
        <v>101847.07686154199</v>
      </c>
      <c r="U77" s="2">
        <v>101847.07686154199</v>
      </c>
      <c r="V77" s="2">
        <v>2463.1832152879801</v>
      </c>
      <c r="W77" s="2">
        <v>2463.1832152879801</v>
      </c>
      <c r="X77" s="2">
        <v>2463.1832152879801</v>
      </c>
      <c r="Y77" s="2">
        <v>19114.666666666599</v>
      </c>
      <c r="Z77" s="2">
        <v>19114.666666666599</v>
      </c>
      <c r="AA77" s="2">
        <v>19114.666666666599</v>
      </c>
      <c r="AB77" s="2">
        <v>4379.28499832943</v>
      </c>
      <c r="AC77" s="2">
        <v>4379.28499832943</v>
      </c>
      <c r="AD77" s="2">
        <v>4379.28499832943</v>
      </c>
      <c r="AE77" s="2">
        <v>3822.6784881007902</v>
      </c>
      <c r="AF77" s="2">
        <v>3822.6784881007902</v>
      </c>
      <c r="AG77" s="2">
        <v>3822.6784881007902</v>
      </c>
      <c r="AH77" s="2">
        <v>29288.4255546645</v>
      </c>
      <c r="AI77" s="2">
        <v>29288.4255546645</v>
      </c>
      <c r="AJ77" s="2">
        <v>29288.4255546645</v>
      </c>
      <c r="AK77" s="2">
        <v>4642.4428295219604</v>
      </c>
      <c r="AL77" s="2">
        <v>4642.4428295219604</v>
      </c>
      <c r="AM77" s="2">
        <v>4642.4428295219604</v>
      </c>
      <c r="AN77" s="2">
        <v>6021.1145262595201</v>
      </c>
      <c r="AO77" s="2">
        <v>6021.1145262595201</v>
      </c>
      <c r="AP77" s="2">
        <v>6021.1145262595201</v>
      </c>
      <c r="AQ77" s="2">
        <v>12014.9333333333</v>
      </c>
      <c r="AR77" s="2">
        <v>12014.9333333333</v>
      </c>
      <c r="AS77" s="2">
        <v>12014.9333333333</v>
      </c>
      <c r="AT77" s="2">
        <v>8757.9847654683908</v>
      </c>
      <c r="AU77" s="2">
        <v>8757.9847654683908</v>
      </c>
      <c r="AV77" s="2">
        <v>8757.9847654683908</v>
      </c>
      <c r="AW77" s="2">
        <v>10648.1802426343</v>
      </c>
      <c r="AX77" s="2">
        <v>10648.1802426343</v>
      </c>
      <c r="AY77" s="2">
        <v>10648.1802426343</v>
      </c>
      <c r="AZ77" s="2">
        <v>79390.455821414202</v>
      </c>
      <c r="BA77" s="2">
        <v>79390.455821414202</v>
      </c>
      <c r="BJ77" s="2">
        <f>MEDIAN($B77:$BI78)</f>
        <v>10648.1802426343</v>
      </c>
      <c r="BK77" s="2">
        <f>AVERAGE($B77:$BI78)</f>
        <v>72419.469191519267</v>
      </c>
      <c r="BL77" s="2">
        <f>MIN($B77:$BI78)</f>
        <v>2463.1832152879801</v>
      </c>
      <c r="BM77" s="2">
        <f>MAX($B77:$BI78)</f>
        <v>896750.933333333</v>
      </c>
      <c r="BN77" s="2">
        <f>STDEV($B77:$BI78)</f>
        <v>182969.56428535903</v>
      </c>
    </row>
    <row r="78" spans="1:66" s="2" customFormat="1" x14ac:dyDescent="0.2">
      <c r="A78" s="2" t="s">
        <v>150</v>
      </c>
      <c r="B78" s="2">
        <v>657987.57099899696</v>
      </c>
      <c r="C78" s="2">
        <v>896750.933333333</v>
      </c>
      <c r="D78" s="2">
        <v>896750.933333333</v>
      </c>
      <c r="E78" s="2">
        <v>896750.933333333</v>
      </c>
      <c r="F78" s="2">
        <v>38316.183348924198</v>
      </c>
      <c r="G78" s="2">
        <v>38316.183348924198</v>
      </c>
      <c r="H78" s="2">
        <v>38316.183348924198</v>
      </c>
      <c r="I78" s="2">
        <v>14200.4133608907</v>
      </c>
      <c r="J78" s="2">
        <v>14200.4133608907</v>
      </c>
      <c r="K78" s="2">
        <v>14200.4133608907</v>
      </c>
      <c r="L78" s="2">
        <v>3284.2442870506402</v>
      </c>
      <c r="M78" s="2">
        <v>3284.2442870506402</v>
      </c>
      <c r="N78" s="2">
        <v>3284.2442870506402</v>
      </c>
      <c r="O78" s="2">
        <v>69358.933333333305</v>
      </c>
      <c r="P78" s="2">
        <v>69358.933333333305</v>
      </c>
      <c r="Q78" s="2">
        <v>69358.933333333305</v>
      </c>
      <c r="R78" s="2">
        <v>131925.96057467401</v>
      </c>
      <c r="S78" s="2">
        <v>131925.96057467401</v>
      </c>
      <c r="T78" s="2">
        <v>131925.96057467401</v>
      </c>
      <c r="U78" s="2">
        <v>3822.9333333333302</v>
      </c>
      <c r="V78" s="2">
        <v>3822.9333333333302</v>
      </c>
      <c r="W78" s="2">
        <v>3822.9333333333302</v>
      </c>
      <c r="X78" s="2">
        <v>31202.405613097199</v>
      </c>
      <c r="Y78" s="2">
        <v>31202.405613097199</v>
      </c>
      <c r="Z78" s="2">
        <v>31202.405613097199</v>
      </c>
      <c r="AA78" s="2">
        <v>3003.53309779348</v>
      </c>
      <c r="AB78" s="2">
        <v>3003.53309779348</v>
      </c>
      <c r="AC78" s="2">
        <v>3003.53309779348</v>
      </c>
      <c r="AD78" s="2">
        <v>4926.6956231206104</v>
      </c>
      <c r="AE78" s="2">
        <v>4926.6956231206104</v>
      </c>
      <c r="AF78" s="2">
        <v>4926.6956231206104</v>
      </c>
      <c r="AG78" s="2">
        <v>12561.0666666666</v>
      </c>
      <c r="AH78" s="2">
        <v>12561.0666666666</v>
      </c>
      <c r="AI78" s="2">
        <v>12561.0666666666</v>
      </c>
      <c r="AJ78" s="2">
        <v>5200.0534544968596</v>
      </c>
      <c r="AK78" s="2">
        <v>5200.0534544968596</v>
      </c>
      <c r="AL78" s="2">
        <v>5200.0534544968596</v>
      </c>
      <c r="AM78" s="2">
        <v>5461.6974464964296</v>
      </c>
      <c r="AN78" s="2">
        <v>5461.6974464964296</v>
      </c>
      <c r="AO78" s="2">
        <v>5461.6974464964296</v>
      </c>
      <c r="AP78" s="2">
        <v>8757.9847654683908</v>
      </c>
      <c r="AQ78" s="2">
        <v>8757.9847654683908</v>
      </c>
      <c r="AR78" s="2">
        <v>8757.9847654683908</v>
      </c>
      <c r="AS78" s="2">
        <v>17476.266666666601</v>
      </c>
      <c r="AT78" s="2">
        <v>17476.266666666601</v>
      </c>
      <c r="AU78" s="2">
        <v>17476.266666666601</v>
      </c>
      <c r="AV78" s="2">
        <v>4926.6956231206104</v>
      </c>
      <c r="AW78" s="2">
        <v>4926.6956231206104</v>
      </c>
      <c r="AX78" s="2">
        <v>4926.6956231206104</v>
      </c>
      <c r="AY78" s="2">
        <v>4914.8723418438703</v>
      </c>
      <c r="AZ78" s="2">
        <v>4914.8723418438703</v>
      </c>
      <c r="BA78" s="2">
        <v>4914.8723418438703</v>
      </c>
    </row>
    <row r="79" spans="1:66" x14ac:dyDescent="0.2">
      <c r="A79" t="s">
        <v>152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66" x14ac:dyDescent="0.2">
      <c r="A80" t="s">
        <v>153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66" x14ac:dyDescent="0.2">
      <c r="A81" t="s">
        <v>154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66" x14ac:dyDescent="0.2">
      <c r="A82" t="s">
        <v>155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66" s="2" customFormat="1" x14ac:dyDescent="0.2">
      <c r="A83" s="2" t="s">
        <v>157</v>
      </c>
      <c r="B83" s="2">
        <v>546.13333333333298</v>
      </c>
      <c r="C83" s="2">
        <v>546.13333333333298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18884.404650541201</v>
      </c>
      <c r="AU83" s="2">
        <v>18884.404650541201</v>
      </c>
      <c r="AV83" s="2">
        <v>18884.404650541201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J83" s="2">
        <f>MEDIAN($B83:$BI84)</f>
        <v>0</v>
      </c>
      <c r="BK83" s="2">
        <f>AVERAGE($B83:$BI84)</f>
        <v>865.33470241635143</v>
      </c>
      <c r="BL83" s="2">
        <f>MIN($B83:$BI84)</f>
        <v>0</v>
      </c>
      <c r="BM83" s="2">
        <f>MAX($B83:$BI84)</f>
        <v>18884.404650541201</v>
      </c>
      <c r="BN83" s="2">
        <f>STDEV($B83:$BI84)</f>
        <v>3512.682063884889</v>
      </c>
    </row>
    <row r="84" spans="1:66" s="2" customFormat="1" x14ac:dyDescent="0.2">
      <c r="A84" s="2" t="s">
        <v>158</v>
      </c>
      <c r="B84" s="2">
        <v>11769.3284330103</v>
      </c>
      <c r="C84" s="2">
        <v>6826.6666666666597</v>
      </c>
      <c r="D84" s="2">
        <v>6826.6666666666597</v>
      </c>
      <c r="E84" s="2">
        <v>6826.6666666666597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</row>
    <row r="85" spans="1:66" s="2" customFormat="1" x14ac:dyDescent="0.2">
      <c r="A85" s="2" t="s">
        <v>159</v>
      </c>
      <c r="B85" s="2">
        <v>90.910201019072005</v>
      </c>
      <c r="C85" s="2">
        <v>90.910201019072005</v>
      </c>
      <c r="D85" s="2">
        <v>89.988990294785395</v>
      </c>
      <c r="E85" s="2">
        <v>89.988990294785395</v>
      </c>
      <c r="F85" s="2">
        <v>89.988990294785395</v>
      </c>
      <c r="G85" s="2">
        <v>89.918126045186298</v>
      </c>
      <c r="H85" s="2">
        <v>89.918126045186298</v>
      </c>
      <c r="I85" s="2">
        <v>89.918126045186298</v>
      </c>
      <c r="J85" s="2">
        <v>89.887132131174795</v>
      </c>
      <c r="K85" s="2">
        <v>89.887132131174795</v>
      </c>
      <c r="L85" s="2">
        <v>89.887132131174795</v>
      </c>
      <c r="M85" s="2">
        <v>89.806704885955099</v>
      </c>
      <c r="N85" s="2">
        <v>89.806704885955099</v>
      </c>
      <c r="O85" s="2">
        <v>89.806704885955099</v>
      </c>
      <c r="P85" s="2">
        <v>89.661739680546901</v>
      </c>
      <c r="Q85" s="2">
        <v>89.661739680546901</v>
      </c>
      <c r="R85" s="2">
        <v>89.661739680546901</v>
      </c>
      <c r="S85" s="2">
        <v>89.784146024490994</v>
      </c>
      <c r="T85" s="2">
        <v>89.784146024490994</v>
      </c>
      <c r="U85" s="2">
        <v>89.784146024490994</v>
      </c>
      <c r="V85" s="2">
        <v>89.721299978912299</v>
      </c>
      <c r="W85" s="2">
        <v>89.721299978912299</v>
      </c>
      <c r="X85" s="2">
        <v>89.721299978912299</v>
      </c>
      <c r="Y85" s="2">
        <v>89.667232272903306</v>
      </c>
      <c r="Z85" s="2">
        <v>89.667232272903306</v>
      </c>
      <c r="AA85" s="2">
        <v>89.667232272903306</v>
      </c>
      <c r="AB85" s="2">
        <v>89.728974895910397</v>
      </c>
      <c r="AC85" s="2">
        <v>89.728974895910397</v>
      </c>
      <c r="AD85" s="2">
        <v>89.728974895910397</v>
      </c>
      <c r="AE85" s="2">
        <v>89.942425862263406</v>
      </c>
      <c r="AF85" s="2">
        <v>89.942425862263406</v>
      </c>
      <c r="AG85" s="2">
        <v>89.942425862263406</v>
      </c>
      <c r="AH85" s="2">
        <v>89.982860169387607</v>
      </c>
      <c r="AI85" s="2">
        <v>89.982860169387607</v>
      </c>
      <c r="AJ85" s="2">
        <v>89.982860169387607</v>
      </c>
      <c r="AK85" s="2">
        <v>89.9436028463398</v>
      </c>
      <c r="AL85" s="2">
        <v>89.9436028463398</v>
      </c>
      <c r="AM85" s="2">
        <v>89.9436028463398</v>
      </c>
      <c r="AN85" s="2">
        <v>89.9042964822888</v>
      </c>
      <c r="AO85" s="2">
        <v>89.9042964822888</v>
      </c>
      <c r="AP85" s="2">
        <v>89.9042964822888</v>
      </c>
      <c r="AQ85" s="2">
        <v>89.879972144710194</v>
      </c>
      <c r="AR85" s="2">
        <v>89.879972144710194</v>
      </c>
      <c r="AS85" s="2">
        <v>89.879972144710194</v>
      </c>
      <c r="AT85" s="2">
        <v>89.852239457410306</v>
      </c>
      <c r="AU85" s="2">
        <v>89.852239457410306</v>
      </c>
      <c r="AV85" s="2">
        <v>89.852239457410306</v>
      </c>
      <c r="AW85" s="2">
        <v>89.809990633168397</v>
      </c>
      <c r="AX85" s="2">
        <v>89.809990633168397</v>
      </c>
      <c r="AY85" s="2">
        <v>89.809990633168397</v>
      </c>
      <c r="AZ85" s="2">
        <v>89.755285394118005</v>
      </c>
      <c r="BA85" s="2">
        <v>89.755285394118005</v>
      </c>
      <c r="BJ85" s="2">
        <f>MEDIAN($B85:$BI85,$B90:$BI90)</f>
        <v>89.661739680546901</v>
      </c>
      <c r="BK85" s="2">
        <f>AVERAGE($B85:$BI85,$B90:$BI90)</f>
        <v>89.257636821599121</v>
      </c>
      <c r="BL85" s="2">
        <f>MIN($B85:$BI85,$B90:$BI90)</f>
        <v>87.710124041886303</v>
      </c>
      <c r="BM85" s="2">
        <f>MAX($B85:$BI85,$B90:$BI90)</f>
        <v>90.910201019072005</v>
      </c>
      <c r="BN85" s="2">
        <f>STDEV($B85:$BI85,$B90:$BI90)</f>
        <v>0.73125054639341514</v>
      </c>
    </row>
    <row r="86" spans="1:66" x14ac:dyDescent="0.2">
      <c r="A86" t="s">
        <v>161</v>
      </c>
      <c r="B86">
        <v>22.182378878900799</v>
      </c>
      <c r="C86">
        <v>22.182378878900799</v>
      </c>
      <c r="D86">
        <v>22.1819706943932</v>
      </c>
      <c r="E86">
        <v>22.1819706943932</v>
      </c>
      <c r="F86">
        <v>22.1819706943932</v>
      </c>
      <c r="G86">
        <v>22.182378878900799</v>
      </c>
      <c r="H86">
        <v>22.182378878900799</v>
      </c>
      <c r="I86">
        <v>22.182378878900799</v>
      </c>
      <c r="J86">
        <v>22.182991155662101</v>
      </c>
      <c r="K86">
        <v>22.182991155662101</v>
      </c>
      <c r="L86">
        <v>22.182991155662101</v>
      </c>
      <c r="M86">
        <v>22.1819706943932</v>
      </c>
      <c r="N86">
        <v>22.1819706943932</v>
      </c>
      <c r="O86">
        <v>22.1819706943932</v>
      </c>
      <c r="P86">
        <v>22.1809502331243</v>
      </c>
      <c r="Q86">
        <v>22.1809502331243</v>
      </c>
      <c r="R86">
        <v>22.1809502331243</v>
      </c>
      <c r="S86">
        <v>22.182378878900799</v>
      </c>
      <c r="T86">
        <v>22.182378878900799</v>
      </c>
      <c r="U86">
        <v>22.182378878900799</v>
      </c>
      <c r="V86">
        <v>22.1809502331243</v>
      </c>
      <c r="W86">
        <v>22.1809502331243</v>
      </c>
      <c r="X86">
        <v>22.1809502331243</v>
      </c>
      <c r="Y86">
        <v>22.181358417631898</v>
      </c>
      <c r="Z86">
        <v>22.181358417631898</v>
      </c>
      <c r="AA86">
        <v>22.181358417631898</v>
      </c>
      <c r="AB86">
        <v>22.183195247915901</v>
      </c>
      <c r="AC86">
        <v>22.183195247915901</v>
      </c>
      <c r="AD86">
        <v>22.183195247915901</v>
      </c>
      <c r="AE86">
        <v>22.1809502331243</v>
      </c>
      <c r="AF86">
        <v>22.1809502331243</v>
      </c>
      <c r="AG86">
        <v>22.1809502331243</v>
      </c>
      <c r="AH86">
        <v>22.178501126078999</v>
      </c>
      <c r="AI86">
        <v>22.178501126078999</v>
      </c>
      <c r="AJ86">
        <v>22.178501126078999</v>
      </c>
      <c r="AK86">
        <v>22.177480664810101</v>
      </c>
      <c r="AL86">
        <v>22.177480664810101</v>
      </c>
      <c r="AM86">
        <v>22.177480664810101</v>
      </c>
      <c r="AN86">
        <v>22.1764602035412</v>
      </c>
      <c r="AO86">
        <v>22.1764602035412</v>
      </c>
      <c r="AP86">
        <v>22.1764602035412</v>
      </c>
      <c r="AQ86">
        <v>22.176256111287401</v>
      </c>
      <c r="AR86">
        <v>22.176256111287401</v>
      </c>
      <c r="AS86">
        <v>22.176256111287401</v>
      </c>
      <c r="AT86">
        <v>22.179113402840301</v>
      </c>
      <c r="AU86">
        <v>22.179113402840301</v>
      </c>
      <c r="AV86">
        <v>22.179113402840301</v>
      </c>
      <c r="AW86">
        <v>22.180337956363001</v>
      </c>
      <c r="AX86">
        <v>22.180337956363001</v>
      </c>
      <c r="AY86">
        <v>22.180337956363001</v>
      </c>
      <c r="AZ86">
        <v>22.177480664810101</v>
      </c>
      <c r="BA86">
        <v>22.177480664810101</v>
      </c>
    </row>
    <row r="87" spans="1:66" x14ac:dyDescent="0.2">
      <c r="A87" t="s">
        <v>162</v>
      </c>
      <c r="B87">
        <v>28.056664173339598</v>
      </c>
      <c r="C87">
        <v>28.056664173339598</v>
      </c>
      <c r="D87">
        <v>28.056664173339598</v>
      </c>
      <c r="E87">
        <v>28.0560518965782</v>
      </c>
      <c r="F87">
        <v>28.0560518965782</v>
      </c>
      <c r="G87">
        <v>28.0560518965782</v>
      </c>
      <c r="H87">
        <v>28.0546232508018</v>
      </c>
      <c r="I87">
        <v>28.0546232508018</v>
      </c>
      <c r="J87">
        <v>28.0546232508018</v>
      </c>
      <c r="K87">
        <v>28.0531946050253</v>
      </c>
      <c r="L87">
        <v>28.0531946050253</v>
      </c>
      <c r="M87">
        <v>28.0531946050253</v>
      </c>
      <c r="N87">
        <v>28.056255988832</v>
      </c>
      <c r="O87">
        <v>28.056255988832</v>
      </c>
      <c r="P87">
        <v>28.056255988832</v>
      </c>
      <c r="Q87">
        <v>28.057072357847101</v>
      </c>
      <c r="R87">
        <v>28.057072357847101</v>
      </c>
      <c r="S87">
        <v>28.057072357847101</v>
      </c>
      <c r="T87">
        <v>28.056255988832</v>
      </c>
      <c r="U87">
        <v>28.056255988832</v>
      </c>
      <c r="V87">
        <v>28.056255988832</v>
      </c>
      <c r="W87">
        <v>28.0560518965782</v>
      </c>
      <c r="X87">
        <v>28.0560518965782</v>
      </c>
      <c r="Y87">
        <v>28.0560518965782</v>
      </c>
      <c r="Z87">
        <v>28.057072357847101</v>
      </c>
      <c r="AA87">
        <v>28.057072357847101</v>
      </c>
      <c r="AB87">
        <v>28.057072357847101</v>
      </c>
      <c r="AC87">
        <v>28.027274888795201</v>
      </c>
      <c r="AD87">
        <v>28.027274888795201</v>
      </c>
      <c r="AE87">
        <v>28.027274888795201</v>
      </c>
      <c r="AF87">
        <v>28.024621689496001</v>
      </c>
      <c r="AG87">
        <v>28.024621689496001</v>
      </c>
      <c r="AH87">
        <v>28.024621689496001</v>
      </c>
      <c r="AI87">
        <v>28.022274628577598</v>
      </c>
      <c r="AJ87">
        <v>28.022274628577598</v>
      </c>
      <c r="AK87">
        <v>28.022274628577598</v>
      </c>
      <c r="AL87">
        <v>28.022274628577598</v>
      </c>
      <c r="AM87">
        <v>28.022274628577598</v>
      </c>
      <c r="AN87">
        <v>28.022274628577598</v>
      </c>
      <c r="AO87">
        <v>28.0204377982935</v>
      </c>
      <c r="AP87">
        <v>28.0204377982935</v>
      </c>
      <c r="AQ87">
        <v>28.0204377982935</v>
      </c>
      <c r="AR87">
        <v>28.020845982801099</v>
      </c>
      <c r="AS87">
        <v>28.020845982801099</v>
      </c>
      <c r="AT87">
        <v>28.020845982801099</v>
      </c>
      <c r="AU87">
        <v>28.0216623518162</v>
      </c>
      <c r="AV87">
        <v>28.0216623518162</v>
      </c>
      <c r="AW87">
        <v>28.0216623518162</v>
      </c>
      <c r="AX87">
        <v>28.022682813085101</v>
      </c>
      <c r="AY87">
        <v>28.022682813085101</v>
      </c>
      <c r="AZ87">
        <v>28.022682813085101</v>
      </c>
      <c r="BA87">
        <v>28.025336012384301</v>
      </c>
    </row>
    <row r="88" spans="1:66" x14ac:dyDescent="0.2">
      <c r="A88" t="s">
        <v>163</v>
      </c>
      <c r="B88">
        <v>28.192385522103699</v>
      </c>
      <c r="C88">
        <v>28.192385522103699</v>
      </c>
      <c r="D88">
        <v>28.192385522103699</v>
      </c>
      <c r="E88">
        <v>28.192589614357399</v>
      </c>
      <c r="F88">
        <v>28.192589614357399</v>
      </c>
      <c r="G88">
        <v>28.192589614357399</v>
      </c>
      <c r="H88">
        <v>28.193814167880099</v>
      </c>
      <c r="I88">
        <v>28.193814167880099</v>
      </c>
      <c r="J88">
        <v>28.193814167880099</v>
      </c>
      <c r="K88">
        <v>28.197079643940601</v>
      </c>
      <c r="L88">
        <v>28.197079643940601</v>
      </c>
      <c r="M88">
        <v>28.197079643940601</v>
      </c>
      <c r="N88">
        <v>28.199732843239801</v>
      </c>
      <c r="O88">
        <v>28.199732843239801</v>
      </c>
      <c r="P88">
        <v>28.199732843239801</v>
      </c>
      <c r="Q88">
        <v>28.197896012955699</v>
      </c>
      <c r="R88">
        <v>28.197896012955699</v>
      </c>
      <c r="S88">
        <v>28.197896012955699</v>
      </c>
      <c r="T88">
        <v>28.197079643940601</v>
      </c>
      <c r="U88">
        <v>28.197079643940601</v>
      </c>
      <c r="V88">
        <v>28.197079643940601</v>
      </c>
      <c r="W88">
        <v>28.195446905910401</v>
      </c>
      <c r="X88">
        <v>28.195446905910401</v>
      </c>
      <c r="Y88">
        <v>28.195446905910401</v>
      </c>
      <c r="Z88">
        <v>28.1936100756263</v>
      </c>
      <c r="AA88">
        <v>28.1936100756263</v>
      </c>
      <c r="AB88">
        <v>28.1936100756263</v>
      </c>
      <c r="AC88">
        <v>28.173302896375201</v>
      </c>
      <c r="AD88">
        <v>28.173302896375201</v>
      </c>
      <c r="AE88">
        <v>28.173302896375201</v>
      </c>
      <c r="AF88">
        <v>28.174527449897901</v>
      </c>
      <c r="AG88">
        <v>28.174527449897901</v>
      </c>
      <c r="AH88">
        <v>28.174527449897901</v>
      </c>
      <c r="AI88">
        <v>28.175343818912999</v>
      </c>
      <c r="AJ88">
        <v>28.175343818912999</v>
      </c>
      <c r="AK88">
        <v>28.175343818912999</v>
      </c>
      <c r="AL88">
        <v>28.174527449897901</v>
      </c>
      <c r="AM88">
        <v>28.174527449897901</v>
      </c>
      <c r="AN88">
        <v>28.174527449897901</v>
      </c>
      <c r="AO88">
        <v>28.1751397266592</v>
      </c>
      <c r="AP88">
        <v>28.1751397266592</v>
      </c>
      <c r="AQ88">
        <v>28.1751397266592</v>
      </c>
      <c r="AR88">
        <v>28.174119265390299</v>
      </c>
      <c r="AS88">
        <v>28.174119265390299</v>
      </c>
      <c r="AT88">
        <v>28.174119265390299</v>
      </c>
      <c r="AU88">
        <v>28.17248652736</v>
      </c>
      <c r="AV88">
        <v>28.17248652736</v>
      </c>
      <c r="AW88">
        <v>28.17248652736</v>
      </c>
      <c r="AX88">
        <v>28.174323357644099</v>
      </c>
      <c r="AY88">
        <v>28.174323357644099</v>
      </c>
      <c r="AZ88">
        <v>28.174323357644099</v>
      </c>
      <c r="BA88">
        <v>28.174731542151601</v>
      </c>
    </row>
    <row r="89" spans="1:66" x14ac:dyDescent="0.2">
      <c r="A89" t="s">
        <v>164</v>
      </c>
      <c r="B89">
        <v>28.429336628742899</v>
      </c>
      <c r="C89">
        <v>28.467093695692299</v>
      </c>
      <c r="D89">
        <v>28.467093695692299</v>
      </c>
      <c r="E89">
        <v>28.467093695692299</v>
      </c>
      <c r="F89">
        <v>28.467501880199801</v>
      </c>
      <c r="G89">
        <v>28.467501880199801</v>
      </c>
      <c r="H89">
        <v>28.467501880199801</v>
      </c>
      <c r="I89">
        <v>28.470155079499001</v>
      </c>
      <c r="J89">
        <v>28.470155079499001</v>
      </c>
      <c r="K89">
        <v>28.470155079499001</v>
      </c>
      <c r="L89">
        <v>28.469950987245198</v>
      </c>
      <c r="M89">
        <v>28.469950987245198</v>
      </c>
      <c r="N89">
        <v>28.469950987245198</v>
      </c>
      <c r="O89">
        <v>28.469950987245198</v>
      </c>
      <c r="P89">
        <v>28.469950987245198</v>
      </c>
      <c r="Q89">
        <v>28.469950987245198</v>
      </c>
      <c r="R89">
        <v>28.470155079499001</v>
      </c>
      <c r="S89">
        <v>28.470155079499001</v>
      </c>
      <c r="T89">
        <v>28.470155079499001</v>
      </c>
      <c r="U89">
        <v>28.4681141569612</v>
      </c>
      <c r="V89">
        <v>28.4681141569612</v>
      </c>
      <c r="W89">
        <v>28.4681141569612</v>
      </c>
      <c r="X89">
        <v>28.4693387104839</v>
      </c>
      <c r="Y89">
        <v>28.4693387104839</v>
      </c>
      <c r="Z89">
        <v>28.4693387104839</v>
      </c>
      <c r="AA89">
        <v>28.468726433722502</v>
      </c>
      <c r="AB89">
        <v>28.468726433722502</v>
      </c>
      <c r="AC89">
        <v>28.468726433722502</v>
      </c>
      <c r="AD89">
        <v>28.470359171752801</v>
      </c>
      <c r="AE89">
        <v>28.470359171752801</v>
      </c>
      <c r="AF89">
        <v>28.470359171752801</v>
      </c>
      <c r="AG89">
        <v>28.469950987245198</v>
      </c>
      <c r="AH89">
        <v>28.469950987245198</v>
      </c>
      <c r="AI89">
        <v>28.469950987245198</v>
      </c>
      <c r="AJ89">
        <v>28.4695428027376</v>
      </c>
      <c r="AK89">
        <v>28.4695428027376</v>
      </c>
      <c r="AL89">
        <v>28.4695428027376</v>
      </c>
      <c r="AM89">
        <v>28.4691346182301</v>
      </c>
      <c r="AN89">
        <v>28.4691346182301</v>
      </c>
      <c r="AO89">
        <v>28.4691346182301</v>
      </c>
      <c r="AP89">
        <v>28.469746894991399</v>
      </c>
      <c r="AQ89">
        <v>28.469746894991399</v>
      </c>
      <c r="AR89">
        <v>28.469746894991399</v>
      </c>
      <c r="AS89">
        <v>28.467501880199801</v>
      </c>
      <c r="AT89">
        <v>28.467501880199801</v>
      </c>
      <c r="AU89">
        <v>28.467501880199801</v>
      </c>
      <c r="AV89">
        <v>28.4666855111847</v>
      </c>
      <c r="AW89">
        <v>28.4666855111847</v>
      </c>
      <c r="AX89">
        <v>28.4666855111847</v>
      </c>
      <c r="AY89">
        <v>28.4681141569612</v>
      </c>
      <c r="AZ89">
        <v>28.4681141569612</v>
      </c>
      <c r="BA89">
        <v>28.4681141569612</v>
      </c>
    </row>
    <row r="90" spans="1:66" s="2" customFormat="1" x14ac:dyDescent="0.2">
      <c r="A90" s="2" t="s">
        <v>166</v>
      </c>
      <c r="B90" s="2">
        <v>90.277609847224198</v>
      </c>
      <c r="C90" s="2">
        <v>89.305424787726906</v>
      </c>
      <c r="D90" s="2">
        <v>89.305424787726906</v>
      </c>
      <c r="E90" s="2">
        <v>89.305424787726906</v>
      </c>
      <c r="F90" s="2">
        <v>89.340471519564005</v>
      </c>
      <c r="G90" s="2">
        <v>89.340471519564005</v>
      </c>
      <c r="H90" s="2">
        <v>89.340471519564005</v>
      </c>
      <c r="I90" s="2">
        <v>89.288796597254105</v>
      </c>
      <c r="J90" s="2">
        <v>89.288796597254105</v>
      </c>
      <c r="K90" s="2">
        <v>89.288796597254105</v>
      </c>
      <c r="L90" s="2">
        <v>89.240800478146298</v>
      </c>
      <c r="M90" s="2">
        <v>89.240800478146298</v>
      </c>
      <c r="N90" s="2">
        <v>89.240800478146298</v>
      </c>
      <c r="O90" s="2">
        <v>87.710124041886303</v>
      </c>
      <c r="P90" s="2">
        <v>87.710124041886303</v>
      </c>
      <c r="Q90" s="2">
        <v>87.710124041886303</v>
      </c>
      <c r="R90" s="2">
        <v>88.166369214989999</v>
      </c>
      <c r="S90" s="2">
        <v>88.166369214989999</v>
      </c>
      <c r="T90" s="2">
        <v>88.166369214989999</v>
      </c>
      <c r="U90" s="2">
        <v>88.407698705036694</v>
      </c>
      <c r="V90" s="2">
        <v>88.407698705036694</v>
      </c>
      <c r="W90" s="2">
        <v>88.407698705036694</v>
      </c>
      <c r="X90" s="2">
        <v>88.482255783262502</v>
      </c>
      <c r="Y90" s="2">
        <v>88.482255783262502</v>
      </c>
      <c r="Z90" s="2">
        <v>88.482255783262502</v>
      </c>
      <c r="AA90" s="2">
        <v>88.482010529715694</v>
      </c>
      <c r="AB90" s="2">
        <v>88.482010529715694</v>
      </c>
      <c r="AC90" s="2">
        <v>88.482010529715694</v>
      </c>
      <c r="AD90" s="2">
        <v>88.479116537863504</v>
      </c>
      <c r="AE90" s="2">
        <v>88.479116537863504</v>
      </c>
      <c r="AF90" s="2">
        <v>88.479116537863504</v>
      </c>
      <c r="AG90" s="2">
        <v>88.478331726513801</v>
      </c>
      <c r="AH90" s="2">
        <v>88.478331726513801</v>
      </c>
      <c r="AI90" s="2">
        <v>88.478331726513801</v>
      </c>
      <c r="AJ90" s="2">
        <v>88.480367330952205</v>
      </c>
      <c r="AK90" s="2">
        <v>88.480367330952205</v>
      </c>
      <c r="AL90" s="2">
        <v>88.480367330952205</v>
      </c>
      <c r="AM90" s="2">
        <v>88.476982832006399</v>
      </c>
      <c r="AN90" s="2">
        <v>88.476982832006399</v>
      </c>
      <c r="AO90" s="2">
        <v>88.476982832006399</v>
      </c>
      <c r="AP90" s="2">
        <v>88.478871284316796</v>
      </c>
      <c r="AQ90" s="2">
        <v>88.478871284316796</v>
      </c>
      <c r="AR90" s="2">
        <v>88.478871284316796</v>
      </c>
      <c r="AS90" s="2">
        <v>88.475682988208405</v>
      </c>
      <c r="AT90" s="2">
        <v>88.475682988208405</v>
      </c>
      <c r="AU90" s="2">
        <v>88.475682988208405</v>
      </c>
      <c r="AV90" s="2">
        <v>88.476982832006399</v>
      </c>
      <c r="AW90" s="2">
        <v>88.476982832006399</v>
      </c>
      <c r="AX90" s="2">
        <v>88.476982832006399</v>
      </c>
      <c r="AY90" s="2">
        <v>88.478527929351202</v>
      </c>
      <c r="AZ90" s="2">
        <v>88.478527929351202</v>
      </c>
      <c r="BA90" s="2">
        <v>88.478527929351202</v>
      </c>
    </row>
    <row r="91" spans="1:66" x14ac:dyDescent="0.2">
      <c r="A91" t="s">
        <v>168</v>
      </c>
      <c r="B91">
        <v>11097.4731648776</v>
      </c>
      <c r="C91">
        <v>11097.4731648776</v>
      </c>
      <c r="D91">
        <v>6242.8170519844898</v>
      </c>
      <c r="E91">
        <v>6242.8170519844898</v>
      </c>
      <c r="F91">
        <v>6242.8170519844898</v>
      </c>
      <c r="G91">
        <v>10167.266666666599</v>
      </c>
      <c r="H91">
        <v>10167.266666666599</v>
      </c>
      <c r="I91">
        <v>10167.266666666599</v>
      </c>
      <c r="J91">
        <v>8082.1249582358796</v>
      </c>
      <c r="K91">
        <v>8082.1249582358796</v>
      </c>
      <c r="L91">
        <v>8082.1249582358796</v>
      </c>
      <c r="M91">
        <v>9795.8666666666595</v>
      </c>
      <c r="N91">
        <v>9795.8666666666595</v>
      </c>
      <c r="O91">
        <v>9795.8666666666595</v>
      </c>
      <c r="P91">
        <v>7313.2642833277596</v>
      </c>
      <c r="Q91">
        <v>7313.2642833277596</v>
      </c>
      <c r="R91">
        <v>7313.2642833277596</v>
      </c>
      <c r="S91">
        <v>9778.2666666666591</v>
      </c>
      <c r="T91">
        <v>9778.2666666666591</v>
      </c>
      <c r="U91">
        <v>9778.2666666666591</v>
      </c>
      <c r="V91">
        <v>11428.2087258635</v>
      </c>
      <c r="W91">
        <v>11428.2087258635</v>
      </c>
      <c r="X91">
        <v>11428.2087258635</v>
      </c>
      <c r="Y91">
        <v>12234.0822721514</v>
      </c>
      <c r="Z91">
        <v>12234.0822721514</v>
      </c>
      <c r="AA91">
        <v>12234.0822721514</v>
      </c>
      <c r="AB91">
        <v>6289.2081523554898</v>
      </c>
      <c r="AC91">
        <v>6289.2081523554898</v>
      </c>
      <c r="AD91">
        <v>6289.2081523554898</v>
      </c>
      <c r="AE91">
        <v>9715.6189587360805</v>
      </c>
      <c r="AF91">
        <v>9715.6189587360805</v>
      </c>
      <c r="AG91">
        <v>9715.6189587360805</v>
      </c>
      <c r="AH91">
        <v>8093.3511526896</v>
      </c>
      <c r="AI91">
        <v>8093.3511526896</v>
      </c>
      <c r="AJ91">
        <v>8093.3511526896</v>
      </c>
      <c r="AK91">
        <v>4520.5013667577796</v>
      </c>
      <c r="AL91">
        <v>4520.5013667577796</v>
      </c>
      <c r="AM91">
        <v>4520.5013667577796</v>
      </c>
      <c r="AN91">
        <v>8602.3919289102596</v>
      </c>
      <c r="AO91">
        <v>8602.3919289102596</v>
      </c>
      <c r="AP91">
        <v>8602.3919289102596</v>
      </c>
      <c r="AQ91">
        <v>9394.6</v>
      </c>
      <c r="AR91">
        <v>9394.6</v>
      </c>
      <c r="AS91">
        <v>9394.6</v>
      </c>
      <c r="AT91">
        <v>8243.1673905780099</v>
      </c>
      <c r="AU91">
        <v>8243.1673905780099</v>
      </c>
      <c r="AV91">
        <v>8243.1673905780099</v>
      </c>
      <c r="AW91">
        <v>5772.3333333333303</v>
      </c>
      <c r="AX91">
        <v>5772.3333333333303</v>
      </c>
      <c r="AY91">
        <v>5772.3333333333303</v>
      </c>
      <c r="AZ91">
        <v>12353.3578349482</v>
      </c>
      <c r="BA91">
        <v>12353.3578349482</v>
      </c>
    </row>
    <row r="92" spans="1:66" x14ac:dyDescent="0.2">
      <c r="A92" t="s">
        <v>169</v>
      </c>
      <c r="B92">
        <v>9951.8698753416393</v>
      </c>
      <c r="C92">
        <v>9951.8698753416393</v>
      </c>
      <c r="D92">
        <v>9951.8698753416393</v>
      </c>
      <c r="E92">
        <v>5420.2859815581896</v>
      </c>
      <c r="F92">
        <v>5420.2859815581896</v>
      </c>
      <c r="G92">
        <v>5420.2859815581896</v>
      </c>
      <c r="H92">
        <v>11439.408078922799</v>
      </c>
      <c r="I92">
        <v>11439.408078922799</v>
      </c>
      <c r="J92">
        <v>11439.408078922799</v>
      </c>
      <c r="K92">
        <v>10800.708414088</v>
      </c>
      <c r="L92">
        <v>10800.708414088</v>
      </c>
      <c r="M92">
        <v>10800.708414088</v>
      </c>
      <c r="N92">
        <v>6521.0666666666602</v>
      </c>
      <c r="O92">
        <v>6521.0666666666602</v>
      </c>
      <c r="P92">
        <v>6521.0666666666602</v>
      </c>
      <c r="Q92">
        <v>8211.3984098349702</v>
      </c>
      <c r="R92">
        <v>8211.3984098349702</v>
      </c>
      <c r="S92">
        <v>8211.3984098349702</v>
      </c>
      <c r="T92">
        <v>12015.3353780504</v>
      </c>
      <c r="U92">
        <v>12015.3353780504</v>
      </c>
      <c r="V92">
        <v>12015.3353780504</v>
      </c>
      <c r="W92">
        <v>4121.1999732745298</v>
      </c>
      <c r="X92">
        <v>4121.1999732745298</v>
      </c>
      <c r="Y92">
        <v>4121.1999732745298</v>
      </c>
      <c r="Z92">
        <v>12182.891052140199</v>
      </c>
      <c r="AA92">
        <v>12182.891052140199</v>
      </c>
      <c r="AB92">
        <v>12182.891052140199</v>
      </c>
      <c r="AC92">
        <v>8714.1997995322399</v>
      </c>
      <c r="AD92">
        <v>8714.1997995322399</v>
      </c>
      <c r="AE92">
        <v>8714.1997995322399</v>
      </c>
      <c r="AF92">
        <v>9437.3791908285002</v>
      </c>
      <c r="AG92">
        <v>9437.3791908285002</v>
      </c>
      <c r="AH92">
        <v>9437.3791908285002</v>
      </c>
      <c r="AI92">
        <v>4431.5979415892498</v>
      </c>
      <c r="AJ92">
        <v>4431.5979415892498</v>
      </c>
      <c r="AK92">
        <v>4431.5979415892498</v>
      </c>
      <c r="AL92">
        <v>7678.5333333333301</v>
      </c>
      <c r="AM92">
        <v>7678.5333333333301</v>
      </c>
      <c r="AN92">
        <v>7678.5333333333301</v>
      </c>
      <c r="AO92">
        <v>5774.3552051316301</v>
      </c>
      <c r="AP92">
        <v>5774.3552051316301</v>
      </c>
      <c r="AQ92">
        <v>5774.3552051316301</v>
      </c>
      <c r="AR92">
        <v>13354.886015197901</v>
      </c>
      <c r="AS92">
        <v>13354.886015197901</v>
      </c>
      <c r="AT92">
        <v>13354.886015197901</v>
      </c>
      <c r="AU92">
        <v>5978.1460936977801</v>
      </c>
      <c r="AV92">
        <v>5978.1460936977801</v>
      </c>
      <c r="AW92">
        <v>5978.1460936977801</v>
      </c>
      <c r="AX92">
        <v>8838.5333333333292</v>
      </c>
      <c r="AY92">
        <v>8838.5333333333292</v>
      </c>
      <c r="AZ92">
        <v>8838.5333333333292</v>
      </c>
      <c r="BA92">
        <v>8379.1513531573601</v>
      </c>
    </row>
    <row r="93" spans="1:66" x14ac:dyDescent="0.2">
      <c r="A93" t="s">
        <v>170</v>
      </c>
      <c r="B93">
        <v>9435.1333333333296</v>
      </c>
      <c r="C93">
        <v>9435.1333333333296</v>
      </c>
      <c r="D93">
        <v>9435.1333333333296</v>
      </c>
      <c r="E93">
        <v>8133.6362421488702</v>
      </c>
      <c r="F93">
        <v>8133.6362421488702</v>
      </c>
      <c r="G93">
        <v>8133.6362421488702</v>
      </c>
      <c r="H93">
        <v>8080.8</v>
      </c>
      <c r="I93">
        <v>8080.8</v>
      </c>
      <c r="J93">
        <v>8080.8</v>
      </c>
      <c r="K93">
        <v>10924.490477781401</v>
      </c>
      <c r="L93">
        <v>10924.490477781401</v>
      </c>
      <c r="M93">
        <v>10924.490477781401</v>
      </c>
      <c r="N93">
        <v>9642.7095139675894</v>
      </c>
      <c r="O93">
        <v>9642.7095139675894</v>
      </c>
      <c r="P93">
        <v>9642.7095139675894</v>
      </c>
      <c r="Q93">
        <v>9982.4948219416001</v>
      </c>
      <c r="R93">
        <v>9982.4948219416001</v>
      </c>
      <c r="S93">
        <v>9982.4948219416001</v>
      </c>
      <c r="T93">
        <v>5730.6846210252597</v>
      </c>
      <c r="U93">
        <v>5730.6846210252597</v>
      </c>
      <c r="V93">
        <v>5730.6846210252597</v>
      </c>
      <c r="W93">
        <v>7802.1919272921596</v>
      </c>
      <c r="X93">
        <v>7802.1919272921596</v>
      </c>
      <c r="Y93">
        <v>7802.1919272921596</v>
      </c>
      <c r="Z93">
        <v>4730.9153943596202</v>
      </c>
      <c r="AA93">
        <v>4730.9153943596202</v>
      </c>
      <c r="AB93">
        <v>4730.9153943596202</v>
      </c>
      <c r="AC93">
        <v>12677.0012027261</v>
      </c>
      <c r="AD93">
        <v>12677.0012027261</v>
      </c>
      <c r="AE93">
        <v>12677.0012027261</v>
      </c>
      <c r="AF93">
        <v>6147.4666666666599</v>
      </c>
      <c r="AG93">
        <v>6147.4666666666599</v>
      </c>
      <c r="AH93">
        <v>6147.4666666666599</v>
      </c>
      <c r="AI93">
        <v>9680.4089269009692</v>
      </c>
      <c r="AJ93">
        <v>9680.4089269009692</v>
      </c>
      <c r="AK93">
        <v>9680.4089269009692</v>
      </c>
      <c r="AL93">
        <v>7347.6666666666597</v>
      </c>
      <c r="AM93">
        <v>7347.6666666666597</v>
      </c>
      <c r="AN93">
        <v>7347.6666666666597</v>
      </c>
      <c r="AO93">
        <v>5343.3344470431002</v>
      </c>
      <c r="AP93">
        <v>5343.3344470431002</v>
      </c>
      <c r="AQ93">
        <v>5343.3344470431002</v>
      </c>
      <c r="AR93">
        <v>5235.6352486335099</v>
      </c>
      <c r="AS93">
        <v>5235.6352486335099</v>
      </c>
      <c r="AT93">
        <v>5235.6352486335099</v>
      </c>
      <c r="AU93">
        <v>7002.2721197540704</v>
      </c>
      <c r="AV93">
        <v>7002.2721197540704</v>
      </c>
      <c r="AW93">
        <v>7002.2721197540704</v>
      </c>
      <c r="AX93">
        <v>7544.6</v>
      </c>
      <c r="AY93">
        <v>7544.6</v>
      </c>
      <c r="AZ93">
        <v>7544.6</v>
      </c>
      <c r="BA93">
        <v>12711.546171321599</v>
      </c>
    </row>
    <row r="94" spans="1:66" x14ac:dyDescent="0.2">
      <c r="A94" t="s">
        <v>171</v>
      </c>
      <c r="B94">
        <v>4792.1010425020004</v>
      </c>
      <c r="C94">
        <v>9583.6</v>
      </c>
      <c r="D94">
        <v>9583.6</v>
      </c>
      <c r="E94">
        <v>9583.6</v>
      </c>
      <c r="F94">
        <v>10053.915018706501</v>
      </c>
      <c r="G94">
        <v>10053.915018706501</v>
      </c>
      <c r="H94">
        <v>10053.915018706501</v>
      </c>
      <c r="I94">
        <v>7925.0666666666602</v>
      </c>
      <c r="J94">
        <v>7925.0666666666602</v>
      </c>
      <c r="K94">
        <v>7925.0666666666602</v>
      </c>
      <c r="L94">
        <v>7382.2762814943499</v>
      </c>
      <c r="M94">
        <v>7382.2762814943499</v>
      </c>
      <c r="N94">
        <v>7382.2762814943499</v>
      </c>
      <c r="O94">
        <v>7973.0017998800004</v>
      </c>
      <c r="P94">
        <v>7973.0017998800004</v>
      </c>
      <c r="Q94">
        <v>7973.0017998800004</v>
      </c>
      <c r="R94">
        <v>6708.9402645997598</v>
      </c>
      <c r="S94">
        <v>6708.9402645997598</v>
      </c>
      <c r="T94">
        <v>6708.9402645997598</v>
      </c>
      <c r="U94">
        <v>8510.96739782652</v>
      </c>
      <c r="V94">
        <v>8510.96739782652</v>
      </c>
      <c r="W94">
        <v>8510.96739782652</v>
      </c>
      <c r="X94">
        <v>9887.6787384738709</v>
      </c>
      <c r="Y94">
        <v>9887.6787384738709</v>
      </c>
      <c r="Z94">
        <v>9887.6787384738709</v>
      </c>
      <c r="AA94">
        <v>5706.9137942529496</v>
      </c>
      <c r="AB94">
        <v>5706.9137942529496</v>
      </c>
      <c r="AC94">
        <v>5706.9137942529496</v>
      </c>
      <c r="AD94">
        <v>8575.2655842854201</v>
      </c>
      <c r="AE94">
        <v>8575.2655842854201</v>
      </c>
      <c r="AF94">
        <v>8575.2655842854201</v>
      </c>
      <c r="AG94">
        <v>8197.6</v>
      </c>
      <c r="AH94">
        <v>8197.6</v>
      </c>
      <c r="AI94">
        <v>8197.6</v>
      </c>
      <c r="AJ94">
        <v>13084.71971671</v>
      </c>
      <c r="AK94">
        <v>13084.71971671</v>
      </c>
      <c r="AL94">
        <v>13084.71971671</v>
      </c>
      <c r="AM94">
        <v>6749.6832699873303</v>
      </c>
      <c r="AN94">
        <v>6749.6832699873303</v>
      </c>
      <c r="AO94">
        <v>6749.6832699873303</v>
      </c>
      <c r="AP94">
        <v>11227.530905445999</v>
      </c>
      <c r="AQ94">
        <v>11227.530905445999</v>
      </c>
      <c r="AR94">
        <v>11227.530905445999</v>
      </c>
      <c r="AS94">
        <v>11249.9166722218</v>
      </c>
      <c r="AT94">
        <v>11249.9166722218</v>
      </c>
      <c r="AU94">
        <v>11249.9166722218</v>
      </c>
      <c r="AV94">
        <v>10993.651854326699</v>
      </c>
      <c r="AW94">
        <v>10993.651854326699</v>
      </c>
      <c r="AX94">
        <v>10993.651854326699</v>
      </c>
      <c r="AY94">
        <v>5818.7333333333299</v>
      </c>
      <c r="AZ94">
        <v>5818.7333333333299</v>
      </c>
      <c r="BA94">
        <v>5818.7333333333299</v>
      </c>
    </row>
    <row r="95" spans="1:66" s="2" customFormat="1" x14ac:dyDescent="0.2">
      <c r="A95" s="2" t="s">
        <v>173</v>
      </c>
      <c r="B95" s="2">
        <v>109243.6</v>
      </c>
      <c r="C95" s="2">
        <v>109243.6</v>
      </c>
      <c r="D95" s="2">
        <v>32814.980622744799</v>
      </c>
      <c r="E95" s="2">
        <v>32814.980622744799</v>
      </c>
      <c r="F95" s="2">
        <v>32814.980622744799</v>
      </c>
      <c r="G95" s="2">
        <v>16049.5333333333</v>
      </c>
      <c r="H95" s="2">
        <v>16049.5333333333</v>
      </c>
      <c r="I95" s="2">
        <v>16049.5333333333</v>
      </c>
      <c r="J95" s="2">
        <v>5325.0918810557896</v>
      </c>
      <c r="K95" s="2">
        <v>5325.0918810557896</v>
      </c>
      <c r="L95" s="2">
        <v>5325.0918810557896</v>
      </c>
      <c r="M95" s="2">
        <v>16129.5333333333</v>
      </c>
      <c r="N95" s="2">
        <v>16129.5333333333</v>
      </c>
      <c r="O95" s="2">
        <v>16129.5333333333</v>
      </c>
      <c r="P95" s="2">
        <v>27250.918810557901</v>
      </c>
      <c r="Q95" s="2">
        <v>27250.918810557901</v>
      </c>
      <c r="R95" s="2">
        <v>27250.918810557901</v>
      </c>
      <c r="S95" s="2">
        <v>12024.3983734417</v>
      </c>
      <c r="T95" s="2">
        <v>12024.3983734417</v>
      </c>
      <c r="U95" s="2">
        <v>12024.3983734417</v>
      </c>
      <c r="V95" s="2">
        <v>11803.153815314699</v>
      </c>
      <c r="W95" s="2">
        <v>11803.153815314699</v>
      </c>
      <c r="X95" s="2">
        <v>11803.153815314699</v>
      </c>
      <c r="Y95" s="2">
        <v>6708.5333333333301</v>
      </c>
      <c r="Z95" s="2">
        <v>6708.5333333333301</v>
      </c>
      <c r="AA95" s="2">
        <v>6708.5333333333301</v>
      </c>
      <c r="AB95" s="2">
        <v>10461.944537253499</v>
      </c>
      <c r="AC95" s="2">
        <v>10461.944537253499</v>
      </c>
      <c r="AD95" s="2">
        <v>10461.944537253499</v>
      </c>
      <c r="AE95" s="2">
        <v>11715.7522831811</v>
      </c>
      <c r="AF95" s="2">
        <v>11715.7522831811</v>
      </c>
      <c r="AG95" s="2">
        <v>11715.7522831811</v>
      </c>
      <c r="AH95" s="2">
        <v>12177.759957230601</v>
      </c>
      <c r="AI95" s="2">
        <v>12177.759957230601</v>
      </c>
      <c r="AJ95" s="2">
        <v>12177.759957230601</v>
      </c>
      <c r="AK95" s="2">
        <v>9830.3220214680896</v>
      </c>
      <c r="AL95" s="2">
        <v>9830.3220214680896</v>
      </c>
      <c r="AM95" s="2">
        <v>9830.3220214680896</v>
      </c>
      <c r="AN95" s="2">
        <v>9297.2070025390894</v>
      </c>
      <c r="AO95" s="2">
        <v>9297.2070025390894</v>
      </c>
      <c r="AP95" s="2">
        <v>9297.2070025390894</v>
      </c>
      <c r="AQ95" s="2">
        <v>5233.7333333333299</v>
      </c>
      <c r="AR95" s="2">
        <v>5233.7333333333299</v>
      </c>
      <c r="AS95" s="2">
        <v>5233.7333333333299</v>
      </c>
      <c r="AT95" s="2">
        <v>12432.1796071094</v>
      </c>
      <c r="AU95" s="2">
        <v>12432.1796071094</v>
      </c>
      <c r="AV95" s="2">
        <v>12432.1796071094</v>
      </c>
      <c r="AW95" s="2">
        <v>12627.8496200506</v>
      </c>
      <c r="AX95" s="2">
        <v>12627.8496200506</v>
      </c>
      <c r="AY95" s="2">
        <v>12627.8496200506</v>
      </c>
      <c r="AZ95" s="2">
        <v>11778.8397273091</v>
      </c>
      <c r="BA95" s="2">
        <v>11778.8397273091</v>
      </c>
      <c r="BJ95" s="2">
        <f>MEDIAN($B95:$BI96)</f>
        <v>12627.8496200506</v>
      </c>
      <c r="BK95" s="2">
        <f>AVERAGE($B95:$BI96)</f>
        <v>25095.693954722483</v>
      </c>
      <c r="BL95" s="2">
        <f>MIN($B95:$BI96)</f>
        <v>5233.7333333333299</v>
      </c>
      <c r="BM95" s="2">
        <f>MAX($B95:$BI96)</f>
        <v>109243.6</v>
      </c>
      <c r="BN95" s="2">
        <f>STDEV($B95:$BI96)</f>
        <v>26397.364775337555</v>
      </c>
    </row>
    <row r="96" spans="1:66" s="2" customFormat="1" x14ac:dyDescent="0.2">
      <c r="A96" s="2" t="s">
        <v>174</v>
      </c>
      <c r="B96" s="2">
        <v>89385.967256932796</v>
      </c>
      <c r="C96" s="2">
        <v>97598.866666666596</v>
      </c>
      <c r="D96" s="2">
        <v>97598.866666666596</v>
      </c>
      <c r="E96" s="2">
        <v>97598.866666666596</v>
      </c>
      <c r="F96" s="2">
        <v>10525.992249097901</v>
      </c>
      <c r="G96" s="2">
        <v>10525.992249097901</v>
      </c>
      <c r="H96" s="2">
        <v>10525.992249097901</v>
      </c>
      <c r="I96" s="2">
        <v>10719.981332088801</v>
      </c>
      <c r="J96" s="2">
        <v>10719.981332088801</v>
      </c>
      <c r="K96" s="2">
        <v>10719.981332088801</v>
      </c>
      <c r="L96" s="2">
        <v>12410.931444607701</v>
      </c>
      <c r="M96" s="2">
        <v>12410.931444607701</v>
      </c>
      <c r="N96" s="2">
        <v>12410.931444607701</v>
      </c>
      <c r="O96" s="2">
        <v>97722.266666666605</v>
      </c>
      <c r="P96" s="2">
        <v>97722.266666666605</v>
      </c>
      <c r="Q96" s="2">
        <v>97722.266666666605</v>
      </c>
      <c r="R96" s="2">
        <v>76583.561643835594</v>
      </c>
      <c r="S96" s="2">
        <v>76583.561643835594</v>
      </c>
      <c r="T96" s="2">
        <v>76583.561643835594</v>
      </c>
      <c r="U96" s="2">
        <v>28356.733333333301</v>
      </c>
      <c r="V96" s="2">
        <v>28356.733333333301</v>
      </c>
      <c r="W96" s="2">
        <v>28356.733333333301</v>
      </c>
      <c r="X96" s="2">
        <v>27385.499498830599</v>
      </c>
      <c r="Y96" s="2">
        <v>27385.499498830599</v>
      </c>
      <c r="Z96" s="2">
        <v>27385.499498830599</v>
      </c>
      <c r="AA96" s="2">
        <v>26603.559762682398</v>
      </c>
      <c r="AB96" s="2">
        <v>26603.559762682398</v>
      </c>
      <c r="AC96" s="2">
        <v>26603.559762682398</v>
      </c>
      <c r="AD96" s="2">
        <v>20121.8843969261</v>
      </c>
      <c r="AE96" s="2">
        <v>20121.8843969261</v>
      </c>
      <c r="AF96" s="2">
        <v>20121.8843969261</v>
      </c>
      <c r="AG96" s="2">
        <v>23369.466666666602</v>
      </c>
      <c r="AH96" s="2">
        <v>23369.466666666602</v>
      </c>
      <c r="AI96" s="2">
        <v>23369.466666666602</v>
      </c>
      <c r="AJ96" s="2">
        <v>17677.0012027261</v>
      </c>
      <c r="AK96" s="2">
        <v>17677.0012027261</v>
      </c>
      <c r="AL96" s="2">
        <v>17677.0012027261</v>
      </c>
      <c r="AM96" s="2">
        <v>9730.9820654710293</v>
      </c>
      <c r="AN96" s="2">
        <v>9730.9820654710293</v>
      </c>
      <c r="AO96" s="2">
        <v>9730.9820654710293</v>
      </c>
      <c r="AP96" s="2">
        <v>12052.3854069223</v>
      </c>
      <c r="AQ96" s="2">
        <v>12052.3854069223</v>
      </c>
      <c r="AR96" s="2">
        <v>12052.3854069223</v>
      </c>
      <c r="AS96" s="2">
        <v>40535.733333333301</v>
      </c>
      <c r="AT96" s="2">
        <v>40535.733333333301</v>
      </c>
      <c r="AU96" s="2">
        <v>40535.733333333301</v>
      </c>
      <c r="AV96" s="2">
        <v>22938.5900434346</v>
      </c>
      <c r="AW96" s="2">
        <v>22938.5900434346</v>
      </c>
      <c r="AX96" s="2">
        <v>22938.5900434346</v>
      </c>
      <c r="AY96" s="2">
        <v>13290.780614625601</v>
      </c>
      <c r="AZ96" s="2">
        <v>13290.780614625601</v>
      </c>
      <c r="BA96" s="2">
        <v>13290.780614625601</v>
      </c>
    </row>
    <row r="97" spans="1:66" x14ac:dyDescent="0.2">
      <c r="A97" t="s">
        <v>176</v>
      </c>
      <c r="B97">
        <v>19422.8281885459</v>
      </c>
      <c r="C97">
        <v>19422.8281885459</v>
      </c>
      <c r="D97">
        <v>11844.915140986201</v>
      </c>
      <c r="E97">
        <v>11844.915140986201</v>
      </c>
      <c r="F97">
        <v>11844.915140986201</v>
      </c>
      <c r="G97">
        <v>17836.8</v>
      </c>
      <c r="H97">
        <v>17836.8</v>
      </c>
      <c r="I97">
        <v>17836.8</v>
      </c>
      <c r="J97">
        <v>15618.7771466755</v>
      </c>
      <c r="K97">
        <v>15618.7771466755</v>
      </c>
      <c r="L97">
        <v>15618.7771466755</v>
      </c>
      <c r="M97">
        <v>17683.466666666602</v>
      </c>
      <c r="N97">
        <v>17683.466666666602</v>
      </c>
      <c r="O97">
        <v>17683.466666666602</v>
      </c>
      <c r="P97">
        <v>13707.116605412601</v>
      </c>
      <c r="Q97">
        <v>13707.116605412601</v>
      </c>
      <c r="R97">
        <v>13707.116605412601</v>
      </c>
      <c r="S97">
        <v>18138.866666666599</v>
      </c>
      <c r="T97">
        <v>18138.866666666599</v>
      </c>
      <c r="U97">
        <v>18138.866666666599</v>
      </c>
      <c r="V97">
        <v>20301.195964455099</v>
      </c>
      <c r="W97">
        <v>20301.195964455099</v>
      </c>
      <c r="X97">
        <v>20301.195964455099</v>
      </c>
      <c r="Y97">
        <v>21536.902460164001</v>
      </c>
      <c r="Z97">
        <v>21536.902460164001</v>
      </c>
      <c r="AA97">
        <v>21536.902460164001</v>
      </c>
      <c r="AB97">
        <v>12685.1987971934</v>
      </c>
      <c r="AC97">
        <v>12685.1987971934</v>
      </c>
      <c r="AD97">
        <v>12685.1987971934</v>
      </c>
      <c r="AE97">
        <v>17850.743283781001</v>
      </c>
      <c r="AF97">
        <v>17850.743283781001</v>
      </c>
      <c r="AG97">
        <v>17850.743283781001</v>
      </c>
      <c r="AH97">
        <v>14356.2980287337</v>
      </c>
      <c r="AI97">
        <v>14356.2980287337</v>
      </c>
      <c r="AJ97">
        <v>14356.2980287337</v>
      </c>
      <c r="AK97">
        <v>9757.4504966997793</v>
      </c>
      <c r="AL97">
        <v>9757.4504966997793</v>
      </c>
      <c r="AM97">
        <v>9757.4504966997793</v>
      </c>
      <c r="AN97">
        <v>16235.7185808779</v>
      </c>
      <c r="AO97">
        <v>16235.7185808779</v>
      </c>
      <c r="AP97">
        <v>16235.7185808779</v>
      </c>
      <c r="AQ97">
        <v>16297.266666666599</v>
      </c>
      <c r="AR97">
        <v>16297.266666666599</v>
      </c>
      <c r="AS97">
        <v>16297.266666666599</v>
      </c>
      <c r="AT97">
        <v>15207.951887738</v>
      </c>
      <c r="AU97">
        <v>15207.951887738</v>
      </c>
      <c r="AV97">
        <v>15207.951887738</v>
      </c>
      <c r="AW97">
        <v>10418.9333333333</v>
      </c>
      <c r="AX97">
        <v>10418.9333333333</v>
      </c>
      <c r="AY97">
        <v>10418.9333333333</v>
      </c>
      <c r="AZ97">
        <v>21340.527898429598</v>
      </c>
      <c r="BA97">
        <v>21340.527898429598</v>
      </c>
    </row>
    <row r="98" spans="1:66" x14ac:dyDescent="0.2">
      <c r="A98" t="s">
        <v>177</v>
      </c>
      <c r="B98">
        <v>18698.220118658701</v>
      </c>
      <c r="C98">
        <v>18698.220118658701</v>
      </c>
      <c r="D98">
        <v>18698.220118658701</v>
      </c>
      <c r="E98">
        <v>10923.4264332486</v>
      </c>
      <c r="F98">
        <v>10923.4264332486</v>
      </c>
      <c r="G98">
        <v>10923.4264332486</v>
      </c>
      <c r="H98">
        <v>21310.558592187699</v>
      </c>
      <c r="I98">
        <v>21310.558592187699</v>
      </c>
      <c r="J98">
        <v>21310.558592187699</v>
      </c>
      <c r="K98">
        <v>18808.5945331818</v>
      </c>
      <c r="L98">
        <v>18808.5945331818</v>
      </c>
      <c r="M98">
        <v>18808.5945331818</v>
      </c>
      <c r="N98">
        <v>12659</v>
      </c>
      <c r="O98">
        <v>12659</v>
      </c>
      <c r="P98">
        <v>12659</v>
      </c>
      <c r="Q98">
        <v>16129.41805305</v>
      </c>
      <c r="R98">
        <v>16129.41805305</v>
      </c>
      <c r="S98">
        <v>16129.41805305</v>
      </c>
      <c r="T98">
        <v>21971.062808374401</v>
      </c>
      <c r="U98">
        <v>21971.062808374401</v>
      </c>
      <c r="V98">
        <v>21971.062808374401</v>
      </c>
      <c r="W98">
        <v>9449.1882140709495</v>
      </c>
      <c r="X98">
        <v>9449.1882140709495</v>
      </c>
      <c r="Y98">
        <v>9449.1882140709495</v>
      </c>
      <c r="Z98">
        <v>23276.503533804502</v>
      </c>
      <c r="AA98">
        <v>23276.503533804502</v>
      </c>
      <c r="AB98">
        <v>23276.503533804502</v>
      </c>
      <c r="AC98">
        <v>16181.8242565987</v>
      </c>
      <c r="AD98">
        <v>16181.8242565987</v>
      </c>
      <c r="AE98">
        <v>16181.8242565987</v>
      </c>
      <c r="AF98">
        <v>17980.1373058721</v>
      </c>
      <c r="AG98">
        <v>17980.1373058721</v>
      </c>
      <c r="AH98">
        <v>17980.1373058721</v>
      </c>
      <c r="AI98">
        <v>9109.9378466884991</v>
      </c>
      <c r="AJ98">
        <v>9109.9378466884991</v>
      </c>
      <c r="AK98">
        <v>9109.9378466884991</v>
      </c>
      <c r="AL98">
        <v>14795.6</v>
      </c>
      <c r="AM98">
        <v>14795.6</v>
      </c>
      <c r="AN98">
        <v>14795.6</v>
      </c>
      <c r="AO98">
        <v>10855.138313510601</v>
      </c>
      <c r="AP98">
        <v>10855.138313510601</v>
      </c>
      <c r="AQ98">
        <v>10855.138313510601</v>
      </c>
      <c r="AR98">
        <v>22722.370350619902</v>
      </c>
      <c r="AS98">
        <v>22722.370350619902</v>
      </c>
      <c r="AT98">
        <v>22722.370350619902</v>
      </c>
      <c r="AU98">
        <v>12671.1221011829</v>
      </c>
      <c r="AV98">
        <v>12671.1221011829</v>
      </c>
      <c r="AW98">
        <v>12671.1221011829</v>
      </c>
      <c r="AX98">
        <v>17098.866666666599</v>
      </c>
      <c r="AY98">
        <v>17098.866666666599</v>
      </c>
      <c r="AZ98">
        <v>17098.866666666599</v>
      </c>
      <c r="BA98">
        <v>15841.4300033411</v>
      </c>
    </row>
    <row r="99" spans="1:66" x14ac:dyDescent="0.2">
      <c r="A99" t="s">
        <v>178</v>
      </c>
      <c r="B99">
        <v>17301.8</v>
      </c>
      <c r="C99">
        <v>17301.8</v>
      </c>
      <c r="D99">
        <v>17301.8</v>
      </c>
      <c r="E99">
        <v>15978.484565014</v>
      </c>
      <c r="F99">
        <v>15978.484565014</v>
      </c>
      <c r="G99">
        <v>15978.484565014</v>
      </c>
      <c r="H99">
        <v>15682.5333333333</v>
      </c>
      <c r="I99">
        <v>15682.5333333333</v>
      </c>
      <c r="J99">
        <v>15682.5333333333</v>
      </c>
      <c r="K99">
        <v>20013.765452723001</v>
      </c>
      <c r="L99">
        <v>20013.765452723001</v>
      </c>
      <c r="M99">
        <v>20013.765452723001</v>
      </c>
      <c r="N99">
        <v>18273.951596773099</v>
      </c>
      <c r="O99">
        <v>18273.951596773099</v>
      </c>
      <c r="P99">
        <v>18273.951596773099</v>
      </c>
      <c r="Q99">
        <v>19154.272733346599</v>
      </c>
      <c r="R99">
        <v>19154.272733346599</v>
      </c>
      <c r="S99">
        <v>19154.272733346599</v>
      </c>
      <c r="T99">
        <v>11516.098926738199</v>
      </c>
      <c r="U99">
        <v>11516.098926738199</v>
      </c>
      <c r="V99">
        <v>11516.098926738199</v>
      </c>
      <c r="W99">
        <v>15431.234963913301</v>
      </c>
      <c r="X99">
        <v>15431.234963913301</v>
      </c>
      <c r="Y99">
        <v>15431.234963913301</v>
      </c>
      <c r="Z99">
        <v>11361.2240816054</v>
      </c>
      <c r="AA99">
        <v>11361.2240816054</v>
      </c>
      <c r="AB99">
        <v>11361.2240816054</v>
      </c>
      <c r="AC99">
        <v>23072.564479486799</v>
      </c>
      <c r="AD99">
        <v>23072.564479486799</v>
      </c>
      <c r="AE99">
        <v>23072.564479486799</v>
      </c>
      <c r="AF99">
        <v>12349.333333333299</v>
      </c>
      <c r="AG99">
        <v>12349.333333333299</v>
      </c>
      <c r="AH99">
        <v>12349.333333333299</v>
      </c>
      <c r="AI99">
        <v>18326.740612053902</v>
      </c>
      <c r="AJ99">
        <v>18326.740612053902</v>
      </c>
      <c r="AK99">
        <v>18326.740612053902</v>
      </c>
      <c r="AL99">
        <v>14107.1333333333</v>
      </c>
      <c r="AM99">
        <v>14107.1333333333</v>
      </c>
      <c r="AN99">
        <v>14107.1333333333</v>
      </c>
      <c r="AO99">
        <v>11387.5709989976</v>
      </c>
      <c r="AP99">
        <v>11387.5709989976</v>
      </c>
      <c r="AQ99">
        <v>11387.5709989976</v>
      </c>
      <c r="AR99">
        <v>11252.8329556059</v>
      </c>
      <c r="AS99">
        <v>11252.8329556059</v>
      </c>
      <c r="AT99">
        <v>11252.8329556059</v>
      </c>
      <c r="AU99">
        <v>12676.222935044099</v>
      </c>
      <c r="AV99">
        <v>12676.222935044099</v>
      </c>
      <c r="AW99">
        <v>12676.222935044099</v>
      </c>
      <c r="AX99">
        <v>14898.8</v>
      </c>
      <c r="AY99">
        <v>14898.8</v>
      </c>
      <c r="AZ99">
        <v>14898.8</v>
      </c>
      <c r="BA99">
        <v>22770.546572230302</v>
      </c>
    </row>
    <row r="100" spans="1:66" x14ac:dyDescent="0.2">
      <c r="A100" t="s">
        <v>179</v>
      </c>
      <c r="B100">
        <v>10466.051857791999</v>
      </c>
      <c r="C100">
        <v>17500.8</v>
      </c>
      <c r="D100">
        <v>17500.8</v>
      </c>
      <c r="E100">
        <v>17500.8</v>
      </c>
      <c r="F100">
        <v>18522.915553180101</v>
      </c>
      <c r="G100">
        <v>18522.915553180101</v>
      </c>
      <c r="H100">
        <v>18522.915553180101</v>
      </c>
      <c r="I100">
        <v>15035.2</v>
      </c>
      <c r="J100">
        <v>15035.2</v>
      </c>
      <c r="K100">
        <v>15035.2</v>
      </c>
      <c r="L100">
        <v>14647.3969123838</v>
      </c>
      <c r="M100">
        <v>14647.3969123838</v>
      </c>
      <c r="N100">
        <v>14647.3969123838</v>
      </c>
      <c r="O100">
        <v>15913.0057996133</v>
      </c>
      <c r="P100">
        <v>15913.0057996133</v>
      </c>
      <c r="Q100">
        <v>15913.0057996133</v>
      </c>
      <c r="R100">
        <v>12967.192302552399</v>
      </c>
      <c r="S100">
        <v>12967.192302552399</v>
      </c>
      <c r="T100">
        <v>12967.192302552399</v>
      </c>
      <c r="U100">
        <v>16909.527301820101</v>
      </c>
      <c r="V100">
        <v>16909.527301820101</v>
      </c>
      <c r="W100">
        <v>16909.527301820101</v>
      </c>
      <c r="X100">
        <v>17973.005479085899</v>
      </c>
      <c r="Y100">
        <v>17973.005479085899</v>
      </c>
      <c r="Z100">
        <v>17973.005479085899</v>
      </c>
      <c r="AA100">
        <v>11334.822321488</v>
      </c>
      <c r="AB100">
        <v>11334.822321488</v>
      </c>
      <c r="AC100">
        <v>11334.822321488</v>
      </c>
      <c r="AD100">
        <v>15726.5985167368</v>
      </c>
      <c r="AE100">
        <v>15726.5985167368</v>
      </c>
      <c r="AF100">
        <v>15726.5985167368</v>
      </c>
      <c r="AG100">
        <v>15778.1333333333</v>
      </c>
      <c r="AH100">
        <v>15778.1333333333</v>
      </c>
      <c r="AI100">
        <v>15778.1333333333</v>
      </c>
      <c r="AJ100">
        <v>23200.440970134201</v>
      </c>
      <c r="AK100">
        <v>23200.440970134201</v>
      </c>
      <c r="AL100">
        <v>23200.440970134201</v>
      </c>
      <c r="AM100">
        <v>12669.333866773301</v>
      </c>
      <c r="AN100">
        <v>12669.333866773301</v>
      </c>
      <c r="AO100">
        <v>12669.333866773301</v>
      </c>
      <c r="AP100">
        <v>20113.264283327699</v>
      </c>
      <c r="AQ100">
        <v>20113.264283327699</v>
      </c>
      <c r="AR100">
        <v>20113.264283327699</v>
      </c>
      <c r="AS100">
        <v>19428.4381041263</v>
      </c>
      <c r="AT100">
        <v>19428.4381041263</v>
      </c>
      <c r="AU100">
        <v>19428.4381041263</v>
      </c>
      <c r="AV100">
        <v>20330.504510524501</v>
      </c>
      <c r="AW100">
        <v>20330.504510524501</v>
      </c>
      <c r="AX100">
        <v>20330.504510524501</v>
      </c>
      <c r="AY100">
        <v>12156.266666666599</v>
      </c>
      <c r="AZ100">
        <v>12156.266666666599</v>
      </c>
      <c r="BA100">
        <v>12156.266666666599</v>
      </c>
    </row>
    <row r="101" spans="1:66" s="2" customFormat="1" x14ac:dyDescent="0.2">
      <c r="A101" s="2" t="s">
        <v>181</v>
      </c>
      <c r="B101" s="2">
        <v>20021.666666666599</v>
      </c>
      <c r="C101" s="2">
        <v>20021.666666666599</v>
      </c>
      <c r="D101" s="2">
        <v>21661.432580515801</v>
      </c>
      <c r="E101" s="2">
        <v>21661.432580515801</v>
      </c>
      <c r="F101" s="2">
        <v>21661.432580515801</v>
      </c>
      <c r="G101" s="2">
        <v>21809.733333333301</v>
      </c>
      <c r="H101" s="2">
        <v>21809.733333333301</v>
      </c>
      <c r="I101" s="2">
        <v>21809.733333333301</v>
      </c>
      <c r="J101" s="2">
        <v>7291.5469428666802</v>
      </c>
      <c r="K101" s="2">
        <v>7291.5469428666802</v>
      </c>
      <c r="L101" s="2">
        <v>7291.5469428666802</v>
      </c>
      <c r="M101" s="2">
        <v>22524.933333333302</v>
      </c>
      <c r="N101" s="2">
        <v>22524.933333333302</v>
      </c>
      <c r="O101" s="2">
        <v>22524.933333333302</v>
      </c>
      <c r="P101" s="2">
        <v>22042.098229201401</v>
      </c>
      <c r="Q101" s="2">
        <v>22042.098229201401</v>
      </c>
      <c r="R101" s="2">
        <v>22042.098229201401</v>
      </c>
      <c r="S101" s="2">
        <v>16124.5250316645</v>
      </c>
      <c r="T101" s="2">
        <v>16124.5250316645</v>
      </c>
      <c r="U101" s="2">
        <v>16124.5250316645</v>
      </c>
      <c r="V101" s="2">
        <v>19426.5668849391</v>
      </c>
      <c r="W101" s="2">
        <v>19426.5668849391</v>
      </c>
      <c r="X101" s="2">
        <v>19426.5668849391</v>
      </c>
      <c r="Y101" s="2">
        <v>11227.1333333333</v>
      </c>
      <c r="Z101" s="2">
        <v>11227.1333333333</v>
      </c>
      <c r="AA101" s="2">
        <v>11227.1333333333</v>
      </c>
      <c r="AB101" s="2">
        <v>16554.026060808501</v>
      </c>
      <c r="AC101" s="2">
        <v>16554.026060808501</v>
      </c>
      <c r="AD101" s="2">
        <v>16554.026060808501</v>
      </c>
      <c r="AE101" s="2">
        <v>18633.8910739284</v>
      </c>
      <c r="AF101" s="2">
        <v>18633.8910739284</v>
      </c>
      <c r="AG101" s="2">
        <v>18633.8910739284</v>
      </c>
      <c r="AH101" s="2">
        <v>19355.185779203399</v>
      </c>
      <c r="AI101" s="2">
        <v>19355.185779203399</v>
      </c>
      <c r="AJ101" s="2">
        <v>19355.185779203399</v>
      </c>
      <c r="AK101" s="2">
        <v>16327.4218281218</v>
      </c>
      <c r="AL101" s="2">
        <v>16327.4218281218</v>
      </c>
      <c r="AM101" s="2">
        <v>16327.4218281218</v>
      </c>
      <c r="AN101" s="2">
        <v>15198.5166377121</v>
      </c>
      <c r="AO101" s="2">
        <v>15198.5166377121</v>
      </c>
      <c r="AP101" s="2">
        <v>15198.5166377121</v>
      </c>
      <c r="AQ101" s="2">
        <v>9172.7999999999993</v>
      </c>
      <c r="AR101" s="2">
        <v>9172.7999999999993</v>
      </c>
      <c r="AS101" s="2">
        <v>9172.7999999999993</v>
      </c>
      <c r="AT101" s="2">
        <v>21040.358145128899</v>
      </c>
      <c r="AU101" s="2">
        <v>21040.358145128899</v>
      </c>
      <c r="AV101" s="2">
        <v>21040.358145128899</v>
      </c>
      <c r="AW101" s="2">
        <v>18189.974670043899</v>
      </c>
      <c r="AX101" s="2">
        <v>18189.974670043899</v>
      </c>
      <c r="AY101" s="2">
        <v>18189.974670043899</v>
      </c>
      <c r="AZ101" s="2">
        <v>17335.7171501136</v>
      </c>
      <c r="BA101" s="2">
        <v>17335.7171501136</v>
      </c>
      <c r="BJ101" s="2">
        <f>MEDIAN($B101:$BI102)</f>
        <v>21735.582956924551</v>
      </c>
      <c r="BK101" s="2">
        <f>AVERAGE($B101:$BI102)</f>
        <v>38942.155076556497</v>
      </c>
      <c r="BL101" s="2">
        <f>MIN($B101:$BI102)</f>
        <v>7291.5469428666802</v>
      </c>
      <c r="BM101" s="2">
        <f>MAX($B101:$BI102)</f>
        <v>164907.38389575601</v>
      </c>
      <c r="BN101" s="2">
        <f>STDEV($B101:$BI102)</f>
        <v>38680.66512507767</v>
      </c>
    </row>
    <row r="102" spans="1:66" s="2" customFormat="1" x14ac:dyDescent="0.2">
      <c r="A102" s="2" t="s">
        <v>182</v>
      </c>
      <c r="B102" s="2">
        <v>24442.499164717599</v>
      </c>
      <c r="C102" s="2">
        <v>28528.5333333333</v>
      </c>
      <c r="D102" s="2">
        <v>28528.5333333333</v>
      </c>
      <c r="E102" s="2">
        <v>28528.5333333333</v>
      </c>
      <c r="F102" s="2">
        <v>18056.1272217025</v>
      </c>
      <c r="G102" s="2">
        <v>18056.1272217025</v>
      </c>
      <c r="H102" s="2">
        <v>18056.1272217025</v>
      </c>
      <c r="I102" s="2">
        <v>16450.0966731115</v>
      </c>
      <c r="J102" s="2">
        <v>16450.0966731115</v>
      </c>
      <c r="K102" s="2">
        <v>16450.0966731115</v>
      </c>
      <c r="L102" s="2">
        <v>22336.228785246502</v>
      </c>
      <c r="M102" s="2">
        <v>22336.228785246502</v>
      </c>
      <c r="N102" s="2">
        <v>22336.228785246502</v>
      </c>
      <c r="O102" s="2">
        <v>120325.666666666</v>
      </c>
      <c r="P102" s="2">
        <v>120325.666666666</v>
      </c>
      <c r="Q102" s="2">
        <v>120325.666666666</v>
      </c>
      <c r="R102" s="2">
        <v>164907.38389575601</v>
      </c>
      <c r="S102" s="2">
        <v>164907.38389575601</v>
      </c>
      <c r="T102" s="2">
        <v>164907.38389575601</v>
      </c>
      <c r="U102" s="2">
        <v>121381.866666666</v>
      </c>
      <c r="V102" s="2">
        <v>121381.866666666</v>
      </c>
      <c r="W102" s="2">
        <v>121381.866666666</v>
      </c>
      <c r="X102" s="2">
        <v>108752.15502839899</v>
      </c>
      <c r="Y102" s="2">
        <v>108752.15502839899</v>
      </c>
      <c r="Z102" s="2">
        <v>108752.15502839899</v>
      </c>
      <c r="AA102" s="2">
        <v>99925.804946336895</v>
      </c>
      <c r="AB102" s="2">
        <v>99925.804946336895</v>
      </c>
      <c r="AC102" s="2">
        <v>99925.804946336895</v>
      </c>
      <c r="AD102" s="2">
        <v>77050.183762111599</v>
      </c>
      <c r="AE102" s="2">
        <v>77050.183762111599</v>
      </c>
      <c r="AF102" s="2">
        <v>77050.183762111599</v>
      </c>
      <c r="AG102" s="2">
        <v>74411.733333333294</v>
      </c>
      <c r="AH102" s="2">
        <v>74411.733333333294</v>
      </c>
      <c r="AI102" s="2">
        <v>74411.733333333294</v>
      </c>
      <c r="AJ102" s="2">
        <v>53086.997193638897</v>
      </c>
      <c r="AK102" s="2">
        <v>53086.997193638897</v>
      </c>
      <c r="AL102" s="2">
        <v>53086.997193638897</v>
      </c>
      <c r="AM102" s="2">
        <v>32235.749049936599</v>
      </c>
      <c r="AN102" s="2">
        <v>32235.749049936599</v>
      </c>
      <c r="AO102" s="2">
        <v>32235.749049936599</v>
      </c>
      <c r="AP102" s="2">
        <v>19562.809033809899</v>
      </c>
      <c r="AQ102" s="2">
        <v>19562.809033809899</v>
      </c>
      <c r="AR102" s="2">
        <v>19562.809033809899</v>
      </c>
      <c r="AS102" s="2">
        <v>26830.733333333301</v>
      </c>
      <c r="AT102" s="2">
        <v>26830.733333333301</v>
      </c>
      <c r="AU102" s="2">
        <v>26830.733333333301</v>
      </c>
      <c r="AV102" s="2">
        <v>30434.2799866354</v>
      </c>
      <c r="AW102" s="2">
        <v>30434.2799866354</v>
      </c>
      <c r="AX102" s="2">
        <v>30434.2799866354</v>
      </c>
      <c r="AY102" s="2">
        <v>26085.794280381298</v>
      </c>
      <c r="AZ102" s="2">
        <v>26085.794280381298</v>
      </c>
      <c r="BA102" s="2">
        <v>26085.794280381298</v>
      </c>
    </row>
    <row r="103" spans="1:66" x14ac:dyDescent="0.2">
      <c r="A103" t="s">
        <v>183</v>
      </c>
      <c r="B103">
        <v>0.47317999999999999</v>
      </c>
      <c r="C103">
        <v>0.47317999999999999</v>
      </c>
      <c r="D103">
        <v>0.29180809835627303</v>
      </c>
      <c r="E103">
        <v>0.29180809835627303</v>
      </c>
      <c r="F103">
        <v>0.29180809835627303</v>
      </c>
      <c r="G103">
        <v>0.28674666666666698</v>
      </c>
      <c r="H103">
        <v>0.28674666666666698</v>
      </c>
      <c r="I103">
        <v>0.28674666666666698</v>
      </c>
      <c r="J103">
        <v>0.194894754426996</v>
      </c>
      <c r="K103">
        <v>0.194894754426996</v>
      </c>
      <c r="L103">
        <v>0.194894754426996</v>
      </c>
      <c r="M103">
        <v>0.306620000000001</v>
      </c>
      <c r="N103">
        <v>0.306620000000001</v>
      </c>
      <c r="O103">
        <v>0.306620000000001</v>
      </c>
      <c r="P103">
        <v>0.47936518543267698</v>
      </c>
      <c r="Q103">
        <v>0.47936518543267698</v>
      </c>
      <c r="R103">
        <v>0.47936518543267698</v>
      </c>
      <c r="S103">
        <v>0.33730417972134902</v>
      </c>
      <c r="T103">
        <v>0.33730417972134902</v>
      </c>
      <c r="U103">
        <v>0.33730417972134902</v>
      </c>
      <c r="V103">
        <v>0.29939195509822197</v>
      </c>
      <c r="W103">
        <v>0.29939195509822197</v>
      </c>
      <c r="X103">
        <v>0.29939195509822197</v>
      </c>
      <c r="Y103">
        <v>0.18563333333333401</v>
      </c>
      <c r="Z103">
        <v>0.18563333333333401</v>
      </c>
      <c r="AA103">
        <v>0.18563333333333401</v>
      </c>
      <c r="AB103">
        <v>0.65865018376210904</v>
      </c>
      <c r="AC103">
        <v>0.65865018376210904</v>
      </c>
      <c r="AD103">
        <v>0.65865018376210904</v>
      </c>
      <c r="AE103">
        <v>0.91776548230118005</v>
      </c>
      <c r="AF103">
        <v>0.91776548230118005</v>
      </c>
      <c r="AG103">
        <v>0.91776548230118005</v>
      </c>
      <c r="AH103">
        <v>0.51919272921678905</v>
      </c>
      <c r="AI103">
        <v>0.51919272921678905</v>
      </c>
      <c r="AJ103">
        <v>0.51919272921678905</v>
      </c>
      <c r="AK103">
        <v>0.20463364224281499</v>
      </c>
      <c r="AL103">
        <v>0.20463364224281499</v>
      </c>
      <c r="AM103">
        <v>0.20463364224281499</v>
      </c>
      <c r="AN103">
        <v>0.245523185888014</v>
      </c>
      <c r="AO103">
        <v>0.245523185888014</v>
      </c>
      <c r="AP103">
        <v>0.245523185888014</v>
      </c>
      <c r="AQ103">
        <v>0.19551333333332899</v>
      </c>
      <c r="AR103">
        <v>0.19551333333332899</v>
      </c>
      <c r="AS103">
        <v>0.19551333333332899</v>
      </c>
      <c r="AT103">
        <v>0.290204463450491</v>
      </c>
      <c r="AU103">
        <v>0.290204463450491</v>
      </c>
      <c r="AV103">
        <v>0.290204463450491</v>
      </c>
      <c r="AW103">
        <v>0.245840554592719</v>
      </c>
      <c r="AX103">
        <v>0.245840554592719</v>
      </c>
      <c r="AY103">
        <v>0.245840554592719</v>
      </c>
      <c r="AZ103">
        <v>0.26990375618232998</v>
      </c>
      <c r="BA103">
        <v>0.26990375618232998</v>
      </c>
    </row>
    <row r="104" spans="1:66" x14ac:dyDescent="0.2">
      <c r="A104" t="s">
        <v>184</v>
      </c>
      <c r="B104">
        <v>0.63954560641496905</v>
      </c>
      <c r="C104">
        <v>0.71866666666666401</v>
      </c>
      <c r="D104">
        <v>0.71866666666666401</v>
      </c>
      <c r="E104">
        <v>0.71866666666666401</v>
      </c>
      <c r="F104">
        <v>0.338360283308835</v>
      </c>
      <c r="G104">
        <v>0.338360283308835</v>
      </c>
      <c r="H104">
        <v>0.338360283308835</v>
      </c>
      <c r="I104">
        <v>0.30059337289152199</v>
      </c>
      <c r="J104">
        <v>0.30059337289152199</v>
      </c>
      <c r="K104">
        <v>0.30059337289152199</v>
      </c>
      <c r="L104">
        <v>0.35486435921421899</v>
      </c>
      <c r="M104">
        <v>0.35486435921421899</v>
      </c>
      <c r="N104">
        <v>0.35486435921421899</v>
      </c>
      <c r="O104">
        <v>1.89605333333333</v>
      </c>
      <c r="P104">
        <v>1.89605333333333</v>
      </c>
      <c r="Q104">
        <v>1.89605333333333</v>
      </c>
      <c r="R104">
        <v>1.6968392916805799</v>
      </c>
      <c r="S104">
        <v>1.6968392916805799</v>
      </c>
      <c r="T104">
        <v>1.6968392916805799</v>
      </c>
      <c r="U104">
        <v>0.92878666666666798</v>
      </c>
      <c r="V104">
        <v>0.92878666666666798</v>
      </c>
      <c r="W104">
        <v>0.92878666666666798</v>
      </c>
      <c r="X104">
        <v>0.61378549949882699</v>
      </c>
      <c r="Y104">
        <v>0.61378549949882699</v>
      </c>
      <c r="Z104">
        <v>0.61378549949882699</v>
      </c>
      <c r="AA104">
        <v>0.46352909806012899</v>
      </c>
      <c r="AB104">
        <v>0.46352909806012899</v>
      </c>
      <c r="AC104">
        <v>0.46352909806012899</v>
      </c>
      <c r="AD104">
        <v>0.35274974941530002</v>
      </c>
      <c r="AE104">
        <v>0.35274974941530002</v>
      </c>
      <c r="AF104">
        <v>0.35274974941530002</v>
      </c>
      <c r="AG104">
        <v>0.44446000000000602</v>
      </c>
      <c r="AH104">
        <v>0.44446000000000602</v>
      </c>
      <c r="AI104">
        <v>0.44446000000000602</v>
      </c>
      <c r="AJ104">
        <v>0.40253908860082799</v>
      </c>
      <c r="AK104">
        <v>0.40253908860082799</v>
      </c>
      <c r="AL104">
        <v>0.40253908860082799</v>
      </c>
      <c r="AM104">
        <v>0.35560370691378801</v>
      </c>
      <c r="AN104">
        <v>0.35560370691378801</v>
      </c>
      <c r="AO104">
        <v>0.35560370691378801</v>
      </c>
      <c r="AP104">
        <v>0.331284244287054</v>
      </c>
      <c r="AQ104">
        <v>0.331284244287054</v>
      </c>
      <c r="AR104">
        <v>0.331284244287054</v>
      </c>
      <c r="AS104">
        <v>0.48653333333332899</v>
      </c>
      <c r="AT104">
        <v>0.48653333333332899</v>
      </c>
      <c r="AU104">
        <v>0.48653333333332899</v>
      </c>
      <c r="AV104">
        <v>0.41303708653525201</v>
      </c>
      <c r="AW104">
        <v>0.41303708653525201</v>
      </c>
      <c r="AX104">
        <v>0.41303708653525201</v>
      </c>
      <c r="AY104">
        <v>0.41472568495433498</v>
      </c>
      <c r="AZ104">
        <v>0.41472568495433498</v>
      </c>
      <c r="BA104">
        <v>0.41472568495433498</v>
      </c>
    </row>
    <row r="105" spans="1:66" x14ac:dyDescent="0.2">
      <c r="A105" t="s">
        <v>185</v>
      </c>
      <c r="B105">
        <v>5.3953333333334103E-2</v>
      </c>
      <c r="C105">
        <v>5.3953333333334103E-2</v>
      </c>
      <c r="D105">
        <v>0.30599358546037397</v>
      </c>
      <c r="E105">
        <v>0.30599358546037397</v>
      </c>
      <c r="F105">
        <v>0.30599358546037397</v>
      </c>
      <c r="G105">
        <v>0.40698000000000201</v>
      </c>
      <c r="H105">
        <v>0.40698000000000201</v>
      </c>
      <c r="I105">
        <v>0.40698000000000201</v>
      </c>
      <c r="J105">
        <v>0.58702305379217901</v>
      </c>
      <c r="K105">
        <v>0.58702305379217901</v>
      </c>
      <c r="L105">
        <v>0.58702305379217901</v>
      </c>
      <c r="M105">
        <v>0.1668</v>
      </c>
      <c r="N105">
        <v>0.1668</v>
      </c>
      <c r="O105">
        <v>0.1668</v>
      </c>
      <c r="P105">
        <v>0.19266288005346</v>
      </c>
      <c r="Q105">
        <v>0.19266288005346</v>
      </c>
      <c r="R105">
        <v>0.19266288005346</v>
      </c>
      <c r="S105">
        <v>0.31869208719418501</v>
      </c>
      <c r="T105">
        <v>0.31869208719418501</v>
      </c>
      <c r="U105">
        <v>0.31869208719418501</v>
      </c>
      <c r="V105">
        <v>0.32784311105171798</v>
      </c>
      <c r="W105">
        <v>0.32784311105171798</v>
      </c>
      <c r="X105">
        <v>0.32784311105171798</v>
      </c>
      <c r="Y105">
        <v>0.38289999999999902</v>
      </c>
      <c r="Z105">
        <v>0.38289999999999902</v>
      </c>
      <c r="AA105">
        <v>0.38289999999999902</v>
      </c>
      <c r="AB105">
        <v>0.43423321082526001</v>
      </c>
      <c r="AC105">
        <v>0.43423321082526001</v>
      </c>
      <c r="AD105">
        <v>0.43423321082526001</v>
      </c>
      <c r="AE105">
        <v>0.118625424971668</v>
      </c>
      <c r="AF105">
        <v>0.118625424971668</v>
      </c>
      <c r="AG105">
        <v>0.118625424971668</v>
      </c>
      <c r="AH105">
        <v>0.22157845495856399</v>
      </c>
      <c r="AI105">
        <v>0.22157845495856399</v>
      </c>
      <c r="AJ105">
        <v>0.22157845495856399</v>
      </c>
      <c r="AK105">
        <v>0.37181145409694</v>
      </c>
      <c r="AL105">
        <v>0.37181145409694</v>
      </c>
      <c r="AM105">
        <v>0.37181145409694</v>
      </c>
      <c r="AN105">
        <v>0.27301884271014498</v>
      </c>
      <c r="AO105">
        <v>0.27301884271014498</v>
      </c>
      <c r="AP105">
        <v>0.27301884271014498</v>
      </c>
      <c r="AQ105">
        <v>0.60240666666666398</v>
      </c>
      <c r="AR105">
        <v>0.60240666666666398</v>
      </c>
      <c r="AS105">
        <v>0.60240666666666398</v>
      </c>
      <c r="AT105">
        <v>0.17570493117733699</v>
      </c>
      <c r="AU105">
        <v>0.17570493117733699</v>
      </c>
      <c r="AV105">
        <v>0.17570493117733699</v>
      </c>
      <c r="AW105">
        <v>0.42972936941740902</v>
      </c>
      <c r="AX105">
        <v>0.42972936941740902</v>
      </c>
      <c r="AY105">
        <v>0.42972936941740902</v>
      </c>
      <c r="AZ105">
        <v>0.59332308514904497</v>
      </c>
      <c r="BA105">
        <v>0.59332308514904497</v>
      </c>
    </row>
    <row r="106" spans="1:66" x14ac:dyDescent="0.2">
      <c r="A106" t="s">
        <v>186</v>
      </c>
      <c r="B106">
        <v>0.34714333444704099</v>
      </c>
      <c r="C106">
        <v>0.272040000000002</v>
      </c>
      <c r="D106">
        <v>0.272040000000002</v>
      </c>
      <c r="E106">
        <v>0.272040000000002</v>
      </c>
      <c r="F106">
        <v>0.68139115328076805</v>
      </c>
      <c r="G106">
        <v>0.68139115328076805</v>
      </c>
      <c r="H106">
        <v>0.68139115328076805</v>
      </c>
      <c r="I106">
        <v>0.425901726781787</v>
      </c>
      <c r="J106">
        <v>0.425901726781787</v>
      </c>
      <c r="K106">
        <v>0.425901726781787</v>
      </c>
      <c r="L106">
        <v>0.70606708539355501</v>
      </c>
      <c r="M106">
        <v>0.70606708539355501</v>
      </c>
      <c r="N106">
        <v>0.70606708539355501</v>
      </c>
      <c r="O106">
        <v>0.130720000000001</v>
      </c>
      <c r="P106">
        <v>0.130720000000001</v>
      </c>
      <c r="Q106">
        <v>0.130720000000001</v>
      </c>
      <c r="R106">
        <v>0.166274640828597</v>
      </c>
      <c r="S106">
        <v>0.166274640828597</v>
      </c>
      <c r="T106">
        <v>0.166274640828597</v>
      </c>
      <c r="U106">
        <v>0.34448000000000201</v>
      </c>
      <c r="V106">
        <v>0.34448000000000201</v>
      </c>
      <c r="W106">
        <v>0.34448000000000201</v>
      </c>
      <c r="X106">
        <v>0.18324757768125699</v>
      </c>
      <c r="Y106">
        <v>0.18324757768125699</v>
      </c>
      <c r="Z106">
        <v>0.18324757768125699</v>
      </c>
      <c r="AA106">
        <v>0.51720551963202199</v>
      </c>
      <c r="AB106">
        <v>0.51720551963202199</v>
      </c>
      <c r="AC106">
        <v>0.51720551963202199</v>
      </c>
      <c r="AD106">
        <v>0.190317407283663</v>
      </c>
      <c r="AE106">
        <v>0.190317407283663</v>
      </c>
      <c r="AF106">
        <v>0.190317407283663</v>
      </c>
      <c r="AG106">
        <v>0.35302</v>
      </c>
      <c r="AH106">
        <v>0.35302</v>
      </c>
      <c r="AI106">
        <v>0.35302</v>
      </c>
      <c r="AJ106">
        <v>0.43196578912201</v>
      </c>
      <c r="AK106">
        <v>0.43196578912201</v>
      </c>
      <c r="AL106">
        <v>0.43196578912201</v>
      </c>
      <c r="AM106">
        <v>0.24832988865924199</v>
      </c>
      <c r="AN106">
        <v>0.24832988865924199</v>
      </c>
      <c r="AO106">
        <v>0.24832988865924199</v>
      </c>
      <c r="AP106">
        <v>0.399305091540824</v>
      </c>
      <c r="AQ106">
        <v>0.399305091540824</v>
      </c>
      <c r="AR106">
        <v>0.399305091540824</v>
      </c>
      <c r="AS106">
        <v>0.158393333333333</v>
      </c>
      <c r="AT106">
        <v>0.158393333333333</v>
      </c>
      <c r="AU106">
        <v>0.158393333333333</v>
      </c>
      <c r="AV106">
        <v>0.37187437353825598</v>
      </c>
      <c r="AW106">
        <v>0.37187437353825598</v>
      </c>
      <c r="AX106">
        <v>0.37187437353825598</v>
      </c>
      <c r="AY106">
        <v>0.203686420905273</v>
      </c>
      <c r="AZ106">
        <v>0.203686420905273</v>
      </c>
      <c r="BA106">
        <v>0.203686420905273</v>
      </c>
    </row>
    <row r="107" spans="1:66" x14ac:dyDescent="0.2">
      <c r="A107" t="s">
        <v>187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66" x14ac:dyDescent="0.2">
      <c r="A108" t="s">
        <v>188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66" s="2" customFormat="1" x14ac:dyDescent="0.2">
      <c r="A109" s="2" t="s">
        <v>189</v>
      </c>
      <c r="B109" s="2">
        <v>4.19999999999997</v>
      </c>
      <c r="C109" s="2">
        <v>4.19999999999997</v>
      </c>
      <c r="D109" s="2">
        <v>3.1137244420686798</v>
      </c>
      <c r="E109" s="2">
        <v>3.1137244420686798</v>
      </c>
      <c r="F109" s="2">
        <v>3.1137244420686798</v>
      </c>
      <c r="G109" s="2">
        <v>1.60000000000005</v>
      </c>
      <c r="H109" s="2">
        <v>1.60000000000005</v>
      </c>
      <c r="I109" s="2">
        <v>1.60000000000005</v>
      </c>
      <c r="J109" s="2">
        <v>1.1025726695618501</v>
      </c>
      <c r="K109" s="2">
        <v>1.1025726695618501</v>
      </c>
      <c r="L109" s="2">
        <v>1.1025726695618501</v>
      </c>
      <c r="M109" s="2">
        <v>1.2000000000004201</v>
      </c>
      <c r="N109" s="2">
        <v>1.2000000000004201</v>
      </c>
      <c r="O109" s="2">
        <v>1.2000000000004201</v>
      </c>
      <c r="P109" s="2">
        <v>2.0380888740396301</v>
      </c>
      <c r="Q109" s="2">
        <v>2.0380888740396301</v>
      </c>
      <c r="R109" s="2">
        <v>2.0380888740396301</v>
      </c>
      <c r="S109" s="2">
        <v>1.13992400506604</v>
      </c>
      <c r="T109" s="2">
        <v>1.13992400506604</v>
      </c>
      <c r="U109" s="2">
        <v>1.13992400506604</v>
      </c>
      <c r="V109" s="2">
        <v>1.1091808098359299</v>
      </c>
      <c r="W109" s="2">
        <v>1.1091808098359299</v>
      </c>
      <c r="X109" s="2">
        <v>1.1091808098359299</v>
      </c>
      <c r="Y109" s="2">
        <v>0.80000000000003901</v>
      </c>
      <c r="Z109" s="2">
        <v>0.80000000000003901</v>
      </c>
      <c r="AA109" s="2">
        <v>0.80000000000003901</v>
      </c>
      <c r="AB109" s="2">
        <v>1.16939525559587</v>
      </c>
      <c r="AC109" s="2">
        <v>1.16939525559587</v>
      </c>
      <c r="AD109" s="2">
        <v>1.16939525559587</v>
      </c>
      <c r="AE109" s="2">
        <v>1.6732217852143201</v>
      </c>
      <c r="AF109" s="2">
        <v>1.6732217852143201</v>
      </c>
      <c r="AG109" s="2">
        <v>1.6732217852143201</v>
      </c>
      <c r="AH109" s="2">
        <v>1.5637530072171999</v>
      </c>
      <c r="AI109" s="2">
        <v>1.5637530072171999</v>
      </c>
      <c r="AJ109" s="2">
        <v>1.5637530072171999</v>
      </c>
      <c r="AK109" s="2">
        <v>0.92672844856390602</v>
      </c>
      <c r="AL109" s="2">
        <v>0.92672844856390602</v>
      </c>
      <c r="AM109" s="2">
        <v>0.92672844856390602</v>
      </c>
      <c r="AN109" s="2">
        <v>0.37418147801628199</v>
      </c>
      <c r="AO109" s="2">
        <v>0.37418147801628199</v>
      </c>
      <c r="AP109" s="2">
        <v>0.37418147801628199</v>
      </c>
      <c r="AQ109" s="2">
        <v>0.13333333333321201</v>
      </c>
      <c r="AR109" s="2">
        <v>0.13333333333321201</v>
      </c>
      <c r="AS109" s="2">
        <v>0.13333333333321201</v>
      </c>
      <c r="AT109" s="2">
        <v>1.57690765735731</v>
      </c>
      <c r="AU109" s="2">
        <v>1.57690765735731</v>
      </c>
      <c r="AV109" s="2">
        <v>1.57690765735731</v>
      </c>
      <c r="AW109" s="2">
        <v>0.74656712438276396</v>
      </c>
      <c r="AX109" s="2">
        <v>0.74656712438276396</v>
      </c>
      <c r="AY109" s="2">
        <v>0.74656712438276396</v>
      </c>
      <c r="AZ109" s="2">
        <v>1.28325090228591</v>
      </c>
      <c r="BA109" s="2">
        <v>1.28325090228591</v>
      </c>
      <c r="BJ109" s="2">
        <f>MEDIAN($B109:$BI109,$B114:$BI115,$B132:$BI140,$B120:$BI121,$B126:$BI127)</f>
        <v>1.3934262284154699</v>
      </c>
      <c r="BK109" s="2">
        <f>AVERAGE($B109:$BI109,$B114:$BI115,$B132:$BI140,$B120:$BI121,$B126:$BI127)</f>
        <v>2.0784586344692264</v>
      </c>
      <c r="BL109" s="2">
        <f>MIN($B109:$BI109,$B114:$BI115,$B132:$BI140,$B120:$BI121,$B126:$BI127)</f>
        <v>-6.6666666666620203E-2</v>
      </c>
      <c r="BM109" s="2">
        <f>MAX($B109:$BI109,$B114:$BI115,$B132:$BI140,$B120:$BI121,$B126:$BI127)</f>
        <v>12.9333333333329</v>
      </c>
      <c r="BN109" s="2">
        <f>STDEV($B109:$BI109,$B114:$BI115,$B132:$BI140,$B120:$BI121,$B126:$BI127)</f>
        <v>2.1750181290566433</v>
      </c>
    </row>
    <row r="110" spans="1:66" x14ac:dyDescent="0.2">
      <c r="A110" t="s">
        <v>191</v>
      </c>
      <c r="B110">
        <v>8.7939195950742999</v>
      </c>
      <c r="C110">
        <v>8.7939195950742999</v>
      </c>
      <c r="D110">
        <v>5.38554055838169</v>
      </c>
      <c r="E110">
        <v>5.38554055838169</v>
      </c>
      <c r="F110">
        <v>5.38554055838169</v>
      </c>
      <c r="G110">
        <v>7.3333333331781096</v>
      </c>
      <c r="H110">
        <v>7.3333333331781096</v>
      </c>
      <c r="I110">
        <v>7.3333333331781096</v>
      </c>
      <c r="J110">
        <v>6.1810892079034199</v>
      </c>
      <c r="K110">
        <v>6.1810892079034199</v>
      </c>
      <c r="L110">
        <v>6.1810892079034199</v>
      </c>
      <c r="M110">
        <v>6.6666666666666696</v>
      </c>
      <c r="N110">
        <v>6.6666666666666696</v>
      </c>
      <c r="O110">
        <v>6.6666666666666696</v>
      </c>
      <c r="P110">
        <v>5.1787504180145696</v>
      </c>
      <c r="Q110">
        <v>5.1787504180145696</v>
      </c>
      <c r="R110">
        <v>5.1787504180145696</v>
      </c>
      <c r="S110">
        <v>6.8000000001241698</v>
      </c>
      <c r="T110">
        <v>6.8000000001241698</v>
      </c>
      <c r="U110">
        <v>6.8000000001241698</v>
      </c>
      <c r="V110">
        <v>7.2626444845015197</v>
      </c>
      <c r="W110">
        <v>7.2626444845015197</v>
      </c>
      <c r="X110">
        <v>7.2626444845015197</v>
      </c>
      <c r="Y110">
        <v>8.2605507033181294</v>
      </c>
      <c r="Z110">
        <v>8.2605507033181294</v>
      </c>
      <c r="AA110">
        <v>8.2605507033181294</v>
      </c>
      <c r="AB110">
        <v>4.5105245570514203</v>
      </c>
      <c r="AC110">
        <v>4.5105245570514203</v>
      </c>
      <c r="AD110">
        <v>4.5105245570514203</v>
      </c>
      <c r="AE110">
        <v>8.0727951467418606</v>
      </c>
      <c r="AF110">
        <v>8.0727951467418606</v>
      </c>
      <c r="AG110">
        <v>8.0727951467418606</v>
      </c>
      <c r="AH110">
        <v>5.1119278319182504</v>
      </c>
      <c r="AI110">
        <v>5.1119278319182504</v>
      </c>
      <c r="AJ110">
        <v>5.1119278319182504</v>
      </c>
      <c r="AK110">
        <v>4.7269817985382101</v>
      </c>
      <c r="AL110">
        <v>4.7269817985382101</v>
      </c>
      <c r="AM110">
        <v>4.7269817985382101</v>
      </c>
      <c r="AN110">
        <v>5.7927440370366901</v>
      </c>
      <c r="AO110">
        <v>5.7927440370366901</v>
      </c>
      <c r="AP110">
        <v>5.7927440370366901</v>
      </c>
      <c r="AQ110">
        <v>6.7333333333954197</v>
      </c>
      <c r="AR110">
        <v>6.7333333333954197</v>
      </c>
      <c r="AS110">
        <v>6.7333333333954197</v>
      </c>
      <c r="AT110">
        <v>5.7801536921034602</v>
      </c>
      <c r="AU110">
        <v>5.7801536921034602</v>
      </c>
      <c r="AV110">
        <v>5.7801536921034602</v>
      </c>
      <c r="AW110">
        <v>5.0666666667287599</v>
      </c>
      <c r="AX110">
        <v>5.0666666667287599</v>
      </c>
      <c r="AY110">
        <v>5.0666666667287599</v>
      </c>
      <c r="AZ110">
        <v>8.7871700633258705</v>
      </c>
      <c r="BA110">
        <v>8.7871700633258705</v>
      </c>
    </row>
    <row r="111" spans="1:66" x14ac:dyDescent="0.2">
      <c r="A111" t="s">
        <v>192</v>
      </c>
      <c r="B111">
        <v>9.6726884878997907</v>
      </c>
      <c r="C111">
        <v>9.6726884878997907</v>
      </c>
      <c r="D111">
        <v>9.6726884878997907</v>
      </c>
      <c r="E111">
        <v>4.5169049843828999</v>
      </c>
      <c r="F111">
        <v>4.5169049843828999</v>
      </c>
      <c r="G111">
        <v>4.5169049843828999</v>
      </c>
      <c r="H111">
        <v>7.47900279959567</v>
      </c>
      <c r="I111">
        <v>7.47900279959567</v>
      </c>
      <c r="J111">
        <v>7.47900279959567</v>
      </c>
      <c r="K111">
        <v>8.4408206913490798</v>
      </c>
      <c r="L111">
        <v>8.4408206913490798</v>
      </c>
      <c r="M111">
        <v>8.4408206913490798</v>
      </c>
      <c r="N111">
        <v>6.0000000001552198</v>
      </c>
      <c r="O111">
        <v>6.0000000001552198</v>
      </c>
      <c r="P111">
        <v>6.0000000001552198</v>
      </c>
      <c r="Q111">
        <v>7.4630854540446796</v>
      </c>
      <c r="R111">
        <v>7.4630854540446796</v>
      </c>
      <c r="S111">
        <v>7.4630854540446796</v>
      </c>
      <c r="T111">
        <v>7.9210561412223903</v>
      </c>
      <c r="U111">
        <v>7.9210561412223903</v>
      </c>
      <c r="V111">
        <v>7.9210561412223903</v>
      </c>
      <c r="W111">
        <v>4.5232845591150399</v>
      </c>
      <c r="X111">
        <v>4.5232845591150399</v>
      </c>
      <c r="Y111">
        <v>4.5232845591150399</v>
      </c>
      <c r="Z111">
        <v>8.8545139356881108</v>
      </c>
      <c r="AA111">
        <v>8.8545139356881108</v>
      </c>
      <c r="AB111">
        <v>8.8545139356881108</v>
      </c>
      <c r="AC111">
        <v>6.1810892079034199</v>
      </c>
      <c r="AD111">
        <v>6.1810892079034199</v>
      </c>
      <c r="AE111">
        <v>6.1810892079034199</v>
      </c>
      <c r="AF111">
        <v>7.28520962452445</v>
      </c>
      <c r="AG111">
        <v>7.28520962452445</v>
      </c>
      <c r="AH111">
        <v>7.28520962452445</v>
      </c>
      <c r="AI111">
        <v>15.792287643007899</v>
      </c>
      <c r="AJ111">
        <v>15.792287643007899</v>
      </c>
      <c r="AK111">
        <v>15.792287643007899</v>
      </c>
      <c r="AL111">
        <v>6.6666666666666696</v>
      </c>
      <c r="AM111">
        <v>6.6666666666666696</v>
      </c>
      <c r="AN111">
        <v>6.6666666666666696</v>
      </c>
      <c r="AO111">
        <v>5.8532674063383299</v>
      </c>
      <c r="AP111">
        <v>5.8532674063383299</v>
      </c>
      <c r="AQ111">
        <v>5.8532674063383299</v>
      </c>
      <c r="AR111">
        <v>8.2788961471182994</v>
      </c>
      <c r="AS111">
        <v>8.2788961471182994</v>
      </c>
      <c r="AT111">
        <v>8.2788961471182994</v>
      </c>
      <c r="AU111">
        <v>5.0324132855766601</v>
      </c>
      <c r="AV111">
        <v>5.0324132855766601</v>
      </c>
      <c r="AW111">
        <v>5.0324132855766601</v>
      </c>
      <c r="AX111">
        <v>7.2000000004967104</v>
      </c>
      <c r="AY111">
        <v>7.2000000004967104</v>
      </c>
      <c r="AZ111">
        <v>7.2000000004967104</v>
      </c>
      <c r="BA111">
        <v>5.9806214496144801</v>
      </c>
    </row>
    <row r="112" spans="1:66" x14ac:dyDescent="0.2">
      <c r="A112" t="s">
        <v>193</v>
      </c>
      <c r="B112">
        <v>7.4666666666356099</v>
      </c>
      <c r="C112">
        <v>7.4666666666356099</v>
      </c>
      <c r="D112">
        <v>7.4666666666356099</v>
      </c>
      <c r="E112">
        <v>6.1873580120216598</v>
      </c>
      <c r="F112">
        <v>6.1873580120216598</v>
      </c>
      <c r="G112">
        <v>6.1873580120216598</v>
      </c>
      <c r="H112">
        <v>6.13333333283662</v>
      </c>
      <c r="I112">
        <v>6.13333333283662</v>
      </c>
      <c r="J112">
        <v>6.13333333283662</v>
      </c>
      <c r="K112">
        <v>7.7848312734369998</v>
      </c>
      <c r="L112">
        <v>7.7848312734369998</v>
      </c>
      <c r="M112">
        <v>7.7848312734369998</v>
      </c>
      <c r="N112">
        <v>6.1270751378458197</v>
      </c>
      <c r="O112">
        <v>6.1270751378458197</v>
      </c>
      <c r="P112">
        <v>6.1270751378458197</v>
      </c>
      <c r="Q112">
        <v>7.1290171709542101</v>
      </c>
      <c r="R112">
        <v>7.1290171709542101</v>
      </c>
      <c r="S112">
        <v>7.1290171709542101</v>
      </c>
      <c r="T112">
        <v>4.2730484635288901</v>
      </c>
      <c r="U112">
        <v>4.2730484635288901</v>
      </c>
      <c r="V112">
        <v>4.2730484635288901</v>
      </c>
      <c r="W112">
        <v>6.0411654641842798</v>
      </c>
      <c r="X112">
        <v>6.0411654641842798</v>
      </c>
      <c r="Y112">
        <v>6.0411654641842798</v>
      </c>
      <c r="Z112">
        <v>4.9269951329467698</v>
      </c>
      <c r="AA112">
        <v>4.9269951329467698</v>
      </c>
      <c r="AB112">
        <v>4.9269951329467698</v>
      </c>
      <c r="AC112">
        <v>9.5950821861022302</v>
      </c>
      <c r="AD112">
        <v>9.5950821861022302</v>
      </c>
      <c r="AE112">
        <v>9.5950821861022302</v>
      </c>
      <c r="AF112">
        <v>5.33333333364377</v>
      </c>
      <c r="AG112">
        <v>5.33333333364377</v>
      </c>
      <c r="AH112">
        <v>5.33333333364377</v>
      </c>
      <c r="AI112">
        <v>6.72190297955924</v>
      </c>
      <c r="AJ112">
        <v>6.72190297955924</v>
      </c>
      <c r="AK112">
        <v>6.72190297955924</v>
      </c>
      <c r="AL112">
        <v>6.7333333333954197</v>
      </c>
      <c r="AM112">
        <v>6.7333333333954197</v>
      </c>
      <c r="AN112">
        <v>6.7333333333954197</v>
      </c>
      <c r="AO112">
        <v>3.8422986968662198</v>
      </c>
      <c r="AP112">
        <v>3.8422986968662198</v>
      </c>
      <c r="AQ112">
        <v>3.8422986968662198</v>
      </c>
      <c r="AR112">
        <v>4.6793760836544998</v>
      </c>
      <c r="AS112">
        <v>4.6793760836544998</v>
      </c>
      <c r="AT112">
        <v>4.6793760836544998</v>
      </c>
      <c r="AU112">
        <v>5.3060678960043504</v>
      </c>
      <c r="AV112">
        <v>5.3060678960043504</v>
      </c>
      <c r="AW112">
        <v>5.3060678960043504</v>
      </c>
      <c r="AX112">
        <v>6.2000000003414897</v>
      </c>
      <c r="AY112">
        <v>6.2000000003414897</v>
      </c>
      <c r="AZ112">
        <v>6.2000000003414897</v>
      </c>
      <c r="BA112">
        <v>9.7287184283755508</v>
      </c>
    </row>
    <row r="113" spans="1:53" x14ac:dyDescent="0.2">
      <c r="A113" t="s">
        <v>194</v>
      </c>
      <c r="B113">
        <v>3.8358727612004202</v>
      </c>
      <c r="C113">
        <v>8.2666666666045696</v>
      </c>
      <c r="D113">
        <v>8.2666666666045696</v>
      </c>
      <c r="E113">
        <v>8.2666666666045696</v>
      </c>
      <c r="F113">
        <v>6.1330839120352296</v>
      </c>
      <c r="G113">
        <v>6.1330839120352296</v>
      </c>
      <c r="H113">
        <v>6.1330839120352296</v>
      </c>
      <c r="I113">
        <v>6.7333333333954197</v>
      </c>
      <c r="J113">
        <v>6.7333333333954197</v>
      </c>
      <c r="K113">
        <v>6.7333333333954197</v>
      </c>
      <c r="L113">
        <v>6.2353806060848402</v>
      </c>
      <c r="M113">
        <v>6.2353806060848402</v>
      </c>
      <c r="N113">
        <v>6.2353806060848402</v>
      </c>
      <c r="O113">
        <v>6.1395906934570599</v>
      </c>
      <c r="P113">
        <v>6.1395906934570599</v>
      </c>
      <c r="Q113">
        <v>6.1395906934570599</v>
      </c>
      <c r="R113">
        <v>5.2519043168862201</v>
      </c>
      <c r="S113">
        <v>5.2519043168862201</v>
      </c>
      <c r="T113">
        <v>5.2519043168862201</v>
      </c>
      <c r="U113">
        <v>5.9937329149067802</v>
      </c>
      <c r="V113">
        <v>5.9937329149067802</v>
      </c>
      <c r="W113">
        <v>5.9937329149067802</v>
      </c>
      <c r="X113">
        <v>8.0582654015146709</v>
      </c>
      <c r="Y113">
        <v>8.0582654015146709</v>
      </c>
      <c r="Z113">
        <v>8.0582654015146709</v>
      </c>
      <c r="AA113">
        <v>5.7937195820505201</v>
      </c>
      <c r="AB113">
        <v>5.7937195820505201</v>
      </c>
      <c r="AC113">
        <v>5.7937195820505201</v>
      </c>
      <c r="AD113">
        <v>7.0622035141805499</v>
      </c>
      <c r="AE113">
        <v>7.0622035141805499</v>
      </c>
      <c r="AF113">
        <v>7.0622035141805499</v>
      </c>
      <c r="AG113">
        <v>7.1333333329918496</v>
      </c>
      <c r="AH113">
        <v>7.1333333329918496</v>
      </c>
      <c r="AI113">
        <v>7.1333333329918496</v>
      </c>
      <c r="AJ113">
        <v>8.9329859022873208</v>
      </c>
      <c r="AK113">
        <v>8.9329859022873208</v>
      </c>
      <c r="AL113">
        <v>8.9329859022873208</v>
      </c>
      <c r="AM113">
        <v>6.8480362741077503</v>
      </c>
      <c r="AN113">
        <v>6.8480362741077503</v>
      </c>
      <c r="AO113">
        <v>6.8480362741077503</v>
      </c>
      <c r="AP113">
        <v>8.1857667892369594</v>
      </c>
      <c r="AQ113">
        <v>8.1857667892369594</v>
      </c>
      <c r="AR113">
        <v>8.1857667892369594</v>
      </c>
      <c r="AS113">
        <v>8.2061195919030308</v>
      </c>
      <c r="AT113">
        <v>8.2061195919030308</v>
      </c>
      <c r="AU113">
        <v>8.2061195919030308</v>
      </c>
      <c r="AV113">
        <v>8.8539926494221799</v>
      </c>
      <c r="AW113">
        <v>8.8539926494221799</v>
      </c>
      <c r="AX113">
        <v>8.8539926494221799</v>
      </c>
      <c r="AY113">
        <v>4.7333333338610801</v>
      </c>
      <c r="AZ113">
        <v>4.7333333338610801</v>
      </c>
      <c r="BA113">
        <v>4.7333333338610801</v>
      </c>
    </row>
    <row r="114" spans="1:53" s="2" customFormat="1" x14ac:dyDescent="0.2">
      <c r="A114" s="2" t="s">
        <v>196</v>
      </c>
      <c r="B114" s="2">
        <v>3.6418309388575998</v>
      </c>
      <c r="C114" s="2">
        <v>5.6000000000002199</v>
      </c>
      <c r="D114" s="2">
        <v>5.6000000000002199</v>
      </c>
      <c r="E114" s="2">
        <v>5.6000000000002199</v>
      </c>
      <c r="F114" s="2">
        <v>0.90872644661203505</v>
      </c>
      <c r="G114" s="2">
        <v>0.90872644661203505</v>
      </c>
      <c r="H114" s="2">
        <v>0.90872644661203505</v>
      </c>
      <c r="I114" s="2">
        <v>0.52670178011895497</v>
      </c>
      <c r="J114" s="2">
        <v>0.52670178011895497</v>
      </c>
      <c r="K114" s="2">
        <v>0.52670178011895497</v>
      </c>
      <c r="L114" s="2">
        <v>1.4432714152077999</v>
      </c>
      <c r="M114" s="2">
        <v>1.4432714152077999</v>
      </c>
      <c r="N114" s="2">
        <v>1.4432714152077999</v>
      </c>
      <c r="O114" s="2">
        <v>10.266666666666399</v>
      </c>
      <c r="P114" s="2">
        <v>10.266666666666399</v>
      </c>
      <c r="Q114" s="2">
        <v>10.266666666666399</v>
      </c>
      <c r="R114" s="2">
        <v>7.7848312729705702</v>
      </c>
      <c r="S114" s="2">
        <v>7.7848312729705702</v>
      </c>
      <c r="T114" s="2">
        <v>7.7848312729705702</v>
      </c>
      <c r="U114" s="2">
        <v>2.9999999999995399</v>
      </c>
      <c r="V114" s="2">
        <v>2.9999999999995399</v>
      </c>
      <c r="W114" s="2">
        <v>2.9999999999995399</v>
      </c>
      <c r="X114" s="2">
        <v>1.8376211159375799</v>
      </c>
      <c r="Y114" s="2">
        <v>1.8376211159375799</v>
      </c>
      <c r="Z114" s="2">
        <v>1.8376211159375799</v>
      </c>
      <c r="AA114" s="2">
        <v>1.9398706752880599</v>
      </c>
      <c r="AB114" s="2">
        <v>1.9398706752880599</v>
      </c>
      <c r="AC114" s="2">
        <v>1.9398706752880599</v>
      </c>
      <c r="AD114" s="2">
        <v>0.76845973939175805</v>
      </c>
      <c r="AE114" s="2">
        <v>0.76845973939175805</v>
      </c>
      <c r="AF114" s="2">
        <v>0.76845973939175805</v>
      </c>
      <c r="AG114" s="2">
        <v>1.7999999999998799</v>
      </c>
      <c r="AH114" s="2">
        <v>1.7999999999998799</v>
      </c>
      <c r="AI114" s="2">
        <v>1.7999999999998799</v>
      </c>
      <c r="AJ114" s="2">
        <v>1.57690765735731</v>
      </c>
      <c r="AK114" s="2">
        <v>1.57690765735731</v>
      </c>
      <c r="AL114" s="2">
        <v>1.57690765735731</v>
      </c>
      <c r="AM114" s="2">
        <v>1.1934128941926101</v>
      </c>
      <c r="AN114" s="2">
        <v>1.1934128941926101</v>
      </c>
      <c r="AO114" s="2">
        <v>1.1934128941926101</v>
      </c>
      <c r="AP114" s="2">
        <v>0.57463584124016598</v>
      </c>
      <c r="AQ114" s="2">
        <v>0.57463584124016598</v>
      </c>
      <c r="AR114" s="2">
        <v>0.57463584124016598</v>
      </c>
      <c r="AS114" s="2">
        <v>2.5333333333332999</v>
      </c>
      <c r="AT114" s="2">
        <v>2.5333333333332999</v>
      </c>
      <c r="AU114" s="2">
        <v>2.5333333333332999</v>
      </c>
      <c r="AV114" s="2">
        <v>1.1025726695626099</v>
      </c>
      <c r="AW114" s="2">
        <v>1.1025726695626099</v>
      </c>
      <c r="AX114" s="2">
        <v>1.1025726695626099</v>
      </c>
      <c r="AY114" s="2">
        <v>0.27331511232560501</v>
      </c>
      <c r="AZ114" s="2">
        <v>0.27331511232560501</v>
      </c>
      <c r="BA114" s="2">
        <v>0.27331511232560501</v>
      </c>
    </row>
    <row r="115" spans="1:53" s="2" customFormat="1" x14ac:dyDescent="0.2">
      <c r="A115" s="2" t="s">
        <v>197</v>
      </c>
      <c r="B115" s="2">
        <v>2.5999999999999002</v>
      </c>
      <c r="C115" s="2">
        <v>2.5999999999999002</v>
      </c>
      <c r="D115" s="2">
        <v>1.24281705198467</v>
      </c>
      <c r="E115" s="2">
        <v>1.24281705198467</v>
      </c>
      <c r="F115" s="2">
        <v>1.24281705198467</v>
      </c>
      <c r="G115" s="2">
        <v>1.7999999999998799</v>
      </c>
      <c r="H115" s="2">
        <v>1.7999999999998799</v>
      </c>
      <c r="I115" s="2">
        <v>1.7999999999998799</v>
      </c>
      <c r="J115" s="2">
        <v>0.43434680922166502</v>
      </c>
      <c r="K115" s="2">
        <v>0.43434680922166502</v>
      </c>
      <c r="L115" s="2">
        <v>0.43434680922166502</v>
      </c>
      <c r="M115" s="2">
        <v>1.2000000000004201</v>
      </c>
      <c r="N115" s="2">
        <v>1.2000000000004201</v>
      </c>
      <c r="O115" s="2">
        <v>1.2000000000004201</v>
      </c>
      <c r="P115" s="2">
        <v>1.7707985299028</v>
      </c>
      <c r="Q115" s="2">
        <v>1.7707985299028</v>
      </c>
      <c r="R115" s="2">
        <v>1.7707985299028</v>
      </c>
      <c r="S115" s="2">
        <v>1.2065862275844901</v>
      </c>
      <c r="T115" s="2">
        <v>1.2065862275844901</v>
      </c>
      <c r="U115" s="2">
        <v>1.2065862275844901</v>
      </c>
      <c r="V115" s="2">
        <v>1.6437257784316801</v>
      </c>
      <c r="W115" s="2">
        <v>1.6437257784316801</v>
      </c>
      <c r="X115" s="2">
        <v>1.6437257784316801</v>
      </c>
      <c r="Y115" s="2">
        <v>0.73333333333341899</v>
      </c>
      <c r="Z115" s="2">
        <v>0.73333333333341899</v>
      </c>
      <c r="AA115" s="2">
        <v>0.73333333333341899</v>
      </c>
      <c r="AB115" s="2">
        <v>1.30304042766391</v>
      </c>
      <c r="AC115" s="2">
        <v>1.30304042766391</v>
      </c>
      <c r="AD115" s="2">
        <v>1.30304042766391</v>
      </c>
      <c r="AE115" s="2">
        <v>1.5398973401774401</v>
      </c>
      <c r="AF115" s="2">
        <v>1.5398973401774401</v>
      </c>
      <c r="AG115" s="2">
        <v>1.5398973401774401</v>
      </c>
      <c r="AH115" s="2">
        <v>1.16279069767466</v>
      </c>
      <c r="AI115" s="2">
        <v>1.16279069767466</v>
      </c>
      <c r="AJ115" s="2">
        <v>1.16279069767466</v>
      </c>
      <c r="AK115" s="2">
        <v>0.79338622574841999</v>
      </c>
      <c r="AL115" s="2">
        <v>0.79338622574841999</v>
      </c>
      <c r="AM115" s="2">
        <v>0.79338622574841999</v>
      </c>
      <c r="AN115" s="2">
        <v>0.57463584124016598</v>
      </c>
      <c r="AO115" s="2">
        <v>0.57463584124016598</v>
      </c>
      <c r="AP115" s="2">
        <v>0.57463584124016598</v>
      </c>
      <c r="AQ115" s="2">
        <v>6.6666666666606006E-2</v>
      </c>
      <c r="AR115" s="2">
        <v>6.6666666666606006E-2</v>
      </c>
      <c r="AS115" s="2">
        <v>6.6666666666606006E-2</v>
      </c>
      <c r="AT115" s="2">
        <v>1.51008953628218</v>
      </c>
      <c r="AU115" s="2">
        <v>1.51008953628218</v>
      </c>
      <c r="AV115" s="2">
        <v>1.51008953628218</v>
      </c>
      <c r="AW115" s="2">
        <v>0.61325156645801804</v>
      </c>
      <c r="AX115" s="2">
        <v>0.61325156645801804</v>
      </c>
      <c r="AY115" s="2">
        <v>0.61325156645801804</v>
      </c>
      <c r="AZ115" s="2">
        <v>0.74856302633322902</v>
      </c>
      <c r="BA115" s="2">
        <v>0.74856302633322902</v>
      </c>
    </row>
    <row r="116" spans="1:53" x14ac:dyDescent="0.2">
      <c r="A116" t="s">
        <v>199</v>
      </c>
      <c r="B116">
        <v>5.3270218017638902</v>
      </c>
      <c r="C116">
        <v>5.3270218017638902</v>
      </c>
      <c r="D116">
        <v>3.44781504697414</v>
      </c>
      <c r="E116">
        <v>3.44781504697414</v>
      </c>
      <c r="F116">
        <v>3.44781504697414</v>
      </c>
      <c r="G116">
        <v>4.9333333332712499</v>
      </c>
      <c r="H116">
        <v>4.9333333332712499</v>
      </c>
      <c r="I116">
        <v>4.9333333332712499</v>
      </c>
      <c r="J116">
        <v>3.8422986968662198</v>
      </c>
      <c r="K116">
        <v>3.8422986968662198</v>
      </c>
      <c r="L116">
        <v>3.8422986968662198</v>
      </c>
      <c r="M116">
        <v>7.1333333337679496</v>
      </c>
      <c r="N116">
        <v>7.1333333337679496</v>
      </c>
      <c r="O116">
        <v>7.1333333337679496</v>
      </c>
      <c r="P116">
        <v>4.3100567987625</v>
      </c>
      <c r="Q116">
        <v>4.3100567987625</v>
      </c>
      <c r="R116">
        <v>4.3100567987625</v>
      </c>
      <c r="S116">
        <v>5.4000000003725201</v>
      </c>
      <c r="T116">
        <v>5.4000000003725201</v>
      </c>
      <c r="U116">
        <v>5.4000000003725201</v>
      </c>
      <c r="V116">
        <v>5.9263713498061996</v>
      </c>
      <c r="W116">
        <v>5.9263713498061996</v>
      </c>
      <c r="X116">
        <v>5.9263713498061996</v>
      </c>
      <c r="Y116">
        <v>4.5936395763753204</v>
      </c>
      <c r="Z116">
        <v>4.5936395763753204</v>
      </c>
      <c r="AA116">
        <v>4.5936395763753204</v>
      </c>
      <c r="AB116">
        <v>3.7086535246735899</v>
      </c>
      <c r="AC116">
        <v>3.7086535246735899</v>
      </c>
      <c r="AD116">
        <v>3.7086535246735899</v>
      </c>
      <c r="AE116">
        <v>6.0729284716525296</v>
      </c>
      <c r="AF116">
        <v>6.0729284716525296</v>
      </c>
      <c r="AG116">
        <v>6.0729284716525296</v>
      </c>
      <c r="AH116">
        <v>3.5081857663846501</v>
      </c>
      <c r="AI116">
        <v>3.5081857663846501</v>
      </c>
      <c r="AJ116">
        <v>3.5081857663846501</v>
      </c>
      <c r="AK116">
        <v>2.5268351223725398</v>
      </c>
      <c r="AL116">
        <v>2.5268351223725398</v>
      </c>
      <c r="AM116">
        <v>2.5268351223725398</v>
      </c>
      <c r="AN116">
        <v>5.5254894107198798</v>
      </c>
      <c r="AO116">
        <v>5.5254894107198798</v>
      </c>
      <c r="AP116">
        <v>5.5254894107198798</v>
      </c>
      <c r="AQ116">
        <v>5.06666666595265</v>
      </c>
      <c r="AR116">
        <v>5.06666666595265</v>
      </c>
      <c r="AS116">
        <v>5.06666666595265</v>
      </c>
      <c r="AT116">
        <v>4.1095890412514597</v>
      </c>
      <c r="AU116">
        <v>4.1095890412514597</v>
      </c>
      <c r="AV116">
        <v>4.1095890412514597</v>
      </c>
      <c r="AW116">
        <v>4.5333333336748103</v>
      </c>
      <c r="AX116">
        <v>4.5333333336748103</v>
      </c>
      <c r="AY116">
        <v>4.5333333336748103</v>
      </c>
      <c r="AZ116">
        <v>6.9829602402812503</v>
      </c>
      <c r="BA116">
        <v>6.9829602402812503</v>
      </c>
    </row>
    <row r="117" spans="1:53" x14ac:dyDescent="0.2">
      <c r="A117" t="s">
        <v>200</v>
      </c>
      <c r="B117">
        <v>5.8729418039107699</v>
      </c>
      <c r="C117">
        <v>5.8729418039107699</v>
      </c>
      <c r="D117">
        <v>5.8729418039107699</v>
      </c>
      <c r="E117">
        <v>3.7150875315207901</v>
      </c>
      <c r="F117">
        <v>3.7150875315207901</v>
      </c>
      <c r="G117">
        <v>3.7150875315207901</v>
      </c>
      <c r="H117">
        <v>5.6125849892269004</v>
      </c>
      <c r="I117">
        <v>5.6125849892269004</v>
      </c>
      <c r="J117">
        <v>5.6125849892269004</v>
      </c>
      <c r="K117">
        <v>3.5621198954004898</v>
      </c>
      <c r="L117">
        <v>3.5621198954004898</v>
      </c>
      <c r="M117">
        <v>3.5621198954004898</v>
      </c>
      <c r="N117">
        <v>0.79999999996895998</v>
      </c>
      <c r="O117">
        <v>0.79999999996895998</v>
      </c>
      <c r="P117">
        <v>0.79999999996895998</v>
      </c>
      <c r="Q117">
        <v>6.1936259769008304</v>
      </c>
      <c r="R117">
        <v>6.1936259769008304</v>
      </c>
      <c r="S117">
        <v>6.1936259769008304</v>
      </c>
      <c r="T117">
        <v>4.1205494065564903</v>
      </c>
      <c r="U117">
        <v>4.1205494065564903</v>
      </c>
      <c r="V117">
        <v>4.1205494065564903</v>
      </c>
      <c r="W117">
        <v>2.5856885150124298</v>
      </c>
      <c r="X117">
        <v>2.5856885150124298</v>
      </c>
      <c r="Y117">
        <v>2.5856885150124298</v>
      </c>
      <c r="Z117">
        <v>4.5206027473744603</v>
      </c>
      <c r="AA117">
        <v>4.5206027473744603</v>
      </c>
      <c r="AB117">
        <v>4.5206027473744603</v>
      </c>
      <c r="AC117">
        <v>5.1119278311403296</v>
      </c>
      <c r="AD117">
        <v>5.1119278311403296</v>
      </c>
      <c r="AE117">
        <v>5.1119278311403296</v>
      </c>
      <c r="AF117">
        <v>5.1523028728829203</v>
      </c>
      <c r="AG117">
        <v>5.1523028728829203</v>
      </c>
      <c r="AH117">
        <v>5.1523028728829203</v>
      </c>
      <c r="AI117">
        <v>14.5893203232778</v>
      </c>
      <c r="AJ117">
        <v>14.5893203232778</v>
      </c>
      <c r="AK117">
        <v>14.5893203232778</v>
      </c>
      <c r="AL117">
        <v>4.8666666673185901</v>
      </c>
      <c r="AM117">
        <v>4.8666666673185901</v>
      </c>
      <c r="AN117">
        <v>4.8666666673185901</v>
      </c>
      <c r="AO117">
        <v>5.3187224372450101</v>
      </c>
      <c r="AP117">
        <v>5.3187224372450101</v>
      </c>
      <c r="AQ117">
        <v>5.3187224372450101</v>
      </c>
      <c r="AR117">
        <v>7.2123716834961398</v>
      </c>
      <c r="AS117">
        <v>7.2123716834961398</v>
      </c>
      <c r="AT117">
        <v>7.2123716834961398</v>
      </c>
      <c r="AU117">
        <v>4.0299405200425502</v>
      </c>
      <c r="AV117">
        <v>4.0299405200425502</v>
      </c>
      <c r="AW117">
        <v>4.0299405200425502</v>
      </c>
      <c r="AX117">
        <v>5.7999999999689402</v>
      </c>
      <c r="AY117">
        <v>5.7999999999689402</v>
      </c>
      <c r="AZ117">
        <v>5.7999999999689402</v>
      </c>
      <c r="BA117">
        <v>4.7778149014366802</v>
      </c>
    </row>
    <row r="118" spans="1:53" x14ac:dyDescent="0.2">
      <c r="A118" t="s">
        <v>201</v>
      </c>
      <c r="B118">
        <v>4.5999999996274701</v>
      </c>
      <c r="C118">
        <v>4.5999999996274701</v>
      </c>
      <c r="D118">
        <v>4.5999999996274701</v>
      </c>
      <c r="E118">
        <v>4.0491781372041196</v>
      </c>
      <c r="F118">
        <v>4.0491781372041196</v>
      </c>
      <c r="G118">
        <v>4.0491781372041196</v>
      </c>
      <c r="H118">
        <v>4.5333333336748103</v>
      </c>
      <c r="I118">
        <v>4.5333333336748103</v>
      </c>
      <c r="J118">
        <v>4.5333333336748103</v>
      </c>
      <c r="K118">
        <v>5.8469762774218497</v>
      </c>
      <c r="L118">
        <v>5.8469762774218497</v>
      </c>
      <c r="M118">
        <v>5.8469762774218497</v>
      </c>
      <c r="N118">
        <v>5.1270084673553296</v>
      </c>
      <c r="O118">
        <v>5.1270084673553296</v>
      </c>
      <c r="P118">
        <v>5.1270084673553296</v>
      </c>
      <c r="Q118">
        <v>6.1936259776786304</v>
      </c>
      <c r="R118">
        <v>6.1936259776786304</v>
      </c>
      <c r="S118">
        <v>6.1936259776786304</v>
      </c>
      <c r="T118">
        <v>3.07312845785445</v>
      </c>
      <c r="U118">
        <v>3.07312845785445</v>
      </c>
      <c r="V118">
        <v>3.07312845785445</v>
      </c>
      <c r="W118">
        <v>5.1055867410461797</v>
      </c>
      <c r="X118">
        <v>5.1055867410461797</v>
      </c>
      <c r="Y118">
        <v>5.1055867410461797</v>
      </c>
      <c r="Z118">
        <v>3.9269284624562801</v>
      </c>
      <c r="AA118">
        <v>3.9269284624562801</v>
      </c>
      <c r="AB118">
        <v>3.9269284624562801</v>
      </c>
      <c r="AC118">
        <v>5.1850861949716798</v>
      </c>
      <c r="AD118">
        <v>5.1850861949716798</v>
      </c>
      <c r="AE118">
        <v>5.1850861949716798</v>
      </c>
      <c r="AF118">
        <v>3.2666666666045701</v>
      </c>
      <c r="AG118">
        <v>3.2666666666045701</v>
      </c>
      <c r="AH118">
        <v>3.2666666666045701</v>
      </c>
      <c r="AI118">
        <v>5.7196311640650004</v>
      </c>
      <c r="AJ118">
        <v>5.7196311640650004</v>
      </c>
      <c r="AK118">
        <v>5.7196311640650004</v>
      </c>
      <c r="AL118">
        <v>4.4666666669460602</v>
      </c>
      <c r="AM118">
        <v>4.4666666669460602</v>
      </c>
      <c r="AN118">
        <v>4.4666666669460602</v>
      </c>
      <c r="AO118">
        <v>4.7109923153403601</v>
      </c>
      <c r="AP118">
        <v>4.7109923153403601</v>
      </c>
      <c r="AQ118">
        <v>4.7109923153403601</v>
      </c>
      <c r="AR118">
        <v>3.6128516200323499</v>
      </c>
      <c r="AS118">
        <v>3.6128516200323499</v>
      </c>
      <c r="AT118">
        <v>3.6128516200323499</v>
      </c>
      <c r="AU118">
        <v>3.7690457095476901</v>
      </c>
      <c r="AV118">
        <v>3.7690457095476901</v>
      </c>
      <c r="AW118">
        <v>3.7690457095476901</v>
      </c>
      <c r="AX118">
        <v>3.6666666662009901</v>
      </c>
      <c r="AY118">
        <v>3.6666666662009901</v>
      </c>
      <c r="AZ118">
        <v>3.6666666662009901</v>
      </c>
      <c r="BA118">
        <v>6.5882667380637798</v>
      </c>
    </row>
    <row r="119" spans="1:53" x14ac:dyDescent="0.2">
      <c r="A119" t="s">
        <v>202</v>
      </c>
      <c r="B119">
        <v>4.17000801868606</v>
      </c>
      <c r="C119">
        <v>5.7999999999689402</v>
      </c>
      <c r="D119">
        <v>5.7999999999689402</v>
      </c>
      <c r="E119">
        <v>5.7999999999689402</v>
      </c>
      <c r="F119">
        <v>4.9305184394616903</v>
      </c>
      <c r="G119">
        <v>4.9305184394616903</v>
      </c>
      <c r="H119">
        <v>4.9305184394616903</v>
      </c>
      <c r="I119">
        <v>4.6000000004035604</v>
      </c>
      <c r="J119">
        <v>4.6000000004035604</v>
      </c>
      <c r="K119">
        <v>4.6000000004035604</v>
      </c>
      <c r="L119">
        <v>5.4334023924127104</v>
      </c>
      <c r="M119">
        <v>5.4334023924127104</v>
      </c>
      <c r="N119">
        <v>5.4334023924127104</v>
      </c>
      <c r="O119">
        <v>4.47303513127064</v>
      </c>
      <c r="P119">
        <v>4.47303513127064</v>
      </c>
      <c r="Q119">
        <v>4.47303513127064</v>
      </c>
      <c r="R119">
        <v>3.5146331681107998</v>
      </c>
      <c r="S119">
        <v>3.5146331681107998</v>
      </c>
      <c r="T119">
        <v>3.5146331681107998</v>
      </c>
      <c r="U119">
        <v>4.8603240214772496</v>
      </c>
      <c r="V119">
        <v>4.8603240214772496</v>
      </c>
      <c r="W119">
        <v>4.8603240214772496</v>
      </c>
      <c r="X119">
        <v>4.9178137112028901</v>
      </c>
      <c r="Y119">
        <v>4.9178137112028901</v>
      </c>
      <c r="Z119">
        <v>4.9178137112028901</v>
      </c>
      <c r="AA119">
        <v>3.66024401657821</v>
      </c>
      <c r="AB119">
        <v>3.66024401657821</v>
      </c>
      <c r="AC119">
        <v>3.66024401657821</v>
      </c>
      <c r="AD119">
        <v>4.7237255294360097</v>
      </c>
      <c r="AE119">
        <v>4.7237255294360097</v>
      </c>
      <c r="AF119">
        <v>4.7237255294360097</v>
      </c>
      <c r="AG119">
        <v>2.8666666662320401</v>
      </c>
      <c r="AH119">
        <v>2.8666666662320401</v>
      </c>
      <c r="AI119">
        <v>2.8666666662320401</v>
      </c>
      <c r="AJ119">
        <v>6.7281352310900697</v>
      </c>
      <c r="AK119">
        <v>6.7281352310900697</v>
      </c>
      <c r="AL119">
        <v>6.7281352310900697</v>
      </c>
      <c r="AM119">
        <v>1.1135560448216899</v>
      </c>
      <c r="AN119">
        <v>1.1135560448216899</v>
      </c>
      <c r="AO119">
        <v>1.1135560448216899</v>
      </c>
      <c r="AP119">
        <v>6.5152021383849901</v>
      </c>
      <c r="AQ119">
        <v>6.5152021383849901</v>
      </c>
      <c r="AR119">
        <v>6.5152021383849901</v>
      </c>
      <c r="AS119">
        <v>5.4729684684272799</v>
      </c>
      <c r="AT119">
        <v>5.4729684684272799</v>
      </c>
      <c r="AU119">
        <v>5.4729684684272799</v>
      </c>
      <c r="AV119">
        <v>5.1119278319182504</v>
      </c>
      <c r="AW119">
        <v>5.1119278319182504</v>
      </c>
      <c r="AX119">
        <v>5.1119278319182504</v>
      </c>
      <c r="AY119">
        <v>4.3333333327124501</v>
      </c>
      <c r="AZ119">
        <v>4.3333333327124501</v>
      </c>
      <c r="BA119">
        <v>4.3333333327124501</v>
      </c>
    </row>
    <row r="120" spans="1:53" s="2" customFormat="1" x14ac:dyDescent="0.2">
      <c r="A120" s="2" t="s">
        <v>204</v>
      </c>
      <c r="B120" s="2">
        <v>8.9876378215836592</v>
      </c>
      <c r="C120" s="2">
        <v>6.60000000000006</v>
      </c>
      <c r="D120" s="2">
        <v>6.60000000000006</v>
      </c>
      <c r="E120" s="2">
        <v>6.60000000000006</v>
      </c>
      <c r="F120" s="2">
        <v>0.90872644661203505</v>
      </c>
      <c r="G120" s="2">
        <v>0.90872644661203505</v>
      </c>
      <c r="H120" s="2">
        <v>0.90872644661203505</v>
      </c>
      <c r="I120" s="2">
        <v>1.4600973398228301</v>
      </c>
      <c r="J120" s="2">
        <v>1.4600973398228301</v>
      </c>
      <c r="K120" s="2">
        <v>1.4600973398228301</v>
      </c>
      <c r="L120" s="2">
        <v>1.04236268876155</v>
      </c>
      <c r="M120" s="2">
        <v>1.04236268876155</v>
      </c>
      <c r="N120" s="2">
        <v>1.04236268876155</v>
      </c>
      <c r="O120" s="2">
        <v>9.8666666666660294</v>
      </c>
      <c r="P120" s="2">
        <v>9.8666666666660294</v>
      </c>
      <c r="Q120" s="2">
        <v>9.8666666666660294</v>
      </c>
      <c r="R120" s="2">
        <v>8.0521216171066499</v>
      </c>
      <c r="S120" s="2">
        <v>8.0521216171066499</v>
      </c>
      <c r="T120" s="2">
        <v>8.0521216171066499</v>
      </c>
      <c r="U120" s="2">
        <v>3.5333333333339101</v>
      </c>
      <c r="V120" s="2">
        <v>3.5333333333339101</v>
      </c>
      <c r="W120" s="2">
        <v>3.5333333333339101</v>
      </c>
      <c r="X120" s="2">
        <v>2.0380888740388698</v>
      </c>
      <c r="Y120" s="2">
        <v>2.0380888740388698</v>
      </c>
      <c r="Z120" s="2">
        <v>2.0380888740388698</v>
      </c>
      <c r="AA120" s="2">
        <v>2.4065062329178901</v>
      </c>
      <c r="AB120" s="2">
        <v>2.4065062329178901</v>
      </c>
      <c r="AC120" s="2">
        <v>2.4065062329178901</v>
      </c>
      <c r="AD120" s="2">
        <v>1.03575008352859</v>
      </c>
      <c r="AE120" s="2">
        <v>1.03575008352859</v>
      </c>
      <c r="AF120" s="2">
        <v>1.03575008352859</v>
      </c>
      <c r="AG120" s="2">
        <v>1.3999999999994699</v>
      </c>
      <c r="AH120" s="2">
        <v>1.3999999999994699</v>
      </c>
      <c r="AI120" s="2">
        <v>1.3999999999994699</v>
      </c>
      <c r="AJ120" s="2">
        <v>1.4432714152077999</v>
      </c>
      <c r="AK120" s="2">
        <v>1.4432714152077999</v>
      </c>
      <c r="AL120" s="2">
        <v>1.4432714152077999</v>
      </c>
      <c r="AM120" s="2">
        <v>1.2600840056007301</v>
      </c>
      <c r="AN120" s="2">
        <v>1.2600840056007301</v>
      </c>
      <c r="AO120" s="2">
        <v>1.2600840056007301</v>
      </c>
      <c r="AP120" s="2">
        <v>0.90872644661203505</v>
      </c>
      <c r="AQ120" s="2">
        <v>0.90872644661203505</v>
      </c>
      <c r="AR120" s="2">
        <v>0.90872644661203505</v>
      </c>
      <c r="AS120" s="2">
        <v>1.53333333333345</v>
      </c>
      <c r="AT120" s="2">
        <v>1.53333333333345</v>
      </c>
      <c r="AU120" s="2">
        <v>1.53333333333345</v>
      </c>
      <c r="AV120" s="2">
        <v>1.57033077180074</v>
      </c>
      <c r="AW120" s="2">
        <v>1.57033077180074</v>
      </c>
      <c r="AX120" s="2">
        <v>1.57033077180074</v>
      </c>
      <c r="AY120" s="2">
        <v>0.47330177988167998</v>
      </c>
      <c r="AZ120" s="2">
        <v>0.47330177988167998</v>
      </c>
      <c r="BA120" s="2">
        <v>0.47330177988167998</v>
      </c>
    </row>
    <row r="121" spans="1:53" s="2" customFormat="1" x14ac:dyDescent="0.2">
      <c r="A121" s="2" t="s">
        <v>205</v>
      </c>
      <c r="B121" s="2">
        <v>6.0666666666664497</v>
      </c>
      <c r="C121" s="2">
        <v>6.0666666666664497</v>
      </c>
      <c r="D121" s="2">
        <v>2.6459975945480601</v>
      </c>
      <c r="E121" s="2">
        <v>2.6459975945480601</v>
      </c>
      <c r="F121" s="2">
        <v>2.6459975945480601</v>
      </c>
      <c r="G121" s="2">
        <v>2.79999999999972</v>
      </c>
      <c r="H121" s="2">
        <v>2.79999999999972</v>
      </c>
      <c r="I121" s="2">
        <v>2.79999999999972</v>
      </c>
      <c r="J121" s="2">
        <v>0.90210491145980098</v>
      </c>
      <c r="K121" s="2">
        <v>0.90210491145980098</v>
      </c>
      <c r="L121" s="2">
        <v>0.90210491145980098</v>
      </c>
      <c r="M121" s="2">
        <v>2.2000000000002702</v>
      </c>
      <c r="N121" s="2">
        <v>2.2000000000002702</v>
      </c>
      <c r="O121" s="2">
        <v>2.2000000000002702</v>
      </c>
      <c r="P121" s="2">
        <v>2.7731373204138299</v>
      </c>
      <c r="Q121" s="2">
        <v>2.7731373204138299</v>
      </c>
      <c r="R121" s="2">
        <v>2.7731373204138299</v>
      </c>
      <c r="S121" s="2">
        <v>1.8732084527703901</v>
      </c>
      <c r="T121" s="2">
        <v>1.8732084527703901</v>
      </c>
      <c r="U121" s="2">
        <v>1.8732084527703901</v>
      </c>
      <c r="V121" s="2">
        <v>2.1782707470266698</v>
      </c>
      <c r="W121" s="2">
        <v>2.1782707470266698</v>
      </c>
      <c r="X121" s="2">
        <v>2.1782707470266698</v>
      </c>
      <c r="Y121" s="2">
        <v>1.19999999999966</v>
      </c>
      <c r="Z121" s="2">
        <v>1.19999999999966</v>
      </c>
      <c r="AA121" s="2">
        <v>1.19999999999966</v>
      </c>
      <c r="AB121" s="2">
        <v>2.2385566321416901</v>
      </c>
      <c r="AC121" s="2">
        <v>2.2385566321416901</v>
      </c>
      <c r="AD121" s="2">
        <v>2.2385566321416901</v>
      </c>
      <c r="AE121" s="2">
        <v>2.5398306779547601</v>
      </c>
      <c r="AF121" s="2">
        <v>2.5398306779547601</v>
      </c>
      <c r="AG121" s="2">
        <v>2.5398306779547601</v>
      </c>
      <c r="AH121" s="2">
        <v>1.9647153167605</v>
      </c>
      <c r="AI121" s="2">
        <v>1.9647153167605</v>
      </c>
      <c r="AJ121" s="2">
        <v>1.9647153167605</v>
      </c>
      <c r="AK121" s="2">
        <v>1.46009733982208</v>
      </c>
      <c r="AL121" s="2">
        <v>1.46009733982208</v>
      </c>
      <c r="AM121" s="2">
        <v>1.46009733982208</v>
      </c>
      <c r="AN121" s="2">
        <v>1.71054389950604</v>
      </c>
      <c r="AO121" s="2">
        <v>1.71054389950604</v>
      </c>
      <c r="AP121" s="2">
        <v>1.71054389950604</v>
      </c>
      <c r="AQ121" s="2">
        <v>0.33333333333303</v>
      </c>
      <c r="AR121" s="2">
        <v>0.33333333333303</v>
      </c>
      <c r="AS121" s="2">
        <v>0.33333333333303</v>
      </c>
      <c r="AT121" s="2">
        <v>2.4455432313241801</v>
      </c>
      <c r="AU121" s="2">
        <v>2.4455432313241801</v>
      </c>
      <c r="AV121" s="2">
        <v>2.4455432313241801</v>
      </c>
      <c r="AW121" s="2">
        <v>1.67977602986269</v>
      </c>
      <c r="AX121" s="2">
        <v>1.67977602986269</v>
      </c>
      <c r="AY121" s="2">
        <v>1.67977602986269</v>
      </c>
      <c r="AZ121" s="2">
        <v>1.7511027937446</v>
      </c>
      <c r="BA121" s="2">
        <v>1.7511027937446</v>
      </c>
    </row>
    <row r="122" spans="1:53" x14ac:dyDescent="0.2">
      <c r="A122" t="s">
        <v>207</v>
      </c>
      <c r="B122">
        <v>3.9935995731496599</v>
      </c>
      <c r="C122">
        <v>3.9935995731496599</v>
      </c>
      <c r="D122">
        <v>2.7128157160265598</v>
      </c>
      <c r="E122">
        <v>2.7128157160265598</v>
      </c>
      <c r="F122">
        <v>2.7128157160265598</v>
      </c>
      <c r="G122">
        <v>4.1333333333022804</v>
      </c>
      <c r="H122">
        <v>4.1333333333022804</v>
      </c>
      <c r="I122">
        <v>4.1333333333022804</v>
      </c>
      <c r="J122">
        <v>4.0427664551551601</v>
      </c>
      <c r="K122">
        <v>4.0427664551551601</v>
      </c>
      <c r="L122">
        <v>4.0427664551551601</v>
      </c>
      <c r="M122">
        <v>2.13333333299185</v>
      </c>
      <c r="N122">
        <v>2.13333333299185</v>
      </c>
      <c r="O122">
        <v>2.13333333299185</v>
      </c>
      <c r="P122">
        <v>3.8422986968662198</v>
      </c>
      <c r="Q122">
        <v>3.8422986968662198</v>
      </c>
      <c r="R122">
        <v>3.8422986968662198</v>
      </c>
      <c r="S122">
        <v>7.4666666666356099</v>
      </c>
      <c r="T122">
        <v>7.4666666666356099</v>
      </c>
      <c r="U122">
        <v>7.4666666666356099</v>
      </c>
      <c r="V122">
        <v>5.2582347836252499</v>
      </c>
      <c r="W122">
        <v>5.2582347836252499</v>
      </c>
      <c r="X122">
        <v>5.2582347836252499</v>
      </c>
      <c r="Y122">
        <v>6.9271284747038999</v>
      </c>
      <c r="Z122">
        <v>6.9271284747038999</v>
      </c>
      <c r="AA122">
        <v>6.9271284747038999</v>
      </c>
      <c r="AB122">
        <v>2.3722018043031698</v>
      </c>
      <c r="AC122">
        <v>2.3722018043031698</v>
      </c>
      <c r="AD122">
        <v>2.3722018043031698</v>
      </c>
      <c r="AE122">
        <v>4.5396973538512198</v>
      </c>
      <c r="AF122">
        <v>4.5396973538512198</v>
      </c>
      <c r="AG122">
        <v>4.5396973538512198</v>
      </c>
      <c r="AH122">
        <v>4.97828265972562</v>
      </c>
      <c r="AI122">
        <v>4.97828265972562</v>
      </c>
      <c r="AJ122">
        <v>4.97828265972562</v>
      </c>
      <c r="AK122">
        <v>0.86005733718685895</v>
      </c>
      <c r="AL122">
        <v>0.86005733718685895</v>
      </c>
      <c r="AM122">
        <v>0.86005733718685895</v>
      </c>
      <c r="AN122">
        <v>5.3918620963947603</v>
      </c>
      <c r="AO122">
        <v>5.3918620963947603</v>
      </c>
      <c r="AP122">
        <v>5.3918620963947603</v>
      </c>
      <c r="AQ122">
        <v>4.2000000000310296</v>
      </c>
      <c r="AR122">
        <v>4.2000000000310296</v>
      </c>
      <c r="AS122">
        <v>4.2000000000310296</v>
      </c>
      <c r="AT122">
        <v>4.7778149014366802</v>
      </c>
      <c r="AU122">
        <v>4.7778149014366802</v>
      </c>
      <c r="AV122">
        <v>4.7778149014366802</v>
      </c>
      <c r="AW122">
        <v>3.19999999987582</v>
      </c>
      <c r="AX122">
        <v>3.19999999987582</v>
      </c>
      <c r="AY122">
        <v>3.19999999987582</v>
      </c>
      <c r="AZ122">
        <v>5.3123955894292703</v>
      </c>
      <c r="BA122">
        <v>5.3123955894292703</v>
      </c>
    </row>
    <row r="123" spans="1:53" x14ac:dyDescent="0.2">
      <c r="A123" t="s">
        <v>208</v>
      </c>
      <c r="B123">
        <v>6.0062662490719401</v>
      </c>
      <c r="C123">
        <v>6.0062662490719401</v>
      </c>
      <c r="D123">
        <v>6.0062662490719401</v>
      </c>
      <c r="E123">
        <v>3.1805425632053499</v>
      </c>
      <c r="F123">
        <v>3.1805425632053499</v>
      </c>
      <c r="G123">
        <v>3.1805425632053499</v>
      </c>
      <c r="H123">
        <v>6.5457938940232898</v>
      </c>
      <c r="I123">
        <v>6.5457938940232898</v>
      </c>
      <c r="J123">
        <v>6.5457938940232898</v>
      </c>
      <c r="K123">
        <v>5.5002339102187303</v>
      </c>
      <c r="L123">
        <v>5.5002339102187303</v>
      </c>
      <c r="M123">
        <v>5.5002339102187303</v>
      </c>
      <c r="N123">
        <v>5</v>
      </c>
      <c r="O123">
        <v>5</v>
      </c>
      <c r="P123">
        <v>5</v>
      </c>
      <c r="Q123">
        <v>3.1870114251975199</v>
      </c>
      <c r="R123">
        <v>3.1870114251975199</v>
      </c>
      <c r="S123">
        <v>3.1870114251975199</v>
      </c>
      <c r="T123">
        <v>6.0541405522909404</v>
      </c>
      <c r="U123">
        <v>6.0541405522909404</v>
      </c>
      <c r="V123">
        <v>6.0541405522909404</v>
      </c>
      <c r="W123">
        <v>3.7883343353826202</v>
      </c>
      <c r="X123">
        <v>3.7883343353826202</v>
      </c>
      <c r="Y123">
        <v>3.7883343353826202</v>
      </c>
      <c r="Z123">
        <v>6.7875716763476799</v>
      </c>
      <c r="AA123">
        <v>6.7875716763476799</v>
      </c>
      <c r="AB123">
        <v>6.7875716763476799</v>
      </c>
      <c r="AC123">
        <v>5.64650851991082</v>
      </c>
      <c r="AD123">
        <v>5.64650851991082</v>
      </c>
      <c r="AE123">
        <v>5.64650851991082</v>
      </c>
      <c r="AF123">
        <v>3.55262280818186</v>
      </c>
      <c r="AG123">
        <v>3.55262280818186</v>
      </c>
      <c r="AH123">
        <v>3.55262280818186</v>
      </c>
      <c r="AI123">
        <v>4.1636035556545803</v>
      </c>
      <c r="AJ123">
        <v>4.1636035556545803</v>
      </c>
      <c r="AK123">
        <v>4.1636035556545803</v>
      </c>
      <c r="AL123">
        <v>4.9333333332712499</v>
      </c>
      <c r="AM123">
        <v>4.9333333332712499</v>
      </c>
      <c r="AN123">
        <v>4.9333333332712499</v>
      </c>
      <c r="AO123">
        <v>3.6482694111619902</v>
      </c>
      <c r="AP123">
        <v>3.6482694111619902</v>
      </c>
      <c r="AQ123">
        <v>3.6482694111619902</v>
      </c>
      <c r="AR123">
        <v>6.74576723032194</v>
      </c>
      <c r="AS123">
        <v>6.74576723032194</v>
      </c>
      <c r="AT123">
        <v>6.74576723032194</v>
      </c>
      <c r="AU123">
        <v>3.5621198961785101</v>
      </c>
      <c r="AV123">
        <v>3.5621198961785101</v>
      </c>
      <c r="AW123">
        <v>3.5621198961785101</v>
      </c>
      <c r="AX123">
        <v>5.3999999995964298</v>
      </c>
      <c r="AY123">
        <v>5.3999999995964298</v>
      </c>
      <c r="AZ123">
        <v>5.3999999995964298</v>
      </c>
      <c r="BA123">
        <v>5.0451052458219197</v>
      </c>
    </row>
    <row r="124" spans="1:53" x14ac:dyDescent="0.2">
      <c r="A124" t="s">
        <v>209</v>
      </c>
      <c r="B124">
        <v>6.5999999999379</v>
      </c>
      <c r="C124">
        <v>6.5999999999379</v>
      </c>
      <c r="D124">
        <v>6.5999999999379</v>
      </c>
      <c r="E124">
        <v>4.9178137112028901</v>
      </c>
      <c r="F124">
        <v>4.9178137112028901</v>
      </c>
      <c r="G124">
        <v>4.9178137112028901</v>
      </c>
      <c r="H124">
        <v>5.2666666669150102</v>
      </c>
      <c r="I124">
        <v>5.2666666669150102</v>
      </c>
      <c r="J124">
        <v>5.2666666669150102</v>
      </c>
      <c r="K124">
        <v>5.5128633477182003</v>
      </c>
      <c r="L124">
        <v>5.5128633477182003</v>
      </c>
      <c r="M124">
        <v>5.5128633477182003</v>
      </c>
      <c r="N124">
        <v>5.4603640239267701</v>
      </c>
      <c r="O124">
        <v>5.4603640239267701</v>
      </c>
      <c r="P124">
        <v>5.4603640239267701</v>
      </c>
      <c r="Q124">
        <v>5.5923030667157203</v>
      </c>
      <c r="R124">
        <v>5.5923030667157203</v>
      </c>
      <c r="S124">
        <v>5.5923030667157203</v>
      </c>
      <c r="T124">
        <v>5.3396440240421699</v>
      </c>
      <c r="U124">
        <v>5.3396440240421699</v>
      </c>
      <c r="V124">
        <v>5.3396440240421699</v>
      </c>
      <c r="W124">
        <v>4.2368350703387696</v>
      </c>
      <c r="X124">
        <v>4.2368350703387696</v>
      </c>
      <c r="Y124">
        <v>4.2368350703387696</v>
      </c>
      <c r="Z124">
        <v>3.46023068216966</v>
      </c>
      <c r="AA124">
        <v>3.46023068216966</v>
      </c>
      <c r="AB124">
        <v>3.46023068216966</v>
      </c>
      <c r="AC124">
        <v>6.8555392226104397</v>
      </c>
      <c r="AD124">
        <v>6.8555392226104397</v>
      </c>
      <c r="AE124">
        <v>6.8555392226104397</v>
      </c>
      <c r="AF124">
        <v>4.2000000000310296</v>
      </c>
      <c r="AG124">
        <v>4.2000000000310296</v>
      </c>
      <c r="AH124">
        <v>4.2000000000310296</v>
      </c>
      <c r="AI124">
        <v>4.5169049843828999</v>
      </c>
      <c r="AJ124">
        <v>4.5169049843828999</v>
      </c>
      <c r="AK124">
        <v>4.5169049843828999</v>
      </c>
      <c r="AL124">
        <v>4.3333333334885502</v>
      </c>
      <c r="AM124">
        <v>4.3333333334885502</v>
      </c>
      <c r="AN124">
        <v>4.3333333334885502</v>
      </c>
      <c r="AO124">
        <v>3.3077180088736302</v>
      </c>
      <c r="AP124">
        <v>3.3077180088736302</v>
      </c>
      <c r="AQ124">
        <v>3.3077180088736302</v>
      </c>
      <c r="AR124">
        <v>3.8128249563310099</v>
      </c>
      <c r="AS124">
        <v>3.8128249563310099</v>
      </c>
      <c r="AT124">
        <v>3.8128249563310099</v>
      </c>
      <c r="AU124">
        <v>3.5017375037147902</v>
      </c>
      <c r="AV124">
        <v>3.5017375037147902</v>
      </c>
      <c r="AW124">
        <v>3.5017375037147902</v>
      </c>
      <c r="AX124">
        <v>5.1333333326814099</v>
      </c>
      <c r="AY124">
        <v>5.1333333326814099</v>
      </c>
      <c r="AZ124">
        <v>5.1333333326814099</v>
      </c>
      <c r="BA124">
        <v>6.5214486169271098</v>
      </c>
    </row>
    <row r="125" spans="1:53" x14ac:dyDescent="0.2">
      <c r="A125" t="s">
        <v>210</v>
      </c>
      <c r="B125">
        <v>2.1651964714383198</v>
      </c>
      <c r="C125">
        <v>5.93333333342646</v>
      </c>
      <c r="D125">
        <v>5.93333333342646</v>
      </c>
      <c r="E125">
        <v>5.93333333342646</v>
      </c>
      <c r="F125">
        <v>4.7300908604401801</v>
      </c>
      <c r="G125">
        <v>4.7300908604401801</v>
      </c>
      <c r="H125">
        <v>4.7300908604401801</v>
      </c>
      <c r="I125">
        <v>4.6666666663562202</v>
      </c>
      <c r="J125">
        <v>4.6666666663562202</v>
      </c>
      <c r="K125">
        <v>4.6666666663562202</v>
      </c>
      <c r="L125">
        <v>3.82944596662453</v>
      </c>
      <c r="M125">
        <v>3.82944596662453</v>
      </c>
      <c r="N125">
        <v>3.82944596662453</v>
      </c>
      <c r="O125">
        <v>5.4063062466227398</v>
      </c>
      <c r="P125">
        <v>5.4063062466227398</v>
      </c>
      <c r="Q125">
        <v>5.4063062466227398</v>
      </c>
      <c r="R125">
        <v>4.6505412266562303</v>
      </c>
      <c r="S125">
        <v>4.6505412266562303</v>
      </c>
      <c r="T125">
        <v>4.6505412266562303</v>
      </c>
      <c r="U125">
        <v>5.3936929124572499</v>
      </c>
      <c r="V125">
        <v>5.3936929124572499</v>
      </c>
      <c r="W125">
        <v>5.3936929124572499</v>
      </c>
      <c r="X125">
        <v>6.7887211014737803</v>
      </c>
      <c r="Y125">
        <v>6.7887211014737803</v>
      </c>
      <c r="Z125">
        <v>6.7887211014737803</v>
      </c>
      <c r="AA125">
        <v>4.6603106870686997</v>
      </c>
      <c r="AB125">
        <v>4.6603106870686997</v>
      </c>
      <c r="AC125">
        <v>4.6603106870686997</v>
      </c>
      <c r="AD125">
        <v>4.7905391862096502</v>
      </c>
      <c r="AE125">
        <v>4.7905391862096502</v>
      </c>
      <c r="AF125">
        <v>4.7905391862096502</v>
      </c>
      <c r="AG125">
        <v>4.8666666673185901</v>
      </c>
      <c r="AH125">
        <v>4.8666666673185901</v>
      </c>
      <c r="AI125">
        <v>4.8666666673185901</v>
      </c>
      <c r="AJ125">
        <v>7.1958308277278604</v>
      </c>
      <c r="AK125">
        <v>7.1958308277278604</v>
      </c>
      <c r="AL125">
        <v>7.1958308277278604</v>
      </c>
      <c r="AM125">
        <v>3.5807161427007901</v>
      </c>
      <c r="AN125">
        <v>3.5807161427007901</v>
      </c>
      <c r="AO125">
        <v>3.5807161427007901</v>
      </c>
      <c r="AP125">
        <v>5.4460407623998099</v>
      </c>
      <c r="AQ125">
        <v>5.4460407623998099</v>
      </c>
      <c r="AR125">
        <v>5.4460407623998099</v>
      </c>
      <c r="AS125">
        <v>5.2063195781049503</v>
      </c>
      <c r="AT125">
        <v>5.2063195781049503</v>
      </c>
      <c r="AU125">
        <v>5.2063195781049503</v>
      </c>
      <c r="AV125">
        <v>5.1787504180145696</v>
      </c>
      <c r="AW125">
        <v>5.1787504180145696</v>
      </c>
      <c r="AX125">
        <v>5.1787504180145696</v>
      </c>
      <c r="AY125">
        <v>4.9333333332712499</v>
      </c>
      <c r="AZ125">
        <v>4.9333333332712499</v>
      </c>
      <c r="BA125">
        <v>4.9333333332712499</v>
      </c>
    </row>
    <row r="126" spans="1:53" s="2" customFormat="1" x14ac:dyDescent="0.2">
      <c r="A126" s="2" t="s">
        <v>212</v>
      </c>
      <c r="B126" s="2">
        <v>8.1189442031406696</v>
      </c>
      <c r="C126" s="2">
        <v>8.2666666666667208</v>
      </c>
      <c r="D126" s="2">
        <v>8.2666666666667208</v>
      </c>
      <c r="E126" s="2">
        <v>8.2666666666667208</v>
      </c>
      <c r="F126" s="2">
        <v>2.7128157156224399</v>
      </c>
      <c r="G126" s="2">
        <v>2.7128157156224399</v>
      </c>
      <c r="H126" s="2">
        <v>2.7128157156224399</v>
      </c>
      <c r="I126" s="2">
        <v>1.7267817854523</v>
      </c>
      <c r="J126" s="2">
        <v>1.7267817854523</v>
      </c>
      <c r="K126" s="2">
        <v>1.7267817854523</v>
      </c>
      <c r="L126" s="2">
        <v>3.98236001603631</v>
      </c>
      <c r="M126" s="2">
        <v>3.98236001603631</v>
      </c>
      <c r="N126" s="2">
        <v>3.98236001603631</v>
      </c>
      <c r="O126" s="2">
        <v>10.999999999999799</v>
      </c>
      <c r="P126" s="2">
        <v>10.999999999999799</v>
      </c>
      <c r="Q126" s="2">
        <v>10.999999999999799</v>
      </c>
      <c r="R126" s="2">
        <v>8.0521216171066499</v>
      </c>
      <c r="S126" s="2">
        <v>8.0521216171066499</v>
      </c>
      <c r="T126" s="2">
        <v>8.0521216171066499</v>
      </c>
      <c r="U126" s="2">
        <v>4.2666666666665796</v>
      </c>
      <c r="V126" s="2">
        <v>4.2666666666665796</v>
      </c>
      <c r="W126" s="2">
        <v>4.2666666666665796</v>
      </c>
      <c r="X126" s="2">
        <v>3.0404276645506698</v>
      </c>
      <c r="Y126" s="2">
        <v>3.0404276645506698</v>
      </c>
      <c r="Z126" s="2">
        <v>3.0404276645506698</v>
      </c>
      <c r="AA126" s="2">
        <v>3.6064262382505299</v>
      </c>
      <c r="AB126" s="2">
        <v>3.6064262382505299</v>
      </c>
      <c r="AC126" s="2">
        <v>3.6064262382505299</v>
      </c>
      <c r="AD126" s="2">
        <v>2.6394921483465601</v>
      </c>
      <c r="AE126" s="2">
        <v>2.6394921483465601</v>
      </c>
      <c r="AF126" s="2">
        <v>2.6394921483465601</v>
      </c>
      <c r="AG126" s="2">
        <v>3.9333333333335498</v>
      </c>
      <c r="AH126" s="2">
        <v>3.9333333333335498</v>
      </c>
      <c r="AI126" s="2">
        <v>3.9333333333335498</v>
      </c>
      <c r="AJ126" s="2">
        <v>2.9800881999191802</v>
      </c>
      <c r="AK126" s="2">
        <v>2.9800881999191802</v>
      </c>
      <c r="AL126" s="2">
        <v>2.9800881999191802</v>
      </c>
      <c r="AM126" s="2">
        <v>2.0601373424898899</v>
      </c>
      <c r="AN126" s="2">
        <v>2.0601373424898899</v>
      </c>
      <c r="AO126" s="2">
        <v>2.0601373424898899</v>
      </c>
      <c r="AP126" s="2">
        <v>2.7128157156216699</v>
      </c>
      <c r="AQ126" s="2">
        <v>2.7128157156216699</v>
      </c>
      <c r="AR126" s="2">
        <v>2.7128157156216699</v>
      </c>
      <c r="AS126" s="2">
        <v>3.73333333333373</v>
      </c>
      <c r="AT126" s="2">
        <v>3.73333333333373</v>
      </c>
      <c r="AU126" s="2">
        <v>3.73333333333373</v>
      </c>
      <c r="AV126" s="2">
        <v>2.7063147343798102</v>
      </c>
      <c r="AW126" s="2">
        <v>2.7063147343798102</v>
      </c>
      <c r="AX126" s="2">
        <v>2.7063147343798102</v>
      </c>
      <c r="AY126" s="2">
        <v>1.3399106726221199</v>
      </c>
      <c r="AZ126" s="2">
        <v>1.3399106726221199</v>
      </c>
      <c r="BA126" s="2">
        <v>1.3399106726221199</v>
      </c>
    </row>
    <row r="127" spans="1:53" s="2" customFormat="1" x14ac:dyDescent="0.2">
      <c r="A127" s="2" t="s">
        <v>213</v>
      </c>
      <c r="B127" s="2">
        <v>5.8666666666666298</v>
      </c>
      <c r="C127" s="2">
        <v>5.8666666666666298</v>
      </c>
      <c r="D127" s="2">
        <v>0.708272083388919</v>
      </c>
      <c r="E127" s="2">
        <v>0.708272083388919</v>
      </c>
      <c r="F127" s="2">
        <v>0.708272083388919</v>
      </c>
      <c r="G127" s="2">
        <v>1.53333333333345</v>
      </c>
      <c r="H127" s="2">
        <v>1.53333333333345</v>
      </c>
      <c r="I127" s="2">
        <v>1.53333333333345</v>
      </c>
      <c r="J127" s="2">
        <v>0.63481456732372898</v>
      </c>
      <c r="K127" s="2">
        <v>0.63481456732372898</v>
      </c>
      <c r="L127" s="2">
        <v>0.63481456732372898</v>
      </c>
      <c r="M127" s="2">
        <v>1.19999999999966</v>
      </c>
      <c r="N127" s="2">
        <v>1.19999999999966</v>
      </c>
      <c r="O127" s="2">
        <v>1.19999999999966</v>
      </c>
      <c r="P127" s="2">
        <v>1.4366855997327099</v>
      </c>
      <c r="Q127" s="2">
        <v>1.4366855997327099</v>
      </c>
      <c r="R127" s="2">
        <v>1.4366855997327099</v>
      </c>
      <c r="S127" s="2">
        <v>0.93993733751074104</v>
      </c>
      <c r="T127" s="2">
        <v>0.93993733751074104</v>
      </c>
      <c r="U127" s="2">
        <v>0.93993733751074104</v>
      </c>
      <c r="V127" s="2">
        <v>1.04236268876155</v>
      </c>
      <c r="W127" s="2">
        <v>1.04236268876155</v>
      </c>
      <c r="X127" s="2">
        <v>1.04236268876155</v>
      </c>
      <c r="Y127" s="2">
        <v>1.0666666666664399</v>
      </c>
      <c r="Z127" s="2">
        <v>1.0666666666664399</v>
      </c>
      <c r="AA127" s="2">
        <v>1.0666666666664399</v>
      </c>
      <c r="AB127" s="2">
        <v>1.4366855997327099</v>
      </c>
      <c r="AC127" s="2">
        <v>1.4366855997327099</v>
      </c>
      <c r="AD127" s="2">
        <v>1.4366855997327099</v>
      </c>
      <c r="AE127" s="2">
        <v>2.20651956536256</v>
      </c>
      <c r="AF127" s="2">
        <v>2.20651956536256</v>
      </c>
      <c r="AG127" s="2">
        <v>2.20651956536256</v>
      </c>
      <c r="AH127" s="2">
        <v>1.16279069767391</v>
      </c>
      <c r="AI127" s="2">
        <v>1.16279069767391</v>
      </c>
      <c r="AJ127" s="2">
        <v>1.16279069767391</v>
      </c>
      <c r="AK127" s="2">
        <v>1.1934128941933799</v>
      </c>
      <c r="AL127" s="2">
        <v>1.1934128941933799</v>
      </c>
      <c r="AM127" s="2">
        <v>1.1934128941933799</v>
      </c>
      <c r="AN127" s="2">
        <v>0.84190832553765904</v>
      </c>
      <c r="AO127" s="2">
        <v>0.84190832553765904</v>
      </c>
      <c r="AP127" s="2">
        <v>0.84190832553765904</v>
      </c>
      <c r="AQ127" s="2">
        <v>1.0666666666664399</v>
      </c>
      <c r="AR127" s="2">
        <v>1.0666666666664399</v>
      </c>
      <c r="AS127" s="2">
        <v>1.0666666666664399</v>
      </c>
      <c r="AT127" s="2">
        <v>1.51008953628218</v>
      </c>
      <c r="AU127" s="2">
        <v>1.51008953628218</v>
      </c>
      <c r="AV127" s="2">
        <v>1.51008953628218</v>
      </c>
      <c r="AW127" s="2">
        <v>1.8130915877881699</v>
      </c>
      <c r="AX127" s="2">
        <v>1.8130915877881699</v>
      </c>
      <c r="AY127" s="2">
        <v>1.8130915877881699</v>
      </c>
      <c r="AZ127" s="2">
        <v>1.61743082475662</v>
      </c>
      <c r="BA127" s="2">
        <v>1.61743082475662</v>
      </c>
    </row>
    <row r="128" spans="1:53" x14ac:dyDescent="0.2">
      <c r="A128" t="s">
        <v>215</v>
      </c>
      <c r="B128">
        <v>6.8604573640105198</v>
      </c>
      <c r="C128">
        <v>6.8604573640105198</v>
      </c>
      <c r="D128">
        <v>4.5169049851607701</v>
      </c>
      <c r="E128">
        <v>4.5169049851607701</v>
      </c>
      <c r="F128">
        <v>4.5169049851607701</v>
      </c>
      <c r="G128">
        <v>6.4666666664803998</v>
      </c>
      <c r="H128">
        <v>6.4666666664803998</v>
      </c>
      <c r="I128">
        <v>6.4666666664803998</v>
      </c>
      <c r="J128">
        <v>5.2455730033329599</v>
      </c>
      <c r="K128">
        <v>5.2455730033329599</v>
      </c>
      <c r="L128">
        <v>5.2455730033329599</v>
      </c>
      <c r="M128">
        <v>5.33333333364377</v>
      </c>
      <c r="N128">
        <v>5.33333333364377</v>
      </c>
      <c r="O128">
        <v>5.33333333364377</v>
      </c>
      <c r="P128">
        <v>4.3768793848588103</v>
      </c>
      <c r="Q128">
        <v>4.3768793848588103</v>
      </c>
      <c r="R128">
        <v>4.3768793848588103</v>
      </c>
      <c r="S128">
        <v>3.8666666671633698</v>
      </c>
      <c r="T128">
        <v>3.8666666671633698</v>
      </c>
      <c r="U128">
        <v>3.8666666671633698</v>
      </c>
      <c r="V128">
        <v>6.2604396336744799</v>
      </c>
      <c r="W128">
        <v>6.2604396336744799</v>
      </c>
      <c r="X128">
        <v>6.2604396336744799</v>
      </c>
      <c r="Y128">
        <v>7.5938395893990904</v>
      </c>
      <c r="Z128">
        <v>7.5938395893990904</v>
      </c>
      <c r="AA128">
        <v>7.5938395893990904</v>
      </c>
      <c r="AB128">
        <v>4.3100567987625</v>
      </c>
      <c r="AC128">
        <v>4.3100567987625</v>
      </c>
      <c r="AD128">
        <v>4.3100567987625</v>
      </c>
      <c r="AE128">
        <v>5.6729551369450704</v>
      </c>
      <c r="AF128">
        <v>5.6729551369450704</v>
      </c>
      <c r="AG128">
        <v>5.6729551369450704</v>
      </c>
      <c r="AH128">
        <v>3.8422986968662198</v>
      </c>
      <c r="AI128">
        <v>3.8422986968662198</v>
      </c>
      <c r="AJ128">
        <v>3.8422986968662198</v>
      </c>
      <c r="AK128">
        <v>4.5936395755991803</v>
      </c>
      <c r="AL128">
        <v>4.5936395755991803</v>
      </c>
      <c r="AM128">
        <v>4.5936395755991803</v>
      </c>
      <c r="AN128">
        <v>5.5254894099420602</v>
      </c>
      <c r="AO128">
        <v>5.5254894099420602</v>
      </c>
      <c r="AP128">
        <v>5.5254894099420602</v>
      </c>
      <c r="AQ128">
        <v>6.5999999999379</v>
      </c>
      <c r="AR128">
        <v>6.5999999999379</v>
      </c>
      <c r="AS128">
        <v>6.5999999999379</v>
      </c>
      <c r="AT128">
        <v>4.51052455782935</v>
      </c>
      <c r="AU128">
        <v>4.51052455782935</v>
      </c>
      <c r="AV128">
        <v>4.51052455782935</v>
      </c>
      <c r="AW128">
        <v>4.3333333327124501</v>
      </c>
      <c r="AX128">
        <v>4.3333333327124501</v>
      </c>
      <c r="AY128">
        <v>4.3333333327124501</v>
      </c>
      <c r="AZ128">
        <v>3.9759438690588498</v>
      </c>
      <c r="BA128">
        <v>3.9759438690588498</v>
      </c>
    </row>
    <row r="129" spans="1:53" x14ac:dyDescent="0.2">
      <c r="A129" t="s">
        <v>216</v>
      </c>
      <c r="B129">
        <v>6.3395773611988</v>
      </c>
      <c r="C129">
        <v>6.3395773611988</v>
      </c>
      <c r="D129">
        <v>6.3395773611988</v>
      </c>
      <c r="E129">
        <v>3.3141788054786701</v>
      </c>
      <c r="F129">
        <v>3.3141788054786701</v>
      </c>
      <c r="G129">
        <v>3.3141788054786701</v>
      </c>
      <c r="H129">
        <v>7.9456072519938701</v>
      </c>
      <c r="I129">
        <v>7.9456072519938701</v>
      </c>
      <c r="J129">
        <v>7.9456072519938701</v>
      </c>
      <c r="K129">
        <v>6.2353806053068102</v>
      </c>
      <c r="L129">
        <v>6.2353806053068102</v>
      </c>
      <c r="M129">
        <v>6.2353806053068102</v>
      </c>
      <c r="N129">
        <v>4.2000000000310296</v>
      </c>
      <c r="O129">
        <v>4.2000000000310296</v>
      </c>
      <c r="P129">
        <v>4.2000000000310296</v>
      </c>
      <c r="Q129">
        <v>5.5254894107198798</v>
      </c>
      <c r="R129">
        <v>5.5254894107198798</v>
      </c>
      <c r="S129">
        <v>5.5254894107198798</v>
      </c>
      <c r="T129">
        <v>7.4543272436014201</v>
      </c>
      <c r="U129">
        <v>7.4543272436014201</v>
      </c>
      <c r="V129">
        <v>7.4543272436014201</v>
      </c>
      <c r="W129">
        <v>2.8529431413292401</v>
      </c>
      <c r="X129">
        <v>2.8529431413292401</v>
      </c>
      <c r="Y129">
        <v>2.8529431413292401</v>
      </c>
      <c r="Z129">
        <v>6.58754500593869</v>
      </c>
      <c r="AA129">
        <v>6.58754500593869</v>
      </c>
      <c r="AB129">
        <v>6.58754500593869</v>
      </c>
      <c r="AC129">
        <v>5.1119278319182504</v>
      </c>
      <c r="AD129">
        <v>5.1119278319182504</v>
      </c>
      <c r="AE129">
        <v>5.1119278319182504</v>
      </c>
      <c r="AF129">
        <v>6.8852896081552002</v>
      </c>
      <c r="AG129">
        <v>6.8852896081552002</v>
      </c>
      <c r="AH129">
        <v>6.8852896081552002</v>
      </c>
      <c r="AI129">
        <v>4.43092962687862</v>
      </c>
      <c r="AJ129">
        <v>4.43092962687862</v>
      </c>
      <c r="AK129">
        <v>4.43092962687862</v>
      </c>
      <c r="AL129">
        <v>3.4000000000620898</v>
      </c>
      <c r="AM129">
        <v>3.4000000000620898</v>
      </c>
      <c r="AN129">
        <v>3.4000000000620898</v>
      </c>
      <c r="AO129">
        <v>1.6437257778399299</v>
      </c>
      <c r="AP129">
        <v>1.6437257778399299</v>
      </c>
      <c r="AQ129">
        <v>1.6437257778399299</v>
      </c>
      <c r="AR129">
        <v>7.3456872423219002</v>
      </c>
      <c r="AS129">
        <v>7.3456872423219002</v>
      </c>
      <c r="AT129">
        <v>7.3456872423219002</v>
      </c>
      <c r="AU129">
        <v>4.7650872151306398</v>
      </c>
      <c r="AV129">
        <v>4.7650872151306398</v>
      </c>
      <c r="AW129">
        <v>4.7650872151306398</v>
      </c>
      <c r="AX129">
        <v>2.8666666662320401</v>
      </c>
      <c r="AY129">
        <v>2.8666666662320401</v>
      </c>
      <c r="AZ129">
        <v>2.8666666662320401</v>
      </c>
      <c r="BA129">
        <v>4.97828265972562</v>
      </c>
    </row>
    <row r="130" spans="1:53" x14ac:dyDescent="0.2">
      <c r="A130" t="s">
        <v>217</v>
      </c>
      <c r="B130">
        <v>5</v>
      </c>
      <c r="C130">
        <v>5</v>
      </c>
      <c r="D130">
        <v>5</v>
      </c>
      <c r="E130">
        <v>5.5191768006550097</v>
      </c>
      <c r="F130">
        <v>5.5191768006550097</v>
      </c>
      <c r="G130">
        <v>5.5191768006550097</v>
      </c>
      <c r="H130">
        <v>5.2666666669150102</v>
      </c>
      <c r="I130">
        <v>5.2666666669150102</v>
      </c>
      <c r="J130">
        <v>5.2666666669150102</v>
      </c>
      <c r="K130">
        <v>5.3123955894292703</v>
      </c>
      <c r="L130">
        <v>5.3123955894292703</v>
      </c>
      <c r="M130">
        <v>5.3123955894292703</v>
      </c>
      <c r="N130">
        <v>6.3937595837238996</v>
      </c>
      <c r="O130">
        <v>6.3937595837238996</v>
      </c>
      <c r="P130">
        <v>6.3937595837238996</v>
      </c>
      <c r="Q130">
        <v>5.9931850073576598</v>
      </c>
      <c r="R130">
        <v>5.9931850073576598</v>
      </c>
      <c r="S130">
        <v>5.9931850073576598</v>
      </c>
      <c r="T130">
        <v>2.0065328981172201</v>
      </c>
      <c r="U130">
        <v>2.0065328981172201</v>
      </c>
      <c r="V130">
        <v>2.0065328981172201</v>
      </c>
      <c r="W130">
        <v>5.1724137926989</v>
      </c>
      <c r="X130">
        <v>5.1724137926989</v>
      </c>
      <c r="Y130">
        <v>5.1724137926989</v>
      </c>
      <c r="Z130">
        <v>3.39355957070013</v>
      </c>
      <c r="AA130">
        <v>3.39355957070013</v>
      </c>
      <c r="AB130">
        <v>3.39355957070013</v>
      </c>
      <c r="AC130">
        <v>6.5882667380637798</v>
      </c>
      <c r="AD130">
        <v>6.5882667380637798</v>
      </c>
      <c r="AE130">
        <v>6.5882667380637798</v>
      </c>
      <c r="AF130">
        <v>3.7999999996585099</v>
      </c>
      <c r="AG130">
        <v>3.7999999996585099</v>
      </c>
      <c r="AH130">
        <v>3.7999999996585099</v>
      </c>
      <c r="AI130">
        <v>5.9200855274750097</v>
      </c>
      <c r="AJ130">
        <v>5.9200855274750097</v>
      </c>
      <c r="AK130">
        <v>5.9200855274750097</v>
      </c>
      <c r="AL130">
        <v>5.33333333364377</v>
      </c>
      <c r="AM130">
        <v>5.33333333364377</v>
      </c>
      <c r="AN130">
        <v>5.33333333364377</v>
      </c>
      <c r="AO130">
        <v>3.9759438690588498</v>
      </c>
      <c r="AP130">
        <v>3.9759438690588498</v>
      </c>
      <c r="AQ130">
        <v>3.9759438690588498</v>
      </c>
      <c r="AR130">
        <v>3.4128782821816901</v>
      </c>
      <c r="AS130">
        <v>3.4128782821816901</v>
      </c>
      <c r="AT130">
        <v>3.4128782821816901</v>
      </c>
      <c r="AU130">
        <v>4.7714514835605497</v>
      </c>
      <c r="AV130">
        <v>4.7714514835605497</v>
      </c>
      <c r="AW130">
        <v>4.7714514835605497</v>
      </c>
      <c r="AX130">
        <v>5.7333333340162902</v>
      </c>
      <c r="AY130">
        <v>5.7333333340162902</v>
      </c>
      <c r="AZ130">
        <v>5.7333333340162902</v>
      </c>
      <c r="BA130">
        <v>6.5882667372859203</v>
      </c>
    </row>
    <row r="131" spans="1:53" x14ac:dyDescent="0.2">
      <c r="A131" t="s">
        <v>218</v>
      </c>
      <c r="B131">
        <v>4.3036621219914997</v>
      </c>
      <c r="C131">
        <v>6.5999999999379</v>
      </c>
      <c r="D131">
        <v>6.5999999999379</v>
      </c>
      <c r="E131">
        <v>6.5999999999379</v>
      </c>
      <c r="F131">
        <v>6.1330839128129897</v>
      </c>
      <c r="G131">
        <v>6.1330839128129897</v>
      </c>
      <c r="H131">
        <v>6.1330839128129897</v>
      </c>
      <c r="I131">
        <v>4.2000000000310296</v>
      </c>
      <c r="J131">
        <v>4.2000000000310296</v>
      </c>
      <c r="K131">
        <v>4.2000000000310296</v>
      </c>
      <c r="L131">
        <v>3.82944596662453</v>
      </c>
      <c r="M131">
        <v>3.82944596662453</v>
      </c>
      <c r="N131">
        <v>3.82944596662453</v>
      </c>
      <c r="O131">
        <v>3.2731151255961999</v>
      </c>
      <c r="P131">
        <v>3.2731151255961999</v>
      </c>
      <c r="Q131">
        <v>3.2731151255961999</v>
      </c>
      <c r="R131">
        <v>4.4500868632462502</v>
      </c>
      <c r="S131">
        <v>4.4500868632462502</v>
      </c>
      <c r="T131">
        <v>4.4500868632462502</v>
      </c>
      <c r="U131">
        <v>5.79371958127438</v>
      </c>
      <c r="V131">
        <v>5.79371958127438</v>
      </c>
      <c r="W131">
        <v>5.79371958127438</v>
      </c>
      <c r="X131">
        <v>3.9155418949307901</v>
      </c>
      <c r="Y131">
        <v>3.9155418949307901</v>
      </c>
      <c r="Z131">
        <v>3.9155418949307901</v>
      </c>
      <c r="AA131">
        <v>4.8603240214772496</v>
      </c>
      <c r="AB131">
        <v>4.8603240214772496</v>
      </c>
      <c r="AC131">
        <v>4.8603240214772496</v>
      </c>
      <c r="AD131">
        <v>4.7905391862096502</v>
      </c>
      <c r="AE131">
        <v>4.7905391862096502</v>
      </c>
      <c r="AF131">
        <v>4.7905391862096502</v>
      </c>
      <c r="AG131">
        <v>6.0000000001552198</v>
      </c>
      <c r="AH131">
        <v>6.0000000001552198</v>
      </c>
      <c r="AI131">
        <v>6.0000000001552198</v>
      </c>
      <c r="AJ131">
        <v>6.1268123209049801</v>
      </c>
      <c r="AK131">
        <v>6.1268123209049801</v>
      </c>
      <c r="AL131">
        <v>6.1268123209049801</v>
      </c>
      <c r="AM131">
        <v>6.3812762550026401</v>
      </c>
      <c r="AN131">
        <v>6.3812762550026401</v>
      </c>
      <c r="AO131">
        <v>6.3812762550026401</v>
      </c>
      <c r="AP131">
        <v>6.5820247244813004</v>
      </c>
      <c r="AQ131">
        <v>6.5820247244813004</v>
      </c>
      <c r="AR131">
        <v>6.5820247244813004</v>
      </c>
      <c r="AS131">
        <v>7.5394973668732401</v>
      </c>
      <c r="AT131">
        <v>7.5394973668732401</v>
      </c>
      <c r="AU131">
        <v>7.5394973668732401</v>
      </c>
      <c r="AV131">
        <v>6.5152021383849901</v>
      </c>
      <c r="AW131">
        <v>6.5152021383849901</v>
      </c>
      <c r="AX131">
        <v>6.5152021383849901</v>
      </c>
      <c r="AY131">
        <v>4.6666666663562202</v>
      </c>
      <c r="AZ131">
        <v>4.6666666663562202</v>
      </c>
      <c r="BA131">
        <v>4.6666666663562202</v>
      </c>
    </row>
    <row r="132" spans="1:53" s="2" customFormat="1" x14ac:dyDescent="0.2">
      <c r="A132" s="2" t="s">
        <v>220</v>
      </c>
      <c r="B132" s="2">
        <v>4.5105245573006103</v>
      </c>
      <c r="C132" s="2">
        <v>7.1333333333336597</v>
      </c>
      <c r="D132" s="2">
        <v>7.1333333333336597</v>
      </c>
      <c r="E132" s="2">
        <v>7.1333333333336597</v>
      </c>
      <c r="F132" s="2">
        <v>1.17599893090954</v>
      </c>
      <c r="G132" s="2">
        <v>1.17599893090954</v>
      </c>
      <c r="H132" s="2">
        <v>1.17599893090954</v>
      </c>
      <c r="I132" s="2">
        <v>0.92672844856315295</v>
      </c>
      <c r="J132" s="2">
        <v>0.92672844856315295</v>
      </c>
      <c r="K132" s="2">
        <v>0.92672844856315295</v>
      </c>
      <c r="L132" s="2">
        <v>1.51008953628218</v>
      </c>
      <c r="M132" s="2">
        <v>1.51008953628218</v>
      </c>
      <c r="N132" s="2">
        <v>1.51008953628218</v>
      </c>
      <c r="O132" s="2">
        <v>10.1333333333339</v>
      </c>
      <c r="P132" s="2">
        <v>10.1333333333339</v>
      </c>
      <c r="Q132" s="2">
        <v>10.1333333333339</v>
      </c>
      <c r="R132" s="2">
        <v>8.1189442031406696</v>
      </c>
      <c r="S132" s="2">
        <v>8.1189442031406696</v>
      </c>
      <c r="T132" s="2">
        <v>8.1189442031406696</v>
      </c>
      <c r="U132" s="2">
        <v>3.06666666666615</v>
      </c>
      <c r="V132" s="2">
        <v>3.06666666666615</v>
      </c>
      <c r="W132" s="2">
        <v>3.06666666666615</v>
      </c>
      <c r="X132" s="2">
        <v>1.7039759438695301</v>
      </c>
      <c r="Y132" s="2">
        <v>1.7039759438695301</v>
      </c>
      <c r="Z132" s="2">
        <v>1.7039759438695301</v>
      </c>
      <c r="AA132" s="2">
        <v>1.4732351176582399</v>
      </c>
      <c r="AB132" s="2">
        <v>1.4732351176582399</v>
      </c>
      <c r="AC132" s="2">
        <v>1.4732351176582399</v>
      </c>
      <c r="AD132" s="2">
        <v>0.83528232542654701</v>
      </c>
      <c r="AE132" s="2">
        <v>0.83528232542654701</v>
      </c>
      <c r="AF132" s="2">
        <v>0.83528232542654701</v>
      </c>
      <c r="AG132" s="2">
        <v>1.7333333333332701</v>
      </c>
      <c r="AH132" s="2">
        <v>1.7333333333332701</v>
      </c>
      <c r="AI132" s="2">
        <v>1.7333333333332701</v>
      </c>
      <c r="AJ132" s="2">
        <v>1.24281705198467</v>
      </c>
      <c r="AK132" s="2">
        <v>1.24281705198467</v>
      </c>
      <c r="AL132" s="2">
        <v>1.24281705198467</v>
      </c>
      <c r="AM132" s="2">
        <v>1.06007067137788</v>
      </c>
      <c r="AN132" s="2">
        <v>1.06007067137788</v>
      </c>
      <c r="AO132" s="2">
        <v>1.06007067137788</v>
      </c>
      <c r="AP132" s="2">
        <v>0.97554456768641196</v>
      </c>
      <c r="AQ132" s="2">
        <v>0.97554456768641196</v>
      </c>
      <c r="AR132" s="2">
        <v>0.97554456768641196</v>
      </c>
      <c r="AS132" s="2">
        <v>0.73333333333341899</v>
      </c>
      <c r="AT132" s="2">
        <v>0.73333333333341899</v>
      </c>
      <c r="AU132" s="2">
        <v>0.73333333333341899</v>
      </c>
      <c r="AV132" s="2">
        <v>1.03575008352859</v>
      </c>
      <c r="AW132" s="2">
        <v>1.03575008352859</v>
      </c>
      <c r="AX132" s="2">
        <v>1.03575008352859</v>
      </c>
      <c r="AY132" s="2">
        <v>0.60662622491778895</v>
      </c>
      <c r="AZ132" s="2">
        <v>0.60662622491778895</v>
      </c>
      <c r="BA132" s="2">
        <v>0.60662622491778895</v>
      </c>
    </row>
    <row r="133" spans="1:53" s="2" customFormat="1" x14ac:dyDescent="0.2">
      <c r="A133" s="2" t="s">
        <v>221</v>
      </c>
      <c r="B133" s="2">
        <v>3.0666666666669</v>
      </c>
      <c r="C133" s="2">
        <v>3.0666666666669</v>
      </c>
      <c r="D133" s="2">
        <v>0.708272083388919</v>
      </c>
      <c r="E133" s="2">
        <v>0.708272083388919</v>
      </c>
      <c r="F133" s="2">
        <v>0.708272083388919</v>
      </c>
      <c r="G133" s="2">
        <v>1.60000000000005</v>
      </c>
      <c r="H133" s="2">
        <v>1.60000000000005</v>
      </c>
      <c r="I133" s="2">
        <v>1.60000000000005</v>
      </c>
      <c r="J133" s="2">
        <v>0.43434680922091201</v>
      </c>
      <c r="K133" s="2">
        <v>0.43434680922091201</v>
      </c>
      <c r="L133" s="2">
        <v>0.43434680922091201</v>
      </c>
      <c r="M133" s="2">
        <v>1.13333333333382</v>
      </c>
      <c r="N133" s="2">
        <v>1.13333333333382</v>
      </c>
      <c r="O133" s="2">
        <v>1.13333333333382</v>
      </c>
      <c r="P133" s="2">
        <v>1.6371533578347599</v>
      </c>
      <c r="Q133" s="2">
        <v>1.6371533578347599</v>
      </c>
      <c r="R133" s="2">
        <v>1.6371533578347599</v>
      </c>
      <c r="S133" s="2">
        <v>0.80661289247385004</v>
      </c>
      <c r="T133" s="2">
        <v>0.80661289247385004</v>
      </c>
      <c r="U133" s="2">
        <v>0.80661289247385004</v>
      </c>
      <c r="V133" s="2">
        <v>0.97554456768641196</v>
      </c>
      <c r="W133" s="2">
        <v>0.97554456768641196</v>
      </c>
      <c r="X133" s="2">
        <v>0.97554456768641196</v>
      </c>
      <c r="Y133" s="2">
        <v>0.66666666666681296</v>
      </c>
      <c r="Z133" s="2">
        <v>0.66666666666681296</v>
      </c>
      <c r="AA133" s="2">
        <v>0.66666666666681296</v>
      </c>
      <c r="AB133" s="2">
        <v>1.4366855997327099</v>
      </c>
      <c r="AC133" s="2">
        <v>1.4366855997327099</v>
      </c>
      <c r="AD133" s="2">
        <v>1.4366855997327099</v>
      </c>
      <c r="AE133" s="2">
        <v>1.27324845010367</v>
      </c>
      <c r="AF133" s="2">
        <v>1.27324845010367</v>
      </c>
      <c r="AG133" s="2">
        <v>1.27324845010367</v>
      </c>
      <c r="AH133" s="2">
        <v>1.96471531675975</v>
      </c>
      <c r="AI133" s="2">
        <v>1.96471531675975</v>
      </c>
      <c r="AJ133" s="2">
        <v>1.96471531675975</v>
      </c>
      <c r="AK133" s="2">
        <v>1.3934262284154699</v>
      </c>
      <c r="AL133" s="2">
        <v>1.3934262284154699</v>
      </c>
      <c r="AM133" s="2">
        <v>1.3934262284154699</v>
      </c>
      <c r="AN133" s="2">
        <v>0.64145396231454299</v>
      </c>
      <c r="AO133" s="2">
        <v>0.64145396231454299</v>
      </c>
      <c r="AP133" s="2">
        <v>0.64145396231454299</v>
      </c>
      <c r="AQ133" s="2">
        <v>6.6666666666606006E-2</v>
      </c>
      <c r="AR133" s="2">
        <v>6.6666666666606006E-2</v>
      </c>
      <c r="AS133" s="2">
        <v>6.6666666666606006E-2</v>
      </c>
      <c r="AT133" s="2">
        <v>1.04236268876155</v>
      </c>
      <c r="AU133" s="2">
        <v>1.04236268876155</v>
      </c>
      <c r="AV133" s="2">
        <v>1.04236268876155</v>
      </c>
      <c r="AW133" s="2">
        <v>0.87988268230900202</v>
      </c>
      <c r="AX133" s="2">
        <v>0.87988268230900202</v>
      </c>
      <c r="AY133" s="2">
        <v>0.87988268230900202</v>
      </c>
      <c r="AZ133" s="2">
        <v>1.14957893329716</v>
      </c>
      <c r="BA133" s="2">
        <v>1.14957893329716</v>
      </c>
    </row>
    <row r="134" spans="1:53" s="2" customFormat="1" x14ac:dyDescent="0.2">
      <c r="A134" s="2" t="s">
        <v>222</v>
      </c>
      <c r="B134" s="2">
        <v>3.7754761109256498</v>
      </c>
      <c r="C134" s="2">
        <v>5.1333333333332103</v>
      </c>
      <c r="D134" s="2">
        <v>5.1333333333332103</v>
      </c>
      <c r="E134" s="2">
        <v>5.1333333333332103</v>
      </c>
      <c r="F134" s="2">
        <v>1.04236268876078</v>
      </c>
      <c r="G134" s="2">
        <v>1.04236268876078</v>
      </c>
      <c r="H134" s="2">
        <v>1.04236268876078</v>
      </c>
      <c r="I134" s="2">
        <v>0.92672844856315295</v>
      </c>
      <c r="J134" s="2">
        <v>0.92672844856315295</v>
      </c>
      <c r="K134" s="2">
        <v>0.92672844856315295</v>
      </c>
      <c r="L134" s="2">
        <v>1.4432714152077999</v>
      </c>
      <c r="M134" s="2">
        <v>1.4432714152077999</v>
      </c>
      <c r="N134" s="2">
        <v>1.4432714152077999</v>
      </c>
      <c r="O134" s="2">
        <v>9.4000000000005404</v>
      </c>
      <c r="P134" s="2">
        <v>9.4000000000005404</v>
      </c>
      <c r="Q134" s="2">
        <v>9.4000000000005404</v>
      </c>
      <c r="R134" s="2">
        <v>7.5843635148677597</v>
      </c>
      <c r="S134" s="2">
        <v>7.5843635148677597</v>
      </c>
      <c r="T134" s="2">
        <v>7.5843635148677597</v>
      </c>
      <c r="U134" s="2">
        <v>3.4666666666665402</v>
      </c>
      <c r="V134" s="2">
        <v>3.4666666666665402</v>
      </c>
      <c r="W134" s="2">
        <v>3.4666666666665402</v>
      </c>
      <c r="X134" s="2">
        <v>1.9044437019716001</v>
      </c>
      <c r="Y134" s="2">
        <v>1.9044437019716001</v>
      </c>
      <c r="Z134" s="2">
        <v>1.9044437019716001</v>
      </c>
      <c r="AA134" s="2">
        <v>1.5398973401774401</v>
      </c>
      <c r="AB134" s="2">
        <v>1.5398973401774401</v>
      </c>
      <c r="AC134" s="2">
        <v>1.5398973401774401</v>
      </c>
      <c r="AD134" s="2">
        <v>1.1025726695618501</v>
      </c>
      <c r="AE134" s="2">
        <v>1.1025726695618501</v>
      </c>
      <c r="AF134" s="2">
        <v>1.1025726695618501</v>
      </c>
      <c r="AG134" s="2">
        <v>1.60000000000005</v>
      </c>
      <c r="AH134" s="2">
        <v>1.60000000000005</v>
      </c>
      <c r="AI134" s="2">
        <v>1.60000000000005</v>
      </c>
      <c r="AJ134" s="2">
        <v>1.51008953628218</v>
      </c>
      <c r="AK134" s="2">
        <v>1.51008953628218</v>
      </c>
      <c r="AL134" s="2">
        <v>1.51008953628218</v>
      </c>
      <c r="AM134" s="2">
        <v>1.2600840056007301</v>
      </c>
      <c r="AN134" s="2">
        <v>1.2600840056007301</v>
      </c>
      <c r="AO134" s="2">
        <v>1.2600840056007301</v>
      </c>
      <c r="AP134" s="2">
        <v>0.90872644661203505</v>
      </c>
      <c r="AQ134" s="2">
        <v>0.90872644661203505</v>
      </c>
      <c r="AR134" s="2">
        <v>0.90872644661203505</v>
      </c>
      <c r="AS134" s="2">
        <v>1.93333333333308</v>
      </c>
      <c r="AT134" s="2">
        <v>1.93333333333308</v>
      </c>
      <c r="AU134" s="2">
        <v>1.93333333333308</v>
      </c>
      <c r="AV134" s="2">
        <v>1.36986301369869</v>
      </c>
      <c r="AW134" s="2">
        <v>1.36986301369869</v>
      </c>
      <c r="AX134" s="2">
        <v>1.36986301369869</v>
      </c>
      <c r="AY134" s="2">
        <v>0.27331511232635802</v>
      </c>
      <c r="AZ134" s="2">
        <v>0.27331511232635802</v>
      </c>
      <c r="BA134" s="2">
        <v>0.27331511232635802</v>
      </c>
    </row>
    <row r="135" spans="1:53" s="2" customFormat="1" x14ac:dyDescent="0.2">
      <c r="A135" s="2" t="s">
        <v>223</v>
      </c>
      <c r="B135" s="2">
        <v>6.19999999999966</v>
      </c>
      <c r="C135" s="2">
        <v>6.19999999999966</v>
      </c>
      <c r="D135" s="2">
        <v>0.97554456768718001</v>
      </c>
      <c r="E135" s="2">
        <v>0.97554456768718001</v>
      </c>
      <c r="F135" s="2">
        <v>0.97554456768718001</v>
      </c>
      <c r="G135" s="2">
        <v>1.46666666666685</v>
      </c>
      <c r="H135" s="2">
        <v>1.46666666666685</v>
      </c>
      <c r="I135" s="2">
        <v>1.46666666666685</v>
      </c>
      <c r="J135" s="2">
        <v>0.36752422318688999</v>
      </c>
      <c r="K135" s="2">
        <v>0.36752422318688999</v>
      </c>
      <c r="L135" s="2">
        <v>0.36752422318688999</v>
      </c>
      <c r="M135" s="2">
        <v>1.4000000000002399</v>
      </c>
      <c r="N135" s="2">
        <v>1.4000000000002399</v>
      </c>
      <c r="O135" s="2">
        <v>1.4000000000002399</v>
      </c>
      <c r="P135" s="2">
        <v>1.6371533578347599</v>
      </c>
      <c r="Q135" s="2">
        <v>1.6371533578347599</v>
      </c>
      <c r="R135" s="2">
        <v>1.6371533578347599</v>
      </c>
      <c r="S135" s="2">
        <v>1.27324845010367</v>
      </c>
      <c r="T135" s="2">
        <v>1.27324845010367</v>
      </c>
      <c r="U135" s="2">
        <v>1.27324845010367</v>
      </c>
      <c r="V135" s="2">
        <v>1.1091808098351601</v>
      </c>
      <c r="W135" s="2">
        <v>1.1091808098351601</v>
      </c>
      <c r="X135" s="2">
        <v>1.1091808098351601</v>
      </c>
      <c r="Y135" s="2">
        <v>0.66666666666681296</v>
      </c>
      <c r="Z135" s="2">
        <v>0.66666666666681296</v>
      </c>
      <c r="AA135" s="2">
        <v>0.66666666666681296</v>
      </c>
      <c r="AB135" s="2">
        <v>1.3030404276646601</v>
      </c>
      <c r="AC135" s="2">
        <v>1.3030404276646601</v>
      </c>
      <c r="AD135" s="2">
        <v>1.3030404276646601</v>
      </c>
      <c r="AE135" s="2">
        <v>1.40657289514057</v>
      </c>
      <c r="AF135" s="2">
        <v>1.40657289514057</v>
      </c>
      <c r="AG135" s="2">
        <v>1.40657289514057</v>
      </c>
      <c r="AH135" s="2">
        <v>1.29644480085474</v>
      </c>
      <c r="AI135" s="2">
        <v>1.29644480085474</v>
      </c>
      <c r="AJ135" s="2">
        <v>1.29644480085474</v>
      </c>
      <c r="AK135" s="2">
        <v>0.72671511434104696</v>
      </c>
      <c r="AL135" s="2">
        <v>0.72671511434104696</v>
      </c>
      <c r="AM135" s="2">
        <v>0.72671511434104696</v>
      </c>
      <c r="AN135" s="2">
        <v>0.708272083388919</v>
      </c>
      <c r="AO135" s="2">
        <v>0.708272083388919</v>
      </c>
      <c r="AP135" s="2">
        <v>0.708272083388919</v>
      </c>
      <c r="AQ135" s="2">
        <v>-6.6666666666620203E-2</v>
      </c>
      <c r="AR135" s="2">
        <v>-6.6666666666620203E-2</v>
      </c>
      <c r="AS135" s="2">
        <v>-6.6666666666620203E-2</v>
      </c>
      <c r="AT135" s="2">
        <v>1.24281705198467</v>
      </c>
      <c r="AU135" s="2">
        <v>1.24281705198467</v>
      </c>
      <c r="AV135" s="2">
        <v>1.24281705198467</v>
      </c>
      <c r="AW135" s="2">
        <v>0.87988268230900202</v>
      </c>
      <c r="AX135" s="2">
        <v>0.87988268230900202</v>
      </c>
      <c r="AY135" s="2">
        <v>0.87988268230900202</v>
      </c>
      <c r="AZ135" s="2">
        <v>1.28325090228591</v>
      </c>
      <c r="BA135" s="2">
        <v>1.28325090228591</v>
      </c>
    </row>
    <row r="136" spans="1:53" s="2" customFormat="1" x14ac:dyDescent="0.2">
      <c r="A136" s="2" t="s">
        <v>224</v>
      </c>
      <c r="B136" s="2">
        <v>6.1810892081525903</v>
      </c>
      <c r="C136" s="2">
        <v>4.6666666666661998</v>
      </c>
      <c r="D136" s="2">
        <v>4.6666666666661998</v>
      </c>
      <c r="E136" s="2">
        <v>4.6666666666661998</v>
      </c>
      <c r="F136" s="2">
        <v>0.84190832553842598</v>
      </c>
      <c r="G136" s="2">
        <v>0.84190832553842598</v>
      </c>
      <c r="H136" s="2">
        <v>0.84190832553842598</v>
      </c>
      <c r="I136" s="2">
        <v>0.59337289152556105</v>
      </c>
      <c r="J136" s="2">
        <v>0.59337289152556105</v>
      </c>
      <c r="K136" s="2">
        <v>0.59337289152556105</v>
      </c>
      <c r="L136" s="2">
        <v>1.17599893091031</v>
      </c>
      <c r="M136" s="2">
        <v>1.17599893091031</v>
      </c>
      <c r="N136" s="2">
        <v>1.17599893091031</v>
      </c>
      <c r="O136" s="2">
        <v>12.9333333333329</v>
      </c>
      <c r="P136" s="2">
        <v>12.9333333333329</v>
      </c>
      <c r="Q136" s="2">
        <v>12.9333333333329</v>
      </c>
      <c r="R136" s="2">
        <v>6.9829602405615798</v>
      </c>
      <c r="S136" s="2">
        <v>6.9829602405615798</v>
      </c>
      <c r="T136" s="2">
        <v>6.9829602405615798</v>
      </c>
      <c r="U136" s="2">
        <v>2.26666666666687</v>
      </c>
      <c r="V136" s="2">
        <v>2.26666666666687</v>
      </c>
      <c r="W136" s="2">
        <v>2.26666666666687</v>
      </c>
      <c r="X136" s="2">
        <v>2.1049114600736498</v>
      </c>
      <c r="Y136" s="2">
        <v>2.1049114600736498</v>
      </c>
      <c r="Z136" s="2">
        <v>2.1049114600736498</v>
      </c>
      <c r="AA136" s="2">
        <v>1.9398706752880599</v>
      </c>
      <c r="AB136" s="2">
        <v>1.9398706752880599</v>
      </c>
      <c r="AC136" s="2">
        <v>1.9398706752880599</v>
      </c>
      <c r="AD136" s="2">
        <v>1.3030404276646601</v>
      </c>
      <c r="AE136" s="2">
        <v>1.3030404276646601</v>
      </c>
      <c r="AF136" s="2">
        <v>1.3030404276646601</v>
      </c>
      <c r="AG136" s="2">
        <v>1.6666666666666701</v>
      </c>
      <c r="AH136" s="2">
        <v>1.6666666666666701</v>
      </c>
      <c r="AI136" s="2">
        <v>1.6666666666666701</v>
      </c>
      <c r="AJ136" s="2">
        <v>1.5769076573565499</v>
      </c>
      <c r="AK136" s="2">
        <v>1.5769076573565499</v>
      </c>
      <c r="AL136" s="2">
        <v>1.5769076573565499</v>
      </c>
      <c r="AM136" s="2">
        <v>0.86005733715578003</v>
      </c>
      <c r="AN136" s="2">
        <v>0.86005733715578003</v>
      </c>
      <c r="AO136" s="2">
        <v>0.86005733715578003</v>
      </c>
      <c r="AP136" s="2">
        <v>0.77509020446329602</v>
      </c>
      <c r="AQ136" s="2">
        <v>0.77509020446329602</v>
      </c>
      <c r="AR136" s="2">
        <v>0.77509020446329602</v>
      </c>
      <c r="AS136" s="2">
        <v>1.6666666666666701</v>
      </c>
      <c r="AT136" s="2">
        <v>1.6666666666666701</v>
      </c>
      <c r="AU136" s="2">
        <v>1.6666666666666701</v>
      </c>
      <c r="AV136" s="2">
        <v>1.5035081857667101</v>
      </c>
      <c r="AW136" s="2">
        <v>1.5035081857667101</v>
      </c>
      <c r="AX136" s="2">
        <v>1.5035081857667101</v>
      </c>
      <c r="AY136" s="2">
        <v>0.27331511232635802</v>
      </c>
      <c r="AZ136" s="2">
        <v>0.27331511232635802</v>
      </c>
      <c r="BA136" s="2">
        <v>0.27331511232635802</v>
      </c>
    </row>
    <row r="137" spans="1:53" s="2" customFormat="1" x14ac:dyDescent="0.2">
      <c r="A137" s="2" t="s">
        <v>225</v>
      </c>
      <c r="B137" s="2">
        <v>4.7999999999994198</v>
      </c>
      <c r="C137" s="2">
        <v>4.7999999999994198</v>
      </c>
      <c r="D137" s="2">
        <v>1.1091808098359299</v>
      </c>
      <c r="E137" s="2">
        <v>1.1091808098359299</v>
      </c>
      <c r="F137" s="2">
        <v>1.1091808098359299</v>
      </c>
      <c r="G137" s="2">
        <v>2.0666666666670599</v>
      </c>
      <c r="H137" s="2">
        <v>2.0666666666670599</v>
      </c>
      <c r="I137" s="2">
        <v>2.0666666666670599</v>
      </c>
      <c r="J137" s="2">
        <v>0.90210491145980098</v>
      </c>
      <c r="K137" s="2">
        <v>0.90210491145980098</v>
      </c>
      <c r="L137" s="2">
        <v>0.90210491145980098</v>
      </c>
      <c r="M137" s="2">
        <v>1.13333333333307</v>
      </c>
      <c r="N137" s="2">
        <v>1.13333333333307</v>
      </c>
      <c r="O137" s="2">
        <v>1.13333333333307</v>
      </c>
      <c r="P137" s="2">
        <v>2.0380888740396301</v>
      </c>
      <c r="Q137" s="2">
        <v>2.0380888740396301</v>
      </c>
      <c r="R137" s="2">
        <v>2.0380888740396301</v>
      </c>
      <c r="S137" s="2">
        <v>1.0065995600291699</v>
      </c>
      <c r="T137" s="2">
        <v>1.0065995600291699</v>
      </c>
      <c r="U137" s="2">
        <v>1.0065995600291699</v>
      </c>
      <c r="V137" s="2">
        <v>0.77509020446329602</v>
      </c>
      <c r="W137" s="2">
        <v>0.77509020446329602</v>
      </c>
      <c r="X137" s="2">
        <v>0.77509020446329602</v>
      </c>
      <c r="Y137" s="2">
        <v>1.00000000000061</v>
      </c>
      <c r="Z137" s="2">
        <v>1.00000000000061</v>
      </c>
      <c r="AA137" s="2">
        <v>1.00000000000061</v>
      </c>
      <c r="AB137" s="2">
        <v>1.7707985299028</v>
      </c>
      <c r="AC137" s="2">
        <v>1.7707985299028</v>
      </c>
      <c r="AD137" s="2">
        <v>1.7707985299028</v>
      </c>
      <c r="AE137" s="2">
        <v>2.3398440103994398</v>
      </c>
      <c r="AF137" s="2">
        <v>2.3398440103994398</v>
      </c>
      <c r="AG137" s="2">
        <v>2.3398440103994398</v>
      </c>
      <c r="AH137" s="2">
        <v>1.0291365944930599</v>
      </c>
      <c r="AI137" s="2">
        <v>1.0291365944930599</v>
      </c>
      <c r="AJ137" s="2">
        <v>1.0291365944930599</v>
      </c>
      <c r="AK137" s="2">
        <v>0.72671511434104696</v>
      </c>
      <c r="AL137" s="2">
        <v>0.72671511434104696</v>
      </c>
      <c r="AM137" s="2">
        <v>0.72671511434104696</v>
      </c>
      <c r="AN137" s="2">
        <v>0.64145396231454299</v>
      </c>
      <c r="AO137" s="2">
        <v>0.64145396231454299</v>
      </c>
      <c r="AP137" s="2">
        <v>0.64145396231454299</v>
      </c>
      <c r="AQ137" s="2">
        <v>0</v>
      </c>
      <c r="AR137" s="2">
        <v>0</v>
      </c>
      <c r="AS137" s="2">
        <v>0</v>
      </c>
      <c r="AT137" s="2">
        <v>1.24281705198467</v>
      </c>
      <c r="AU137" s="2">
        <v>1.24281705198467</v>
      </c>
      <c r="AV137" s="2">
        <v>1.24281705198467</v>
      </c>
      <c r="AW137" s="2">
        <v>0.87988268230900202</v>
      </c>
      <c r="AX137" s="2">
        <v>0.87988268230900202</v>
      </c>
      <c r="AY137" s="2">
        <v>0.87988268230900202</v>
      </c>
      <c r="AZ137" s="2">
        <v>0.81539901082720601</v>
      </c>
      <c r="BA137" s="2">
        <v>0.81539901082720601</v>
      </c>
    </row>
    <row r="138" spans="1:53" s="2" customFormat="1" x14ac:dyDescent="0.2">
      <c r="A138" s="2" t="s">
        <v>226</v>
      </c>
      <c r="B138" s="2">
        <v>3.1740728366187199</v>
      </c>
      <c r="C138" s="2">
        <v>4.3333333333331696</v>
      </c>
      <c r="D138" s="2">
        <v>4.3333333333331696</v>
      </c>
      <c r="E138" s="2">
        <v>4.3333333333331696</v>
      </c>
      <c r="F138" s="2">
        <v>0.97554456768718001</v>
      </c>
      <c r="G138" s="2">
        <v>0.97554456768718001</v>
      </c>
      <c r="H138" s="2">
        <v>0.97554456768718001</v>
      </c>
      <c r="I138" s="2">
        <v>1.12674178278524</v>
      </c>
      <c r="J138" s="2">
        <v>1.12674178278524</v>
      </c>
      <c r="K138" s="2">
        <v>1.12674178278524</v>
      </c>
      <c r="L138" s="2">
        <v>1.1091808098359299</v>
      </c>
      <c r="M138" s="2">
        <v>1.1091808098359299</v>
      </c>
      <c r="N138" s="2">
        <v>1.1091808098359299</v>
      </c>
      <c r="O138" s="2">
        <v>11.3999999999994</v>
      </c>
      <c r="P138" s="2">
        <v>11.3999999999994</v>
      </c>
      <c r="Q138" s="2">
        <v>11.3999999999994</v>
      </c>
      <c r="R138" s="2">
        <v>7.9852990310726204</v>
      </c>
      <c r="S138" s="2">
        <v>7.9852990310726204</v>
      </c>
      <c r="T138" s="2">
        <v>7.9852990310726204</v>
      </c>
      <c r="U138" s="2">
        <v>2.33333333333348</v>
      </c>
      <c r="V138" s="2">
        <v>2.33333333333348</v>
      </c>
      <c r="W138" s="2">
        <v>2.33333333333348</v>
      </c>
      <c r="X138" s="2">
        <v>1.8376211159368101</v>
      </c>
      <c r="Y138" s="2">
        <v>1.8376211159368101</v>
      </c>
      <c r="Z138" s="2">
        <v>1.8376211159368101</v>
      </c>
      <c r="AA138" s="2">
        <v>1.73988400773352</v>
      </c>
      <c r="AB138" s="2">
        <v>1.73988400773352</v>
      </c>
      <c r="AC138" s="2">
        <v>1.73988400773352</v>
      </c>
      <c r="AD138" s="2">
        <v>1.2362178416298899</v>
      </c>
      <c r="AE138" s="2">
        <v>1.2362178416298899</v>
      </c>
      <c r="AF138" s="2">
        <v>1.2362178416298899</v>
      </c>
      <c r="AG138" s="2">
        <v>1.3333333333336399</v>
      </c>
      <c r="AH138" s="2">
        <v>1.3333333333336399</v>
      </c>
      <c r="AI138" s="2">
        <v>1.3333333333336399</v>
      </c>
      <c r="AJ138" s="2">
        <v>1.24281705198467</v>
      </c>
      <c r="AK138" s="2">
        <v>1.24281705198467</v>
      </c>
      <c r="AL138" s="2">
        <v>1.24281705198467</v>
      </c>
      <c r="AM138" s="2">
        <v>1.3267551170073499</v>
      </c>
      <c r="AN138" s="2">
        <v>1.3267551170073499</v>
      </c>
      <c r="AO138" s="2">
        <v>1.3267551170073499</v>
      </c>
      <c r="AP138" s="2">
        <v>1.1091808098359299</v>
      </c>
      <c r="AQ138" s="2">
        <v>1.1091808098359299</v>
      </c>
      <c r="AR138" s="2">
        <v>1.1091808098359299</v>
      </c>
      <c r="AS138" s="2">
        <v>2.5333333333332999</v>
      </c>
      <c r="AT138" s="2">
        <v>2.5333333333332999</v>
      </c>
      <c r="AU138" s="2">
        <v>2.5333333333332999</v>
      </c>
      <c r="AV138" s="2">
        <v>2.1049114600736498</v>
      </c>
      <c r="AW138" s="2">
        <v>2.1049114600736498</v>
      </c>
      <c r="AX138" s="2">
        <v>2.1049114600736498</v>
      </c>
      <c r="AY138" s="2">
        <v>0.33997733484403603</v>
      </c>
      <c r="AZ138" s="2">
        <v>0.33997733484403603</v>
      </c>
      <c r="BA138" s="2">
        <v>0.33997733484403603</v>
      </c>
    </row>
    <row r="139" spans="1:53" s="2" customFormat="1" x14ac:dyDescent="0.2">
      <c r="A139" s="2" t="s">
        <v>227</v>
      </c>
      <c r="B139" s="2">
        <v>3.5333333333339101</v>
      </c>
      <c r="C139" s="2">
        <v>3.5333333333339101</v>
      </c>
      <c r="D139" s="2">
        <v>0.77509020446329602</v>
      </c>
      <c r="E139" s="2">
        <v>0.77509020446329602</v>
      </c>
      <c r="F139" s="2">
        <v>0.77509020446329602</v>
      </c>
      <c r="G139" s="2">
        <v>1.7333333333332701</v>
      </c>
      <c r="H139" s="2">
        <v>1.7333333333332701</v>
      </c>
      <c r="I139" s="2">
        <v>1.7333333333332701</v>
      </c>
      <c r="J139" s="2">
        <v>0.30070163715363601</v>
      </c>
      <c r="K139" s="2">
        <v>0.30070163715363601</v>
      </c>
      <c r="L139" s="2">
        <v>0.30070163715363601</v>
      </c>
      <c r="M139" s="2">
        <v>0.66666666666606</v>
      </c>
      <c r="N139" s="2">
        <v>0.66666666666606</v>
      </c>
      <c r="O139" s="2">
        <v>0.66666666666606</v>
      </c>
      <c r="P139" s="2">
        <v>1.36986301369869</v>
      </c>
      <c r="Q139" s="2">
        <v>1.36986301369869</v>
      </c>
      <c r="R139" s="2">
        <v>1.36986301369869</v>
      </c>
      <c r="S139" s="2">
        <v>1.40657289514057</v>
      </c>
      <c r="T139" s="2">
        <v>1.40657289514057</v>
      </c>
      <c r="U139" s="2">
        <v>1.40657289514057</v>
      </c>
      <c r="V139" s="2">
        <v>0.64145396231454299</v>
      </c>
      <c r="W139" s="2">
        <v>0.64145396231454299</v>
      </c>
      <c r="X139" s="2">
        <v>0.64145396231454299</v>
      </c>
      <c r="Y139" s="2">
        <v>1.13333333333307</v>
      </c>
      <c r="Z139" s="2">
        <v>1.13333333333307</v>
      </c>
      <c r="AA139" s="2">
        <v>1.13333333333307</v>
      </c>
      <c r="AB139" s="2">
        <v>1.1025726695626099</v>
      </c>
      <c r="AC139" s="2">
        <v>1.1025726695626099</v>
      </c>
      <c r="AD139" s="2">
        <v>1.1025726695626099</v>
      </c>
      <c r="AE139" s="2">
        <v>2.4065062329178901</v>
      </c>
      <c r="AF139" s="2">
        <v>2.4065062329178901</v>
      </c>
      <c r="AG139" s="2">
        <v>2.4065062329178901</v>
      </c>
      <c r="AH139" s="2">
        <v>1.0959636460834901</v>
      </c>
      <c r="AI139" s="2">
        <v>1.0959636460834901</v>
      </c>
      <c r="AJ139" s="2">
        <v>1.0959636460834901</v>
      </c>
      <c r="AK139" s="2">
        <v>0.59337289152632799</v>
      </c>
      <c r="AL139" s="2">
        <v>0.59337289152632799</v>
      </c>
      <c r="AM139" s="2">
        <v>0.59337289152632799</v>
      </c>
      <c r="AN139" s="2">
        <v>0.50781772016578897</v>
      </c>
      <c r="AO139" s="2">
        <v>0.50781772016578897</v>
      </c>
      <c r="AP139" s="2">
        <v>0.50781772016578897</v>
      </c>
      <c r="AQ139" s="2">
        <v>0</v>
      </c>
      <c r="AR139" s="2">
        <v>0</v>
      </c>
      <c r="AS139" s="2">
        <v>0</v>
      </c>
      <c r="AT139" s="2">
        <v>1.17599893091031</v>
      </c>
      <c r="AU139" s="2">
        <v>1.17599893091031</v>
      </c>
      <c r="AV139" s="2">
        <v>1.17599893091031</v>
      </c>
      <c r="AW139" s="2">
        <v>1.0131982402344799</v>
      </c>
      <c r="AX139" s="2">
        <v>1.0131982402344799</v>
      </c>
      <c r="AY139" s="2">
        <v>1.0131982402344799</v>
      </c>
      <c r="AZ139" s="2">
        <v>1.0827429488031799</v>
      </c>
      <c r="BA139" s="2">
        <v>1.0827429488031799</v>
      </c>
    </row>
    <row r="140" spans="1:53" s="2" customFormat="1" x14ac:dyDescent="0.2">
      <c r="A140" s="2" t="s">
        <v>228</v>
      </c>
      <c r="B140" s="2">
        <v>3.9759438690277</v>
      </c>
      <c r="C140" s="2">
        <v>5.0666666666673503</v>
      </c>
      <c r="D140" s="2">
        <v>5.0666666666673503</v>
      </c>
      <c r="E140" s="2">
        <v>5.0666666666673503</v>
      </c>
      <c r="F140" s="2">
        <v>0.90872644661203505</v>
      </c>
      <c r="G140" s="2">
        <v>0.90872644661203505</v>
      </c>
      <c r="H140" s="2">
        <v>0.90872644661203505</v>
      </c>
      <c r="I140" s="2">
        <v>1.8601240082670301</v>
      </c>
      <c r="J140" s="2">
        <v>1.8601240082670301</v>
      </c>
      <c r="K140" s="2">
        <v>1.8601240082670301</v>
      </c>
      <c r="L140" s="2">
        <v>1.3096351730590401</v>
      </c>
      <c r="M140" s="2">
        <v>1.3096351730590401</v>
      </c>
      <c r="N140" s="2">
        <v>1.3096351730590401</v>
      </c>
      <c r="O140" s="2">
        <v>9.3333333333331794</v>
      </c>
      <c r="P140" s="2">
        <v>9.3333333333331794</v>
      </c>
      <c r="Q140" s="2">
        <v>9.3333333333331794</v>
      </c>
      <c r="R140" s="2">
        <v>8.1189442031406696</v>
      </c>
      <c r="S140" s="2">
        <v>8.1189442031406696</v>
      </c>
      <c r="T140" s="2">
        <v>8.1189442031406696</v>
      </c>
      <c r="U140" s="2">
        <v>3.1333333333335101</v>
      </c>
      <c r="V140" s="2">
        <v>3.1333333333335101</v>
      </c>
      <c r="W140" s="2">
        <v>3.1333333333335101</v>
      </c>
      <c r="X140" s="2">
        <v>2.7063147343798102</v>
      </c>
      <c r="Y140" s="2">
        <v>2.7063147343798102</v>
      </c>
      <c r="Z140" s="2">
        <v>2.7063147343798102</v>
      </c>
      <c r="AA140" s="2">
        <v>1.73988400773352</v>
      </c>
      <c r="AB140" s="2">
        <v>1.73988400773352</v>
      </c>
      <c r="AC140" s="2">
        <v>1.73988400773352</v>
      </c>
      <c r="AD140" s="2">
        <v>1.30304042766391</v>
      </c>
      <c r="AE140" s="2">
        <v>1.30304042766391</v>
      </c>
      <c r="AF140" s="2">
        <v>1.30304042766391</v>
      </c>
      <c r="AG140" s="2">
        <v>1.6666666666666701</v>
      </c>
      <c r="AH140" s="2">
        <v>1.6666666666666701</v>
      </c>
      <c r="AI140" s="2">
        <v>1.6666666666666701</v>
      </c>
      <c r="AJ140" s="2">
        <v>1.4432714152077999</v>
      </c>
      <c r="AK140" s="2">
        <v>1.4432714152077999</v>
      </c>
      <c r="AL140" s="2">
        <v>1.4432714152077999</v>
      </c>
      <c r="AM140" s="2">
        <v>0.99339955997128004</v>
      </c>
      <c r="AN140" s="2">
        <v>0.99339955997128004</v>
      </c>
      <c r="AO140" s="2">
        <v>0.99339955997128004</v>
      </c>
      <c r="AP140" s="2">
        <v>0.84190832553765904</v>
      </c>
      <c r="AQ140" s="2">
        <v>0.84190832553765904</v>
      </c>
      <c r="AR140" s="2">
        <v>0.84190832553765904</v>
      </c>
      <c r="AS140" s="2">
        <v>1.7999999999998799</v>
      </c>
      <c r="AT140" s="2">
        <v>1.7999999999998799</v>
      </c>
      <c r="AU140" s="2">
        <v>1.7999999999998799</v>
      </c>
      <c r="AV140" s="2">
        <v>2.1049114600736498</v>
      </c>
      <c r="AW140" s="2">
        <v>2.1049114600736498</v>
      </c>
      <c r="AX140" s="2">
        <v>2.1049114600736498</v>
      </c>
      <c r="AY140" s="2">
        <v>0.53996400239935805</v>
      </c>
      <c r="AZ140" s="2">
        <v>0.53996400239935805</v>
      </c>
      <c r="BA140" s="2">
        <v>0.53996400239935805</v>
      </c>
    </row>
    <row r="143" spans="1:53" x14ac:dyDescent="0.2">
      <c r="A143" t="s">
        <v>0</v>
      </c>
      <c r="B143">
        <v>1617697978.454</v>
      </c>
      <c r="C143">
        <v>1617697983.454</v>
      </c>
      <c r="D143">
        <v>1617697988.454</v>
      </c>
      <c r="E143">
        <v>1617697993.454</v>
      </c>
      <c r="F143">
        <v>1617697998.454</v>
      </c>
      <c r="G143">
        <v>1617698003.454</v>
      </c>
      <c r="H143">
        <v>1617698008.454</v>
      </c>
      <c r="I143">
        <v>1617698013.454</v>
      </c>
      <c r="J143">
        <v>1617698018.454</v>
      </c>
      <c r="K143">
        <v>1617698023.454</v>
      </c>
      <c r="L143">
        <v>1617698028.454</v>
      </c>
      <c r="M143">
        <v>1617698033.454</v>
      </c>
      <c r="N143">
        <v>1617698038.454</v>
      </c>
      <c r="O143">
        <v>1617698043.454</v>
      </c>
      <c r="P143">
        <v>1617698048.454</v>
      </c>
      <c r="Q143">
        <v>1617698053.454</v>
      </c>
      <c r="R143">
        <v>1617698058.454</v>
      </c>
      <c r="S143">
        <v>1617698063.454</v>
      </c>
      <c r="T143">
        <v>1617698068.454</v>
      </c>
      <c r="U143">
        <v>1617698073.454</v>
      </c>
      <c r="V143">
        <v>1617698078.454</v>
      </c>
      <c r="W143">
        <v>1617698083.454</v>
      </c>
      <c r="X143">
        <v>1617698088.454</v>
      </c>
      <c r="Y143">
        <v>1617698093.454</v>
      </c>
      <c r="Z143">
        <v>1617698098.454</v>
      </c>
      <c r="AA143">
        <v>1617698103.454</v>
      </c>
      <c r="AB143">
        <v>1617698108.454</v>
      </c>
      <c r="AC143">
        <v>1617698113.454</v>
      </c>
      <c r="AD143">
        <v>1617698118.454</v>
      </c>
      <c r="AE143">
        <v>1617698123.454</v>
      </c>
      <c r="AF143">
        <v>1617698128.454</v>
      </c>
      <c r="AG143">
        <v>1617698133.454</v>
      </c>
      <c r="AH143">
        <v>1617698138.454</v>
      </c>
      <c r="AI143">
        <v>1617698143.454</v>
      </c>
      <c r="AJ143">
        <v>1617698148.454</v>
      </c>
      <c r="AK143">
        <v>1617698153.454</v>
      </c>
      <c r="AL143">
        <v>1617698158.454</v>
      </c>
      <c r="AM143">
        <v>1617698163.454</v>
      </c>
      <c r="AN143">
        <v>1617698168.454</v>
      </c>
      <c r="AO143">
        <v>1617698173.454</v>
      </c>
      <c r="AP143">
        <v>1617698178.454</v>
      </c>
      <c r="AQ143">
        <v>1617698183.454</v>
      </c>
      <c r="AR143">
        <v>1617698188.454</v>
      </c>
      <c r="AS143">
        <v>1617698193.454</v>
      </c>
      <c r="AT143">
        <v>1617698198.454</v>
      </c>
      <c r="AU143">
        <v>1617698203.454</v>
      </c>
      <c r="AV143">
        <v>1617698208.454</v>
      </c>
      <c r="AW143">
        <v>1617698213.454</v>
      </c>
      <c r="AX143">
        <v>1617698218.454</v>
      </c>
      <c r="AY143">
        <v>1617698223.454</v>
      </c>
      <c r="AZ143">
        <v>1617698228.454</v>
      </c>
      <c r="BA143">
        <v>1617698233.454</v>
      </c>
    </row>
    <row r="144" spans="1:53" x14ac:dyDescent="0.2">
      <c r="A144" t="s">
        <v>144</v>
      </c>
      <c r="B144">
        <v>8464.5023665088993</v>
      </c>
      <c r="C144">
        <v>8464.5023665088993</v>
      </c>
      <c r="D144">
        <v>8464.5023665088993</v>
      </c>
      <c r="E144">
        <v>3284.46374874707</v>
      </c>
      <c r="F144">
        <v>3284.46374874707</v>
      </c>
      <c r="G144">
        <v>3284.46374874707</v>
      </c>
      <c r="H144">
        <v>6007.4666666666599</v>
      </c>
      <c r="I144">
        <v>6007.4666666666599</v>
      </c>
      <c r="J144">
        <v>6007.4666666666599</v>
      </c>
      <c r="K144">
        <v>6021.5168727029704</v>
      </c>
      <c r="L144">
        <v>6021.5168727029704</v>
      </c>
      <c r="M144">
        <v>6021.5168727029704</v>
      </c>
      <c r="N144">
        <v>2730.6666666666601</v>
      </c>
      <c r="O144">
        <v>2730.6666666666601</v>
      </c>
      <c r="P144">
        <v>2730.6666666666601</v>
      </c>
      <c r="Q144">
        <v>7664.2608928093996</v>
      </c>
      <c r="R144">
        <v>7664.2608928093996</v>
      </c>
      <c r="S144">
        <v>7664.2608928093996</v>
      </c>
      <c r="T144">
        <v>4369.0666666666602</v>
      </c>
      <c r="U144">
        <v>4369.0666666666602</v>
      </c>
      <c r="V144">
        <v>4369.0666666666602</v>
      </c>
      <c r="W144">
        <v>8757.3996124807909</v>
      </c>
      <c r="X144">
        <v>8757.3996124807909</v>
      </c>
      <c r="Y144">
        <v>8757.3996124807909</v>
      </c>
      <c r="Z144">
        <v>6826.6666666666597</v>
      </c>
      <c r="AA144">
        <v>6826.6666666666597</v>
      </c>
      <c r="AB144">
        <v>6826.6666666666597</v>
      </c>
      <c r="AC144">
        <v>3010.7584363514802</v>
      </c>
      <c r="AD144">
        <v>3010.7584363514802</v>
      </c>
      <c r="AE144">
        <v>3010.7584363514802</v>
      </c>
      <c r="AF144">
        <v>12560.2293180454</v>
      </c>
      <c r="AG144">
        <v>12560.2293180454</v>
      </c>
      <c r="AH144">
        <v>12560.2293180454</v>
      </c>
      <c r="AI144">
        <v>3010.55726312976</v>
      </c>
      <c r="AJ144">
        <v>3010.55726312976</v>
      </c>
      <c r="AK144">
        <v>3010.55726312976</v>
      </c>
      <c r="AL144">
        <v>9557.97053136875</v>
      </c>
      <c r="AM144">
        <v>9557.97053136875</v>
      </c>
      <c r="AN144">
        <v>9557.97053136875</v>
      </c>
      <c r="AO144">
        <v>5474.10624791179</v>
      </c>
      <c r="AP144">
        <v>5474.10624791179</v>
      </c>
      <c r="AQ144">
        <v>5474.10624791179</v>
      </c>
      <c r="AR144">
        <v>2730.4846343577001</v>
      </c>
      <c r="AS144">
        <v>2730.4846343577001</v>
      </c>
      <c r="AT144">
        <v>2730.4846343577001</v>
      </c>
      <c r="AU144">
        <v>7116.8136861801604</v>
      </c>
      <c r="AV144">
        <v>7116.8136861801604</v>
      </c>
      <c r="AW144">
        <v>7116.8136861801604</v>
      </c>
      <c r="AX144">
        <v>4369.0666666666602</v>
      </c>
      <c r="AY144">
        <v>4369.0666666666602</v>
      </c>
      <c r="AZ144">
        <v>4369.0666666666602</v>
      </c>
      <c r="BA144">
        <v>6842.1755980221797</v>
      </c>
    </row>
    <row r="145" spans="1:66" x14ac:dyDescent="0.2">
      <c r="A145" t="s">
        <v>145</v>
      </c>
      <c r="B145">
        <v>4652.9903107250202</v>
      </c>
      <c r="C145">
        <v>8738.1333333333296</v>
      </c>
      <c r="D145">
        <v>8738.1333333333296</v>
      </c>
      <c r="E145">
        <v>8738.1333333333296</v>
      </c>
      <c r="F145">
        <v>5474.10624791179</v>
      </c>
      <c r="G145">
        <v>5474.10624791179</v>
      </c>
      <c r="H145">
        <v>5474.10624791179</v>
      </c>
      <c r="I145">
        <v>7645.3569762015804</v>
      </c>
      <c r="J145">
        <v>7645.3569762015804</v>
      </c>
      <c r="K145">
        <v>7645.3569762015804</v>
      </c>
      <c r="L145">
        <v>3558.1690611426602</v>
      </c>
      <c r="M145">
        <v>3558.1690611426602</v>
      </c>
      <c r="N145">
        <v>3558.1690611426602</v>
      </c>
      <c r="O145">
        <v>9011.2000000000007</v>
      </c>
      <c r="P145">
        <v>9011.2000000000007</v>
      </c>
      <c r="Q145">
        <v>9011.2000000000007</v>
      </c>
      <c r="R145">
        <v>4927.3541402125202</v>
      </c>
      <c r="S145">
        <v>4927.3541402125202</v>
      </c>
      <c r="T145">
        <v>4927.3541402125202</v>
      </c>
      <c r="U145">
        <v>2184.5333333333301</v>
      </c>
      <c r="V145">
        <v>2184.5333333333301</v>
      </c>
      <c r="W145">
        <v>2184.5333333333301</v>
      </c>
      <c r="X145">
        <v>8756.8145376803805</v>
      </c>
      <c r="Y145">
        <v>8756.8145376803805</v>
      </c>
      <c r="Z145">
        <v>8756.8145376803805</v>
      </c>
      <c r="AA145">
        <v>4915.5277018467896</v>
      </c>
      <c r="AB145">
        <v>4915.5277018467896</v>
      </c>
      <c r="AC145">
        <v>4915.5277018467896</v>
      </c>
      <c r="AD145">
        <v>8483.7308745907594</v>
      </c>
      <c r="AE145">
        <v>8483.7308745907594</v>
      </c>
      <c r="AF145">
        <v>8483.7308745907594</v>
      </c>
      <c r="AG145">
        <v>6007.4666666666599</v>
      </c>
      <c r="AH145">
        <v>6007.4666666666599</v>
      </c>
      <c r="AI145">
        <v>6007.4666666666599</v>
      </c>
      <c r="AJ145">
        <v>7937.4540594721002</v>
      </c>
      <c r="AK145">
        <v>7937.4540594721002</v>
      </c>
      <c r="AL145">
        <v>7937.4540594721002</v>
      </c>
      <c r="AM145">
        <v>6280.5333333333301</v>
      </c>
      <c r="AN145">
        <v>6280.5333333333301</v>
      </c>
      <c r="AO145">
        <v>6280.5333333333301</v>
      </c>
      <c r="AP145">
        <v>9032.2753090544593</v>
      </c>
      <c r="AQ145">
        <v>9032.2753090544593</v>
      </c>
      <c r="AR145">
        <v>9032.2753090544593</v>
      </c>
      <c r="AS145">
        <v>4915.2</v>
      </c>
      <c r="AT145">
        <v>4915.2</v>
      </c>
      <c r="AU145">
        <v>4915.2</v>
      </c>
      <c r="AV145">
        <v>8758.5699966588709</v>
      </c>
      <c r="AW145">
        <v>8758.5699966588709</v>
      </c>
      <c r="AX145">
        <v>8758.5699966588709</v>
      </c>
      <c r="AY145">
        <v>2730.4846343577001</v>
      </c>
      <c r="AZ145">
        <v>2730.4846343577001</v>
      </c>
      <c r="BA145">
        <v>2730.4846343577001</v>
      </c>
    </row>
    <row r="146" spans="1:66" x14ac:dyDescent="0.2">
      <c r="A146" t="s">
        <v>146</v>
      </c>
      <c r="B146">
        <v>3284.6832397754602</v>
      </c>
      <c r="C146">
        <v>10103.4666666666</v>
      </c>
      <c r="D146">
        <v>10103.4666666666</v>
      </c>
      <c r="E146">
        <v>10103.4666666666</v>
      </c>
      <c r="F146">
        <v>3557.4559059326498</v>
      </c>
      <c r="G146">
        <v>3557.4559059326498</v>
      </c>
      <c r="H146">
        <v>3557.4559059326498</v>
      </c>
      <c r="I146">
        <v>8193.6387277455397</v>
      </c>
      <c r="J146">
        <v>8193.6387277455397</v>
      </c>
      <c r="K146">
        <v>8193.6387277455397</v>
      </c>
      <c r="L146">
        <v>3557.9313109715299</v>
      </c>
      <c r="M146">
        <v>3557.9313109715299</v>
      </c>
      <c r="N146">
        <v>3557.9313109715299</v>
      </c>
      <c r="O146">
        <v>7099.7333333333299</v>
      </c>
      <c r="P146">
        <v>7099.7333333333299</v>
      </c>
      <c r="Q146">
        <v>7099.7333333333299</v>
      </c>
      <c r="R146">
        <v>4927.3541402125202</v>
      </c>
      <c r="S146">
        <v>4927.3541402125202</v>
      </c>
      <c r="T146">
        <v>4927.3541402125202</v>
      </c>
      <c r="U146">
        <v>6826.2115858942698</v>
      </c>
      <c r="V146">
        <v>6826.2115858942698</v>
      </c>
      <c r="W146">
        <v>6826.2115858942698</v>
      </c>
      <c r="X146">
        <v>7935.8631747728396</v>
      </c>
      <c r="Y146">
        <v>7935.8631747728396</v>
      </c>
      <c r="Z146">
        <v>7935.8631747728396</v>
      </c>
      <c r="AA146">
        <v>5734.7823188212496</v>
      </c>
      <c r="AB146">
        <v>5734.7823188212496</v>
      </c>
      <c r="AC146">
        <v>5734.7823188212496</v>
      </c>
      <c r="AD146">
        <v>9305.3588133101694</v>
      </c>
      <c r="AE146">
        <v>9305.3588133101694</v>
      </c>
      <c r="AF146">
        <v>9305.3588133101694</v>
      </c>
      <c r="AG146">
        <v>5188.2666666666601</v>
      </c>
      <c r="AH146">
        <v>5188.2666666666601</v>
      </c>
      <c r="AI146">
        <v>5188.2666666666601</v>
      </c>
      <c r="AJ146">
        <v>9305.3588133101694</v>
      </c>
      <c r="AK146">
        <v>9305.3588133101694</v>
      </c>
      <c r="AL146">
        <v>9305.3588133101694</v>
      </c>
      <c r="AM146">
        <v>5735.1646886251501</v>
      </c>
      <c r="AN146">
        <v>5735.1646886251501</v>
      </c>
      <c r="AO146">
        <v>8210.6107176266196</v>
      </c>
      <c r="AP146">
        <v>8210.6107176266196</v>
      </c>
      <c r="AQ146">
        <v>8210.6107176266196</v>
      </c>
      <c r="AR146">
        <v>3549.6300246650198</v>
      </c>
      <c r="AS146">
        <v>3549.6300246650198</v>
      </c>
      <c r="AT146">
        <v>3549.6300246650198</v>
      </c>
      <c r="AU146">
        <v>1915.93718676912</v>
      </c>
      <c r="AV146">
        <v>1915.93718676912</v>
      </c>
      <c r="AW146">
        <v>1915.93718676912</v>
      </c>
      <c r="AX146">
        <v>12015.734382292099</v>
      </c>
      <c r="AY146">
        <v>12015.734382292099</v>
      </c>
      <c r="AZ146">
        <v>12015.734382292099</v>
      </c>
      <c r="BA146">
        <v>3010.55726312976</v>
      </c>
    </row>
    <row r="147" spans="1:66" x14ac:dyDescent="0.2">
      <c r="A147" t="s">
        <v>147</v>
      </c>
      <c r="B147">
        <v>5200.4009355161998</v>
      </c>
      <c r="C147">
        <v>5200.4009355161998</v>
      </c>
      <c r="D147">
        <v>9011.2000000000007</v>
      </c>
      <c r="E147">
        <v>9011.2000000000007</v>
      </c>
      <c r="F147">
        <v>9011.2000000000007</v>
      </c>
      <c r="G147">
        <v>4378.99238273419</v>
      </c>
      <c r="H147">
        <v>4378.99238273419</v>
      </c>
      <c r="I147">
        <v>4378.99238273419</v>
      </c>
      <c r="J147">
        <v>7372.3085127658096</v>
      </c>
      <c r="K147">
        <v>7372.3085127658096</v>
      </c>
      <c r="L147">
        <v>7372.3085127658096</v>
      </c>
      <c r="M147">
        <v>3831.87437353825</v>
      </c>
      <c r="N147">
        <v>3831.87437353825</v>
      </c>
      <c r="O147">
        <v>3831.87437353825</v>
      </c>
      <c r="P147">
        <v>7646.3764250949998</v>
      </c>
      <c r="Q147">
        <v>7646.3764250949998</v>
      </c>
      <c r="R147">
        <v>7646.3764250949998</v>
      </c>
      <c r="S147">
        <v>4105.8540497193198</v>
      </c>
      <c r="T147">
        <v>4105.8540497193198</v>
      </c>
      <c r="U147">
        <v>4105.8540497193198</v>
      </c>
      <c r="V147">
        <v>5188.6125741716096</v>
      </c>
      <c r="W147">
        <v>5188.6125741716096</v>
      </c>
      <c r="X147">
        <v>5188.6125741716096</v>
      </c>
      <c r="Y147">
        <v>7933.7429869088901</v>
      </c>
      <c r="Z147">
        <v>7933.7429869088901</v>
      </c>
      <c r="AA147">
        <v>7933.7429869088901</v>
      </c>
      <c r="AB147">
        <v>4643.68122707569</v>
      </c>
      <c r="AC147">
        <v>4643.68122707569</v>
      </c>
      <c r="AD147">
        <v>4643.68122707569</v>
      </c>
      <c r="AE147">
        <v>9852.0745640408895</v>
      </c>
      <c r="AF147">
        <v>9852.0745640408895</v>
      </c>
      <c r="AG147">
        <v>9852.0745640408895</v>
      </c>
      <c r="AH147">
        <v>3003.9335955730298</v>
      </c>
      <c r="AI147">
        <v>3003.9335955730298</v>
      </c>
      <c r="AJ147">
        <v>3003.9335955730298</v>
      </c>
      <c r="AK147">
        <v>11494.8550046772</v>
      </c>
      <c r="AL147">
        <v>11494.8550046772</v>
      </c>
      <c r="AM147">
        <v>11494.8550046772</v>
      </c>
      <c r="AN147">
        <v>4641.8238784081004</v>
      </c>
      <c r="AO147">
        <v>4641.8238784081004</v>
      </c>
      <c r="AP147">
        <v>4641.8238784081004</v>
      </c>
      <c r="AQ147">
        <v>9854.04971932638</v>
      </c>
      <c r="AR147">
        <v>9854.04971932638</v>
      </c>
      <c r="AS147">
        <v>9854.04971932638</v>
      </c>
      <c r="AT147">
        <v>5187.9208052796403</v>
      </c>
      <c r="AU147">
        <v>5187.9208052796403</v>
      </c>
      <c r="AV147">
        <v>5187.9208052796403</v>
      </c>
      <c r="AW147">
        <v>9305.3588133101694</v>
      </c>
      <c r="AX147">
        <v>9305.3588133101694</v>
      </c>
      <c r="AY147">
        <v>9305.3588133101694</v>
      </c>
      <c r="AZ147">
        <v>4642.4428295219604</v>
      </c>
      <c r="BA147">
        <v>4642.4428295219604</v>
      </c>
    </row>
    <row r="148" spans="1:66" s="2" customFormat="1" x14ac:dyDescent="0.2">
      <c r="A148" s="2" t="s">
        <v>149</v>
      </c>
      <c r="B148" s="2">
        <v>374349.44337044097</v>
      </c>
      <c r="C148" s="2">
        <v>374349.44337044097</v>
      </c>
      <c r="D148" s="2">
        <v>238655.084859013</v>
      </c>
      <c r="E148" s="2">
        <v>238655.084859013</v>
      </c>
      <c r="F148" s="2">
        <v>238655.084859013</v>
      </c>
      <c r="G148" s="2">
        <v>39326.843579143802</v>
      </c>
      <c r="H148" s="2">
        <v>39326.843579143802</v>
      </c>
      <c r="I148" s="2">
        <v>39326.843579143802</v>
      </c>
      <c r="J148" s="2">
        <v>14505.412267807</v>
      </c>
      <c r="K148" s="2">
        <v>14505.412267807</v>
      </c>
      <c r="L148" s="2">
        <v>14505.412267807</v>
      </c>
      <c r="M148" s="2">
        <v>8192.5461697446499</v>
      </c>
      <c r="N148" s="2">
        <v>8192.5461697446499</v>
      </c>
      <c r="O148" s="2">
        <v>8192.5461697446499</v>
      </c>
      <c r="P148" s="2">
        <v>49270.2485966319</v>
      </c>
      <c r="Q148" s="2">
        <v>49270.2485966319</v>
      </c>
      <c r="R148" s="2">
        <v>49270.2485966319</v>
      </c>
      <c r="S148" s="2">
        <v>109765.482301179</v>
      </c>
      <c r="T148" s="2">
        <v>109765.482301179</v>
      </c>
      <c r="U148" s="2">
        <v>109765.482301179</v>
      </c>
      <c r="V148" s="2">
        <v>3283.5860778943102</v>
      </c>
      <c r="W148" s="2">
        <v>3283.5860778943102</v>
      </c>
      <c r="X148" s="2">
        <v>3283.5860778943102</v>
      </c>
      <c r="Y148" s="2">
        <v>25944.792639018498</v>
      </c>
      <c r="Z148" s="2">
        <v>25944.792639018498</v>
      </c>
      <c r="AA148" s="2">
        <v>25944.792639018498</v>
      </c>
      <c r="AB148" s="2">
        <v>3284.46374874707</v>
      </c>
      <c r="AC148" s="2">
        <v>3284.46374874707</v>
      </c>
      <c r="AD148" s="2">
        <v>3284.46374874707</v>
      </c>
      <c r="AE148" s="2">
        <v>22663.022465168899</v>
      </c>
      <c r="AF148" s="2">
        <v>22663.022465168899</v>
      </c>
      <c r="AG148" s="2">
        <v>22663.022465168899</v>
      </c>
      <c r="AH148" s="2">
        <v>23812.362178416301</v>
      </c>
      <c r="AI148" s="2">
        <v>23812.362178416301</v>
      </c>
      <c r="AJ148" s="2">
        <v>23812.362178416301</v>
      </c>
      <c r="AK148" s="2">
        <v>3003.7333333333299</v>
      </c>
      <c r="AL148" s="2">
        <v>3003.7333333333299</v>
      </c>
      <c r="AM148" s="2">
        <v>3003.7333333333299</v>
      </c>
      <c r="AN148" s="2">
        <v>9032.2753090544593</v>
      </c>
      <c r="AO148" s="2">
        <v>9032.2753090544593</v>
      </c>
      <c r="AP148" s="2">
        <v>9032.2753090544593</v>
      </c>
      <c r="AQ148" s="2">
        <v>78370.133333333302</v>
      </c>
      <c r="AR148" s="2">
        <v>78370.133333333302</v>
      </c>
      <c r="AS148" s="2">
        <v>78370.133333333302</v>
      </c>
      <c r="AT148" s="2">
        <v>3558.1690611426602</v>
      </c>
      <c r="AU148" s="2">
        <v>3558.1690611426602</v>
      </c>
      <c r="AV148" s="2">
        <v>3558.1690611426602</v>
      </c>
      <c r="AW148" s="2">
        <v>9011.2000000000007</v>
      </c>
      <c r="AX148" s="2">
        <v>9011.2000000000007</v>
      </c>
      <c r="AY148" s="2">
        <v>9011.2000000000007</v>
      </c>
      <c r="AZ148" s="2">
        <v>12863.290124281701</v>
      </c>
      <c r="BA148" s="2">
        <v>12863.290124281701</v>
      </c>
      <c r="BJ148" s="2">
        <f>MEDIAN($B148:$BI149)</f>
        <v>13395.3093064238</v>
      </c>
      <c r="BK148" s="2">
        <f>AVERAGE($B148:$BI149)</f>
        <v>74180.958544110093</v>
      </c>
      <c r="BL148" s="2">
        <f>MIN($B148:$BI149)</f>
        <v>3003.7333333333299</v>
      </c>
      <c r="BM148" s="2">
        <f>MAX($B148:$BI149)</f>
        <v>855244.80000000005</v>
      </c>
      <c r="BN148" s="2">
        <f>STDEV($B148:$BI149)</f>
        <v>173023.39031990324</v>
      </c>
    </row>
    <row r="149" spans="1:66" s="2" customFormat="1" x14ac:dyDescent="0.2">
      <c r="A149" s="2" t="s">
        <v>150</v>
      </c>
      <c r="B149" s="2">
        <v>656027.79633836704</v>
      </c>
      <c r="C149" s="2">
        <v>656027.79633836704</v>
      </c>
      <c r="D149" s="2">
        <v>855244.80000000005</v>
      </c>
      <c r="E149" s="2">
        <v>855244.80000000005</v>
      </c>
      <c r="F149" s="2">
        <v>855244.80000000005</v>
      </c>
      <c r="G149" s="2">
        <v>48993.250918810503</v>
      </c>
      <c r="H149" s="2">
        <v>48993.250918810503</v>
      </c>
      <c r="I149" s="2">
        <v>48993.250918810503</v>
      </c>
      <c r="J149" s="2">
        <v>13927.3284885659</v>
      </c>
      <c r="K149" s="2">
        <v>13927.3284885659</v>
      </c>
      <c r="L149" s="2">
        <v>13927.3284885659</v>
      </c>
      <c r="M149" s="2">
        <v>3284.2442870506402</v>
      </c>
      <c r="N149" s="2">
        <v>3284.2442870506402</v>
      </c>
      <c r="O149" s="2">
        <v>3284.2442870506402</v>
      </c>
      <c r="P149" s="2">
        <v>61713.0666666666</v>
      </c>
      <c r="Q149" s="2">
        <v>61713.0666666666</v>
      </c>
      <c r="R149" s="2">
        <v>61713.0666666666</v>
      </c>
      <c r="S149" s="2">
        <v>129206.17523223899</v>
      </c>
      <c r="T149" s="2">
        <v>129206.17523223899</v>
      </c>
      <c r="U149" s="2">
        <v>129206.17523223899</v>
      </c>
      <c r="V149" s="2">
        <v>7645.3569762015804</v>
      </c>
      <c r="W149" s="2">
        <v>7645.3569762015804</v>
      </c>
      <c r="X149" s="2">
        <v>7645.3569762015804</v>
      </c>
      <c r="Y149" s="2">
        <v>29556.223692122599</v>
      </c>
      <c r="Z149" s="2">
        <v>29556.223692122599</v>
      </c>
      <c r="AA149" s="2">
        <v>29556.223692122599</v>
      </c>
      <c r="AB149" s="2">
        <v>4641.8238784081004</v>
      </c>
      <c r="AC149" s="2">
        <v>4641.8238784081004</v>
      </c>
      <c r="AD149" s="2">
        <v>4641.8238784081004</v>
      </c>
      <c r="AE149" s="2">
        <v>28740.978348035202</v>
      </c>
      <c r="AF149" s="2">
        <v>28740.978348035202</v>
      </c>
      <c r="AG149" s="2">
        <v>28740.978348035202</v>
      </c>
      <c r="AH149" s="2">
        <v>10922.666666666601</v>
      </c>
      <c r="AI149" s="2">
        <v>10922.666666666601</v>
      </c>
      <c r="AJ149" s="2">
        <v>10922.666666666601</v>
      </c>
      <c r="AK149" s="2">
        <v>6295.2221850985597</v>
      </c>
      <c r="AL149" s="2">
        <v>6295.2221850985597</v>
      </c>
      <c r="AM149" s="2">
        <v>6295.2221850985597</v>
      </c>
      <c r="AN149" s="2">
        <v>4368.7754149723296</v>
      </c>
      <c r="AO149" s="2">
        <v>4368.7754149723296</v>
      </c>
      <c r="AP149" s="2">
        <v>4368.7754149723296</v>
      </c>
      <c r="AQ149" s="2">
        <v>11221.917808219099</v>
      </c>
      <c r="AR149" s="2">
        <v>11221.917808219099</v>
      </c>
      <c r="AS149" s="2">
        <v>11221.917808219099</v>
      </c>
      <c r="AT149" s="2">
        <v>4915.2</v>
      </c>
      <c r="AU149" s="2">
        <v>4915.2</v>
      </c>
      <c r="AV149" s="2">
        <v>4915.2</v>
      </c>
      <c r="AW149" s="2">
        <v>5200.4009355161998</v>
      </c>
      <c r="AX149" s="2">
        <v>5200.4009355161998</v>
      </c>
      <c r="AY149" s="2">
        <v>5200.4009355161998</v>
      </c>
      <c r="AZ149" s="2">
        <v>12834.1333333333</v>
      </c>
      <c r="BA149" s="2">
        <v>12834.1333333333</v>
      </c>
    </row>
    <row r="150" spans="1:66" x14ac:dyDescent="0.2">
      <c r="A150" t="s">
        <v>152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66" x14ac:dyDescent="0.2">
      <c r="A151" t="s">
        <v>153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66" x14ac:dyDescent="0.2">
      <c r="A152" t="s">
        <v>154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66" x14ac:dyDescent="0.2">
      <c r="A153" t="s">
        <v>155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66" s="2" customFormat="1" x14ac:dyDescent="0.2">
      <c r="A154" s="2" t="s">
        <v>157</v>
      </c>
      <c r="B154" s="2">
        <v>12560.2293180454</v>
      </c>
      <c r="C154" s="2">
        <v>12560.2293180454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J154" s="2">
        <f>MEDIAN($B154:$BI155)</f>
        <v>0</v>
      </c>
      <c r="BK154" s="2">
        <f>AVERAGE($B154:$BI155)</f>
        <v>649.09181730710247</v>
      </c>
      <c r="BL154" s="2">
        <f>MIN($B154:$BI155)</f>
        <v>0</v>
      </c>
      <c r="BM154" s="2">
        <f>MAX($B154:$BI155)</f>
        <v>12560.2293180454</v>
      </c>
      <c r="BN154" s="2">
        <f>STDEV($B154:$BI155)</f>
        <v>2426.5815230179269</v>
      </c>
    </row>
    <row r="155" spans="1:66" s="2" customFormat="1" x14ac:dyDescent="0.2">
      <c r="A155" s="2" t="s">
        <v>158</v>
      </c>
      <c r="B155" s="2">
        <v>10947.480956835399</v>
      </c>
      <c r="C155" s="2">
        <v>10947.480956835399</v>
      </c>
      <c r="D155" s="2">
        <v>5461.3333333333303</v>
      </c>
      <c r="E155" s="2">
        <v>5461.3333333333303</v>
      </c>
      <c r="F155" s="2">
        <v>5461.3333333333303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1368.70948339236</v>
      </c>
      <c r="T155" s="2">
        <v>1368.70948339236</v>
      </c>
      <c r="U155" s="2">
        <v>1368.70948339236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</row>
    <row r="156" spans="1:66" s="2" customFormat="1" x14ac:dyDescent="0.2">
      <c r="A156" s="2" t="s">
        <v>159</v>
      </c>
      <c r="B156" s="2">
        <v>90.868393563858703</v>
      </c>
      <c r="C156" s="2">
        <v>90.868393563858703</v>
      </c>
      <c r="D156" s="2">
        <v>90.684735006939206</v>
      </c>
      <c r="E156" s="2">
        <v>90.684735006939206</v>
      </c>
      <c r="F156" s="2">
        <v>90.684735006939206</v>
      </c>
      <c r="G156" s="2">
        <v>90.613748154832194</v>
      </c>
      <c r="H156" s="2">
        <v>90.613748154832194</v>
      </c>
      <c r="I156" s="2">
        <v>90.613748154832194</v>
      </c>
      <c r="J156" s="2">
        <v>90.569317005948605</v>
      </c>
      <c r="K156" s="2">
        <v>90.569317005948605</v>
      </c>
      <c r="L156" s="2">
        <v>90.569317005948605</v>
      </c>
      <c r="M156" s="2">
        <v>90.497275772273198</v>
      </c>
      <c r="N156" s="2">
        <v>90.497275772273198</v>
      </c>
      <c r="O156" s="2">
        <v>90.497275772273198</v>
      </c>
      <c r="P156" s="2">
        <v>90.368861905439104</v>
      </c>
      <c r="Q156" s="2">
        <v>90.368861905439104</v>
      </c>
      <c r="R156" s="2">
        <v>90.368861905439104</v>
      </c>
      <c r="S156" s="2">
        <v>90.488546473706606</v>
      </c>
      <c r="T156" s="2">
        <v>90.488546473706606</v>
      </c>
      <c r="U156" s="2">
        <v>90.488546473706606</v>
      </c>
      <c r="V156" s="2">
        <v>90.421482901854205</v>
      </c>
      <c r="W156" s="2">
        <v>90.421482901854205</v>
      </c>
      <c r="X156" s="2">
        <v>90.421482901854205</v>
      </c>
      <c r="Y156" s="2">
        <v>90.356773298154593</v>
      </c>
      <c r="Z156" s="2">
        <v>90.356773298154593</v>
      </c>
      <c r="AA156" s="2">
        <v>90.356773298154593</v>
      </c>
      <c r="AB156" s="2">
        <v>90.317270770090801</v>
      </c>
      <c r="AC156" s="2">
        <v>90.317270770090801</v>
      </c>
      <c r="AD156" s="2">
        <v>90.317270770090801</v>
      </c>
      <c r="AE156" s="2">
        <v>90.319502135735604</v>
      </c>
      <c r="AF156" s="2">
        <v>90.319502135735604</v>
      </c>
      <c r="AG156" s="2">
        <v>90.319502135735604</v>
      </c>
      <c r="AH156" s="2">
        <v>90.317565016109896</v>
      </c>
      <c r="AI156" s="2">
        <v>90.317565016109896</v>
      </c>
      <c r="AJ156" s="2">
        <v>90.317565016109896</v>
      </c>
      <c r="AK156" s="2">
        <v>90.311140644692998</v>
      </c>
      <c r="AL156" s="2">
        <v>90.311140644692998</v>
      </c>
      <c r="AM156" s="2">
        <v>90.311140644692998</v>
      </c>
      <c r="AN156" s="2">
        <v>90.309203525067304</v>
      </c>
      <c r="AO156" s="2">
        <v>90.309203525067304</v>
      </c>
      <c r="AP156" s="2">
        <v>90.309203525067304</v>
      </c>
      <c r="AQ156" s="2">
        <v>90.3170255650749</v>
      </c>
      <c r="AR156" s="2">
        <v>90.3170255650749</v>
      </c>
      <c r="AS156" s="2">
        <v>90.3170255650749</v>
      </c>
      <c r="AT156" s="2">
        <v>90.315186527455595</v>
      </c>
      <c r="AU156" s="2">
        <v>90.315186527455595</v>
      </c>
      <c r="AV156" s="2">
        <v>90.315186527455595</v>
      </c>
      <c r="AW156" s="2">
        <v>90.319477615234106</v>
      </c>
      <c r="AX156" s="2">
        <v>90.319477615234106</v>
      </c>
      <c r="AY156" s="2">
        <v>90.319477615234106</v>
      </c>
      <c r="AZ156" s="2">
        <v>90.314598035417404</v>
      </c>
      <c r="BA156" s="2">
        <v>90.314598035417404</v>
      </c>
      <c r="BJ156" s="2">
        <f>MEDIAN($B156:$BI156,$B161:$BI161)</f>
        <v>90.273688300983395</v>
      </c>
      <c r="BK156" s="2">
        <f>AVERAGE($B156:$BI156,$B161:$BI161)</f>
        <v>89.973887922111317</v>
      </c>
      <c r="BL156" s="2">
        <f>MIN($B156:$BI156,$B161:$BI161)</f>
        <v>89.151381034984595</v>
      </c>
      <c r="BM156" s="2">
        <f>MAX($B156:$BI156,$B161:$BI161)</f>
        <v>90.868393563858703</v>
      </c>
      <c r="BN156" s="2">
        <f>STDEV($B156:$BI156,$B161:$BI161)</f>
        <v>0.50619687188655871</v>
      </c>
    </row>
    <row r="157" spans="1:66" x14ac:dyDescent="0.2">
      <c r="A157" t="s">
        <v>161</v>
      </c>
      <c r="B157">
        <v>22.179725679601599</v>
      </c>
      <c r="C157">
        <v>22.179725679601599</v>
      </c>
      <c r="D157">
        <v>22.179725679601599</v>
      </c>
      <c r="E157">
        <v>22.174317234876501</v>
      </c>
      <c r="F157">
        <v>22.174317234876501</v>
      </c>
      <c r="G157">
        <v>22.174317234876501</v>
      </c>
      <c r="H157">
        <v>22.1771745264294</v>
      </c>
      <c r="I157">
        <v>22.1771745264294</v>
      </c>
      <c r="J157">
        <v>22.1771745264294</v>
      </c>
      <c r="K157">
        <v>22.179623633474801</v>
      </c>
      <c r="L157">
        <v>22.179623633474801</v>
      </c>
      <c r="M157">
        <v>22.179623633474801</v>
      </c>
      <c r="N157">
        <v>22.179623633474801</v>
      </c>
      <c r="O157">
        <v>22.179623633474801</v>
      </c>
      <c r="P157">
        <v>22.179623633474801</v>
      </c>
      <c r="Q157">
        <v>22.177990895444498</v>
      </c>
      <c r="R157">
        <v>22.177990895444498</v>
      </c>
      <c r="S157">
        <v>22.177990895444498</v>
      </c>
      <c r="T157">
        <v>22.1773786186832</v>
      </c>
      <c r="U157">
        <v>22.1773786186832</v>
      </c>
      <c r="V157">
        <v>22.1773786186832</v>
      </c>
      <c r="W157">
        <v>22.177786803190699</v>
      </c>
      <c r="X157">
        <v>22.177786803190699</v>
      </c>
      <c r="Y157">
        <v>22.177786803190699</v>
      </c>
      <c r="Z157">
        <v>22.146254549981599</v>
      </c>
      <c r="AA157">
        <v>22.146254549981599</v>
      </c>
      <c r="AB157">
        <v>22.146254549981599</v>
      </c>
      <c r="AC157">
        <v>22.144621811951399</v>
      </c>
      <c r="AD157">
        <v>22.144621811951399</v>
      </c>
      <c r="AE157">
        <v>22.144621811951399</v>
      </c>
      <c r="AF157">
        <v>22.143397258428699</v>
      </c>
      <c r="AG157">
        <v>22.143397258428699</v>
      </c>
      <c r="AH157">
        <v>22.143397258428699</v>
      </c>
      <c r="AI157">
        <v>22.143397258428699</v>
      </c>
      <c r="AJ157">
        <v>22.143397258428699</v>
      </c>
      <c r="AK157">
        <v>22.143397258428699</v>
      </c>
      <c r="AL157">
        <v>22.141152243637102</v>
      </c>
      <c r="AM157">
        <v>22.141152243637102</v>
      </c>
      <c r="AN157">
        <v>22.141152243637102</v>
      </c>
      <c r="AO157">
        <v>22.141152243637102</v>
      </c>
      <c r="AP157">
        <v>22.141152243637102</v>
      </c>
      <c r="AQ157">
        <v>22.141152243637102</v>
      </c>
      <c r="AR157">
        <v>22.141152243637102</v>
      </c>
      <c r="AS157">
        <v>22.141152243637102</v>
      </c>
      <c r="AT157">
        <v>22.141152243637102</v>
      </c>
      <c r="AU157">
        <v>22.140131782368201</v>
      </c>
      <c r="AV157">
        <v>22.140131782368201</v>
      </c>
      <c r="AW157">
        <v>22.140131782368201</v>
      </c>
      <c r="AX157">
        <v>22.140131782368201</v>
      </c>
      <c r="AY157">
        <v>22.140131782368201</v>
      </c>
      <c r="AZ157">
        <v>22.140131782368201</v>
      </c>
      <c r="BA157">
        <v>22.141356335890901</v>
      </c>
    </row>
    <row r="158" spans="1:66" x14ac:dyDescent="0.2">
      <c r="A158" t="s">
        <v>162</v>
      </c>
      <c r="B158">
        <v>28.091257810355401</v>
      </c>
      <c r="C158">
        <v>28.086971873025998</v>
      </c>
      <c r="D158">
        <v>28.086971873025998</v>
      </c>
      <c r="E158">
        <v>28.086971873025998</v>
      </c>
      <c r="F158">
        <v>28.086767780772199</v>
      </c>
      <c r="G158">
        <v>28.086767780772199</v>
      </c>
      <c r="H158">
        <v>28.086767780772199</v>
      </c>
      <c r="I158">
        <v>28.0890127955638</v>
      </c>
      <c r="J158">
        <v>28.0890127955638</v>
      </c>
      <c r="K158">
        <v>28.0890127955638</v>
      </c>
      <c r="L158">
        <v>28.088400518802501</v>
      </c>
      <c r="M158">
        <v>28.088400518802501</v>
      </c>
      <c r="N158">
        <v>28.088400518802501</v>
      </c>
      <c r="O158">
        <v>28.091257810355401</v>
      </c>
      <c r="P158">
        <v>28.091257810355401</v>
      </c>
      <c r="Q158">
        <v>28.091257810355401</v>
      </c>
      <c r="R158">
        <v>28.0904414413403</v>
      </c>
      <c r="S158">
        <v>28.0904414413403</v>
      </c>
      <c r="T158">
        <v>28.0904414413403</v>
      </c>
      <c r="U158">
        <v>28.0890127955638</v>
      </c>
      <c r="V158">
        <v>28.0890127955638</v>
      </c>
      <c r="W158">
        <v>28.0890127955638</v>
      </c>
      <c r="X158">
        <v>28.088808703310001</v>
      </c>
      <c r="Y158">
        <v>28.088808703310001</v>
      </c>
      <c r="Z158">
        <v>28.088808703310001</v>
      </c>
      <c r="AA158">
        <v>28.088808703310001</v>
      </c>
      <c r="AB158">
        <v>28.088808703310001</v>
      </c>
      <c r="AC158">
        <v>28.088808703310001</v>
      </c>
      <c r="AD158">
        <v>28.089216887817599</v>
      </c>
      <c r="AE158">
        <v>28.089216887817599</v>
      </c>
      <c r="AF158">
        <v>28.089216887817599</v>
      </c>
      <c r="AG158">
        <v>28.093298732893199</v>
      </c>
      <c r="AH158">
        <v>28.093298732893199</v>
      </c>
      <c r="AI158">
        <v>28.093298732893199</v>
      </c>
      <c r="AJ158">
        <v>28.093706917400802</v>
      </c>
      <c r="AK158">
        <v>28.093706917400802</v>
      </c>
      <c r="AL158">
        <v>28.093706917400802</v>
      </c>
      <c r="AM158">
        <v>28.093706917400802</v>
      </c>
      <c r="AN158">
        <v>28.093706917400802</v>
      </c>
      <c r="AO158">
        <v>28.093706917400802</v>
      </c>
      <c r="AP158">
        <v>28.093298732893199</v>
      </c>
      <c r="AQ158">
        <v>28.093298732893199</v>
      </c>
      <c r="AR158">
        <v>28.093298732893199</v>
      </c>
      <c r="AS158">
        <v>28.092074179370499</v>
      </c>
      <c r="AT158">
        <v>28.092074179370499</v>
      </c>
      <c r="AU158">
        <v>28.092074179370499</v>
      </c>
      <c r="AV158">
        <v>28.094115101908301</v>
      </c>
      <c r="AW158">
        <v>28.094115101908301</v>
      </c>
      <c r="AX158">
        <v>28.094115101908301</v>
      </c>
      <c r="AY158">
        <v>28.093706917400802</v>
      </c>
      <c r="AZ158">
        <v>28.093706917400802</v>
      </c>
      <c r="BA158">
        <v>28.093706917400802</v>
      </c>
    </row>
    <row r="159" spans="1:66" x14ac:dyDescent="0.2">
      <c r="A159" t="s">
        <v>163</v>
      </c>
      <c r="B159">
        <v>28.1859566161096</v>
      </c>
      <c r="C159">
        <v>28.188201630901201</v>
      </c>
      <c r="D159">
        <v>28.188201630901201</v>
      </c>
      <c r="E159">
        <v>28.188201630901201</v>
      </c>
      <c r="F159">
        <v>28.1888139076625</v>
      </c>
      <c r="G159">
        <v>28.1888139076625</v>
      </c>
      <c r="H159">
        <v>28.1888139076625</v>
      </c>
      <c r="I159">
        <v>28.1912630147079</v>
      </c>
      <c r="J159">
        <v>28.1912630147079</v>
      </c>
      <c r="K159">
        <v>28.1912630147079</v>
      </c>
      <c r="L159">
        <v>28.1926916604843</v>
      </c>
      <c r="M159">
        <v>28.1926916604843</v>
      </c>
      <c r="N159">
        <v>28.1926916604843</v>
      </c>
      <c r="O159">
        <v>28.191058922454101</v>
      </c>
      <c r="P159">
        <v>28.191058922454101</v>
      </c>
      <c r="Q159">
        <v>28.191058922454101</v>
      </c>
      <c r="R159">
        <v>28.190446645692699</v>
      </c>
      <c r="S159">
        <v>28.190446645692699</v>
      </c>
      <c r="T159">
        <v>28.190446645692699</v>
      </c>
      <c r="U159">
        <v>28.190446645692699</v>
      </c>
      <c r="V159">
        <v>28.190446645692699</v>
      </c>
      <c r="W159">
        <v>28.190446645692699</v>
      </c>
      <c r="X159">
        <v>28.189630276677601</v>
      </c>
      <c r="Y159">
        <v>28.189630276677601</v>
      </c>
      <c r="Z159">
        <v>28.189630276677601</v>
      </c>
      <c r="AA159">
        <v>28.187385261886</v>
      </c>
      <c r="AB159">
        <v>28.187385261886</v>
      </c>
      <c r="AC159">
        <v>28.187385261886</v>
      </c>
      <c r="AD159">
        <v>28.1859566161096</v>
      </c>
      <c r="AE159">
        <v>28.1859566161096</v>
      </c>
      <c r="AF159">
        <v>28.1859566161096</v>
      </c>
      <c r="AG159">
        <v>28.178711341100399</v>
      </c>
      <c r="AH159">
        <v>28.178711341100399</v>
      </c>
      <c r="AI159">
        <v>28.178711341100399</v>
      </c>
      <c r="AJ159">
        <v>28.171874250598702</v>
      </c>
      <c r="AK159">
        <v>28.171874250598702</v>
      </c>
      <c r="AL159">
        <v>28.171874250598702</v>
      </c>
      <c r="AM159">
        <v>28.160853268894599</v>
      </c>
      <c r="AN159">
        <v>28.160853268894599</v>
      </c>
      <c r="AO159">
        <v>28.162486006924802</v>
      </c>
      <c r="AP159">
        <v>28.162486006924802</v>
      </c>
      <c r="AQ159">
        <v>28.162486006924802</v>
      </c>
      <c r="AR159">
        <v>28.162077822417199</v>
      </c>
      <c r="AS159">
        <v>28.162077822417199</v>
      </c>
      <c r="AT159">
        <v>28.162077822417199</v>
      </c>
      <c r="AU159">
        <v>28.1616696379097</v>
      </c>
      <c r="AV159">
        <v>28.1616696379097</v>
      </c>
      <c r="AW159">
        <v>28.1616696379097</v>
      </c>
      <c r="AX159">
        <v>28.1602409921332</v>
      </c>
      <c r="AY159">
        <v>28.1602409921332</v>
      </c>
      <c r="AZ159">
        <v>28.1602409921332</v>
      </c>
      <c r="BA159">
        <v>28.161873730163499</v>
      </c>
    </row>
    <row r="160" spans="1:66" x14ac:dyDescent="0.2">
      <c r="A160" t="s">
        <v>164</v>
      </c>
      <c r="B160">
        <v>28.456276806241899</v>
      </c>
      <c r="C160">
        <v>28.456276806241899</v>
      </c>
      <c r="D160">
        <v>28.457501359764599</v>
      </c>
      <c r="E160">
        <v>28.457501359764599</v>
      </c>
      <c r="F160">
        <v>28.457501359764599</v>
      </c>
      <c r="G160">
        <v>28.457501359764599</v>
      </c>
      <c r="H160">
        <v>28.457501359764599</v>
      </c>
      <c r="I160">
        <v>28.457501359764599</v>
      </c>
      <c r="J160">
        <v>28.457501359764599</v>
      </c>
      <c r="K160">
        <v>28.457501359764599</v>
      </c>
      <c r="L160">
        <v>28.457501359764599</v>
      </c>
      <c r="M160">
        <v>28.438622826289901</v>
      </c>
      <c r="N160">
        <v>28.438622826289901</v>
      </c>
      <c r="O160">
        <v>28.438622826289901</v>
      </c>
      <c r="P160">
        <v>28.437398272767201</v>
      </c>
      <c r="Q160">
        <v>28.437398272767201</v>
      </c>
      <c r="R160">
        <v>28.437398272767201</v>
      </c>
      <c r="S160">
        <v>28.437806457274799</v>
      </c>
      <c r="T160">
        <v>28.437806457274799</v>
      </c>
      <c r="U160">
        <v>28.437806457274799</v>
      </c>
      <c r="V160">
        <v>28.439439195304999</v>
      </c>
      <c r="W160">
        <v>28.439439195304999</v>
      </c>
      <c r="X160">
        <v>28.439439195304999</v>
      </c>
      <c r="Y160">
        <v>28.438622826289901</v>
      </c>
      <c r="Z160">
        <v>28.438622826289901</v>
      </c>
      <c r="AA160">
        <v>28.438622826289901</v>
      </c>
      <c r="AB160">
        <v>28.436581903752099</v>
      </c>
      <c r="AC160">
        <v>28.436581903752099</v>
      </c>
      <c r="AD160">
        <v>28.436581903752099</v>
      </c>
      <c r="AE160">
        <v>28.412499017805999</v>
      </c>
      <c r="AF160">
        <v>28.412499017805999</v>
      </c>
      <c r="AG160">
        <v>28.412499017805999</v>
      </c>
      <c r="AH160">
        <v>28.412499017805999</v>
      </c>
      <c r="AI160">
        <v>28.412499017805999</v>
      </c>
      <c r="AJ160">
        <v>28.412499017805999</v>
      </c>
      <c r="AK160">
        <v>28.412907202313502</v>
      </c>
      <c r="AL160">
        <v>28.412907202313502</v>
      </c>
      <c r="AM160">
        <v>28.412907202313502</v>
      </c>
      <c r="AN160">
        <v>28.412907202313502</v>
      </c>
      <c r="AO160">
        <v>28.412907202313502</v>
      </c>
      <c r="AP160">
        <v>28.412907202313502</v>
      </c>
      <c r="AQ160">
        <v>28.410458095268201</v>
      </c>
      <c r="AR160">
        <v>28.410458095268201</v>
      </c>
      <c r="AS160">
        <v>28.410458095268201</v>
      </c>
      <c r="AT160">
        <v>28.4034169125127</v>
      </c>
      <c r="AU160">
        <v>28.4034169125127</v>
      </c>
      <c r="AV160">
        <v>28.4034169125127</v>
      </c>
      <c r="AW160">
        <v>28.403825097020299</v>
      </c>
      <c r="AX160">
        <v>28.403825097020299</v>
      </c>
      <c r="AY160">
        <v>28.403825097020299</v>
      </c>
      <c r="AZ160">
        <v>28.403825097020299</v>
      </c>
      <c r="BA160">
        <v>28.403825097020299</v>
      </c>
    </row>
    <row r="161" spans="1:66" s="2" customFormat="1" x14ac:dyDescent="0.2">
      <c r="A161" s="2" t="s">
        <v>166</v>
      </c>
      <c r="B161" s="2">
        <v>90.2381730768995</v>
      </c>
      <c r="C161" s="2">
        <v>90.2381730768995</v>
      </c>
      <c r="D161" s="2">
        <v>89.970086424897303</v>
      </c>
      <c r="E161" s="2">
        <v>89.970086424897303</v>
      </c>
      <c r="F161" s="2">
        <v>89.970086424897303</v>
      </c>
      <c r="G161" s="2">
        <v>89.990687722828099</v>
      </c>
      <c r="H161" s="2">
        <v>89.990687722828099</v>
      </c>
      <c r="I161" s="2">
        <v>89.990687722828099</v>
      </c>
      <c r="J161" s="2">
        <v>89.934230356355798</v>
      </c>
      <c r="K161" s="2">
        <v>89.934230356355798</v>
      </c>
      <c r="L161" s="2">
        <v>89.934230356355798</v>
      </c>
      <c r="M161" s="2">
        <v>89.884394835647001</v>
      </c>
      <c r="N161" s="2">
        <v>89.884394835647001</v>
      </c>
      <c r="O161" s="2">
        <v>89.884394835647001</v>
      </c>
      <c r="P161" s="2">
        <v>89.151381034984595</v>
      </c>
      <c r="Q161" s="2">
        <v>89.151381034984595</v>
      </c>
      <c r="R161" s="2">
        <v>89.151381034984595</v>
      </c>
      <c r="S161" s="2">
        <v>89.379932815243393</v>
      </c>
      <c r="T161" s="2">
        <v>89.379932815243393</v>
      </c>
      <c r="U161" s="2">
        <v>89.379932815243393</v>
      </c>
      <c r="V161" s="2">
        <v>89.378706547509395</v>
      </c>
      <c r="W161" s="2">
        <v>89.378706547509395</v>
      </c>
      <c r="X161" s="2">
        <v>89.378706547509395</v>
      </c>
      <c r="Y161" s="2">
        <v>89.377455754420694</v>
      </c>
      <c r="Z161" s="2">
        <v>89.377455754420694</v>
      </c>
      <c r="AA161" s="2">
        <v>89.377455754420694</v>
      </c>
      <c r="AB161" s="2">
        <v>89.375052269662106</v>
      </c>
      <c r="AC161" s="2">
        <v>89.375052269662106</v>
      </c>
      <c r="AD161" s="2">
        <v>89.375052269662106</v>
      </c>
      <c r="AE161" s="2">
        <v>89.369926470534097</v>
      </c>
      <c r="AF161" s="2">
        <v>89.369926470534097</v>
      </c>
      <c r="AG161" s="2">
        <v>89.369926470534097</v>
      </c>
      <c r="AH161" s="2">
        <v>89.370613180465099</v>
      </c>
      <c r="AI161" s="2">
        <v>89.370613180465099</v>
      </c>
      <c r="AJ161" s="2">
        <v>89.370613180465099</v>
      </c>
      <c r="AK161" s="2">
        <v>89.369632166277896</v>
      </c>
      <c r="AL161" s="2">
        <v>89.369632166277896</v>
      </c>
      <c r="AM161" s="2">
        <v>89.369632166277896</v>
      </c>
      <c r="AN161" s="2">
        <v>89.371128212913405</v>
      </c>
      <c r="AO161" s="2">
        <v>89.371128212913405</v>
      </c>
      <c r="AP161" s="2">
        <v>89.371128212913405</v>
      </c>
      <c r="AQ161" s="2">
        <v>89.375052269662106</v>
      </c>
      <c r="AR161" s="2">
        <v>89.375052269662106</v>
      </c>
      <c r="AS161" s="2">
        <v>89.375052269662106</v>
      </c>
      <c r="AT161" s="2">
        <v>89.374414610440397</v>
      </c>
      <c r="AU161" s="2">
        <v>89.374414610440397</v>
      </c>
      <c r="AV161" s="2">
        <v>89.374414610440397</v>
      </c>
      <c r="AW161" s="2">
        <v>89.372305429937995</v>
      </c>
      <c r="AX161" s="2">
        <v>89.372305429937995</v>
      </c>
      <c r="AY161" s="2">
        <v>89.372305429937995</v>
      </c>
      <c r="AZ161" s="2">
        <v>89.362838643031694</v>
      </c>
      <c r="BA161" s="2">
        <v>89.362838643031694</v>
      </c>
    </row>
    <row r="162" spans="1:66" x14ac:dyDescent="0.2">
      <c r="A162" t="s">
        <v>168</v>
      </c>
      <c r="B162">
        <v>12992.800479968</v>
      </c>
      <c r="C162">
        <v>12992.800479968</v>
      </c>
      <c r="D162">
        <v>12992.800479968</v>
      </c>
      <c r="E162">
        <v>10852.9234881389</v>
      </c>
      <c r="F162">
        <v>10852.9234881389</v>
      </c>
      <c r="G162">
        <v>10852.9234881389</v>
      </c>
      <c r="H162">
        <v>12934.5333333333</v>
      </c>
      <c r="I162">
        <v>12934.5333333333</v>
      </c>
      <c r="J162">
        <v>12934.5333333333</v>
      </c>
      <c r="K162">
        <v>9343.8022051453299</v>
      </c>
      <c r="L162">
        <v>9343.8022051453299</v>
      </c>
      <c r="M162">
        <v>9343.8022051453299</v>
      </c>
      <c r="N162">
        <v>5348.1333333333296</v>
      </c>
      <c r="O162">
        <v>5348.1333333333296</v>
      </c>
      <c r="P162">
        <v>5348.1333333333296</v>
      </c>
      <c r="Q162">
        <v>12348.3025928896</v>
      </c>
      <c r="R162">
        <v>12348.3025928896</v>
      </c>
      <c r="S162">
        <v>12348.3025928896</v>
      </c>
      <c r="T162">
        <v>5061.4666666666599</v>
      </c>
      <c r="U162">
        <v>5061.4666666666599</v>
      </c>
      <c r="V162">
        <v>5061.4666666666599</v>
      </c>
      <c r="W162">
        <v>11560.165697868601</v>
      </c>
      <c r="X162">
        <v>11560.165697868601</v>
      </c>
      <c r="Y162">
        <v>11560.165697868601</v>
      </c>
      <c r="Z162">
        <v>16180.9333333333</v>
      </c>
      <c r="AA162">
        <v>16180.9333333333</v>
      </c>
      <c r="AB162">
        <v>16180.9333333333</v>
      </c>
      <c r="AC162">
        <v>6964.7844971600398</v>
      </c>
      <c r="AD162">
        <v>6964.7844971600398</v>
      </c>
      <c r="AE162">
        <v>6964.7844971600398</v>
      </c>
      <c r="AF162">
        <v>12698.8200786614</v>
      </c>
      <c r="AG162">
        <v>12698.8200786614</v>
      </c>
      <c r="AH162">
        <v>12698.8200786614</v>
      </c>
      <c r="AI162">
        <v>4281.5715622076696</v>
      </c>
      <c r="AJ162">
        <v>4281.5715622076696</v>
      </c>
      <c r="AK162">
        <v>4281.5715622076696</v>
      </c>
      <c r="AL162">
        <v>6169.0779385292299</v>
      </c>
      <c r="AM162">
        <v>6169.0779385292299</v>
      </c>
      <c r="AN162">
        <v>6169.0779385292299</v>
      </c>
      <c r="AO162">
        <v>12987.771466755699</v>
      </c>
      <c r="AP162">
        <v>12987.771466755699</v>
      </c>
      <c r="AQ162">
        <v>12987.771466755699</v>
      </c>
      <c r="AR162">
        <v>8176.7882141190503</v>
      </c>
      <c r="AS162">
        <v>8176.7882141190503</v>
      </c>
      <c r="AT162">
        <v>8176.7882141190503</v>
      </c>
      <c r="AU162">
        <v>9594.9612403100691</v>
      </c>
      <c r="AV162">
        <v>9594.9612403100691</v>
      </c>
      <c r="AW162">
        <v>9594.9612403100691</v>
      </c>
      <c r="AX162">
        <v>6506.8666666666604</v>
      </c>
      <c r="AY162">
        <v>6506.8666666666604</v>
      </c>
      <c r="AZ162">
        <v>6506.8666666666604</v>
      </c>
      <c r="BA162">
        <v>6498.1959107309904</v>
      </c>
    </row>
    <row r="163" spans="1:66" x14ac:dyDescent="0.2">
      <c r="A163" t="s">
        <v>169</v>
      </c>
      <c r="B163">
        <v>13883.7287003007</v>
      </c>
      <c r="C163">
        <v>10577.5333333333</v>
      </c>
      <c r="D163">
        <v>10577.5333333333</v>
      </c>
      <c r="E163">
        <v>10577.5333333333</v>
      </c>
      <c r="F163">
        <v>5671.5669896424897</v>
      </c>
      <c r="G163">
        <v>5671.5669896424897</v>
      </c>
      <c r="H163">
        <v>5671.5669896424897</v>
      </c>
      <c r="I163">
        <v>4412.8391440570604</v>
      </c>
      <c r="J163">
        <v>4412.8391440570604</v>
      </c>
      <c r="K163">
        <v>4412.8391440570604</v>
      </c>
      <c r="L163">
        <v>9176.6120948880707</v>
      </c>
      <c r="M163">
        <v>9176.6120948880707</v>
      </c>
      <c r="N163">
        <v>9176.6120948880707</v>
      </c>
      <c r="O163">
        <v>7582.8666666666604</v>
      </c>
      <c r="P163">
        <v>7582.8666666666604</v>
      </c>
      <c r="Q163">
        <v>7582.8666666666604</v>
      </c>
      <c r="R163">
        <v>7155.5837733074904</v>
      </c>
      <c r="S163">
        <v>7155.5837733074904</v>
      </c>
      <c r="T163">
        <v>7155.5837733074904</v>
      </c>
      <c r="U163">
        <v>13348.4</v>
      </c>
      <c r="V163">
        <v>13348.4</v>
      </c>
      <c r="W163">
        <v>13348.4</v>
      </c>
      <c r="X163">
        <v>8547.3009086050206</v>
      </c>
      <c r="Y163">
        <v>8547.3009086050206</v>
      </c>
      <c r="Z163">
        <v>8547.3009086050206</v>
      </c>
      <c r="AA163">
        <v>7620.9080605373601</v>
      </c>
      <c r="AB163">
        <v>7620.9080605373601</v>
      </c>
      <c r="AC163">
        <v>7620.9080605373601</v>
      </c>
      <c r="AD163">
        <v>12349.3017972873</v>
      </c>
      <c r="AE163">
        <v>12349.3017972873</v>
      </c>
      <c r="AF163">
        <v>12349.3017972873</v>
      </c>
      <c r="AG163">
        <v>6670.6</v>
      </c>
      <c r="AH163">
        <v>6670.6</v>
      </c>
      <c r="AI163">
        <v>6670.6</v>
      </c>
      <c r="AJ163">
        <v>8804.1430003341102</v>
      </c>
      <c r="AK163">
        <v>8804.1430003341102</v>
      </c>
      <c r="AL163">
        <v>8804.1430003341102</v>
      </c>
      <c r="AM163">
        <v>6046.5333333333301</v>
      </c>
      <c r="AN163">
        <v>6046.5333333333301</v>
      </c>
      <c r="AO163">
        <v>6046.5333333333301</v>
      </c>
      <c r="AP163">
        <v>10054.4604076177</v>
      </c>
      <c r="AQ163">
        <v>10054.4604076177</v>
      </c>
      <c r="AR163">
        <v>10054.4604076177</v>
      </c>
      <c r="AS163">
        <v>10295</v>
      </c>
      <c r="AT163">
        <v>10295</v>
      </c>
      <c r="AU163">
        <v>10295</v>
      </c>
      <c r="AV163">
        <v>4316.7390578015302</v>
      </c>
      <c r="AW163">
        <v>4316.7390578015302</v>
      </c>
      <c r="AX163">
        <v>4316.7390578015302</v>
      </c>
      <c r="AY163">
        <v>6078.1281247916804</v>
      </c>
      <c r="AZ163">
        <v>6078.1281247916804</v>
      </c>
      <c r="BA163">
        <v>6078.1281247916804</v>
      </c>
    </row>
    <row r="164" spans="1:66" x14ac:dyDescent="0.2">
      <c r="A164" t="s">
        <v>170</v>
      </c>
      <c r="B164">
        <v>12067.228013899999</v>
      </c>
      <c r="C164">
        <v>5636.9333333333298</v>
      </c>
      <c r="D164">
        <v>5636.9333333333298</v>
      </c>
      <c r="E164">
        <v>5636.9333333333298</v>
      </c>
      <c r="F164">
        <v>7244.5216461785103</v>
      </c>
      <c r="G164">
        <v>7244.5216461785103</v>
      </c>
      <c r="H164">
        <v>7244.5216461785103</v>
      </c>
      <c r="I164">
        <v>5594.7856237914202</v>
      </c>
      <c r="J164">
        <v>5594.7856237914202</v>
      </c>
      <c r="K164">
        <v>5594.7856237914202</v>
      </c>
      <c r="L164">
        <v>12769.8783910196</v>
      </c>
      <c r="M164">
        <v>12769.8783910196</v>
      </c>
      <c r="N164">
        <v>12769.8783910196</v>
      </c>
      <c r="O164">
        <v>5765.7333333333299</v>
      </c>
      <c r="P164">
        <v>5765.7333333333299</v>
      </c>
      <c r="Q164">
        <v>5765.7333333333299</v>
      </c>
      <c r="R164">
        <v>8490.610171757</v>
      </c>
      <c r="S164">
        <v>8490.610171757</v>
      </c>
      <c r="T164">
        <v>8490.610171757</v>
      </c>
      <c r="U164">
        <v>9156.1229251383193</v>
      </c>
      <c r="V164">
        <v>9156.1229251383193</v>
      </c>
      <c r="W164">
        <v>9156.1229251383193</v>
      </c>
      <c r="X164">
        <v>8265.7001603420595</v>
      </c>
      <c r="Y164">
        <v>8265.7001603420595</v>
      </c>
      <c r="Z164">
        <v>8265.7001603420595</v>
      </c>
      <c r="AA164">
        <v>9662.8441896126405</v>
      </c>
      <c r="AB164">
        <v>9662.8441896126405</v>
      </c>
      <c r="AC164">
        <v>9662.8441896126405</v>
      </c>
      <c r="AD164">
        <v>12349.659227582501</v>
      </c>
      <c r="AE164">
        <v>12349.659227582501</v>
      </c>
      <c r="AF164">
        <v>12349.659227582501</v>
      </c>
      <c r="AG164">
        <v>11068.733333333301</v>
      </c>
      <c r="AH164">
        <v>11068.733333333301</v>
      </c>
      <c r="AI164">
        <v>11068.733333333301</v>
      </c>
      <c r="AJ164">
        <v>10157.022584524901</v>
      </c>
      <c r="AK164">
        <v>10157.022584524901</v>
      </c>
      <c r="AL164">
        <v>10157.022584524901</v>
      </c>
      <c r="AM164">
        <v>7880.4507267635599</v>
      </c>
      <c r="AN164">
        <v>7880.4507267635599</v>
      </c>
      <c r="AO164">
        <v>11035.7476947748</v>
      </c>
      <c r="AP164">
        <v>11035.7476947748</v>
      </c>
      <c r="AQ164">
        <v>11035.7476947748</v>
      </c>
      <c r="AR164">
        <v>6762.0158656089598</v>
      </c>
      <c r="AS164">
        <v>6762.0158656089598</v>
      </c>
      <c r="AT164">
        <v>6762.0158656089598</v>
      </c>
      <c r="AU164">
        <v>9788.8406281323096</v>
      </c>
      <c r="AV164">
        <v>9788.8406281323096</v>
      </c>
      <c r="AW164">
        <v>9788.8406281323096</v>
      </c>
      <c r="AX164">
        <v>5337.0224681645404</v>
      </c>
      <c r="AY164">
        <v>5337.0224681645404</v>
      </c>
      <c r="AZ164">
        <v>5337.0224681645404</v>
      </c>
      <c r="BA164">
        <v>12785.3133769878</v>
      </c>
    </row>
    <row r="165" spans="1:66" x14ac:dyDescent="0.2">
      <c r="A165" t="s">
        <v>171</v>
      </c>
      <c r="B165">
        <v>7002.8733711994601</v>
      </c>
      <c r="C165">
        <v>7002.8733711994601</v>
      </c>
      <c r="D165">
        <v>9555.6666666666606</v>
      </c>
      <c r="E165">
        <v>9555.6666666666606</v>
      </c>
      <c r="F165">
        <v>9555.6666666666606</v>
      </c>
      <c r="G165">
        <v>5800.4810904717297</v>
      </c>
      <c r="H165">
        <v>5800.4810904717297</v>
      </c>
      <c r="I165">
        <v>5800.4810904717297</v>
      </c>
      <c r="J165">
        <v>4552.4965002333101</v>
      </c>
      <c r="K165">
        <v>4552.4965002333101</v>
      </c>
      <c r="L165">
        <v>4552.4965002333101</v>
      </c>
      <c r="M165">
        <v>5624.4570664884704</v>
      </c>
      <c r="N165">
        <v>5624.4570664884704</v>
      </c>
      <c r="O165">
        <v>5624.4570664884704</v>
      </c>
      <c r="P165">
        <v>12365.2910194012</v>
      </c>
      <c r="Q165">
        <v>12365.2910194012</v>
      </c>
      <c r="R165">
        <v>12365.2910194012</v>
      </c>
      <c r="S165">
        <v>5780.4731355252597</v>
      </c>
      <c r="T165">
        <v>5780.4731355252597</v>
      </c>
      <c r="U165">
        <v>5780.4731355252597</v>
      </c>
      <c r="V165">
        <v>6726.1150743382796</v>
      </c>
      <c r="W165">
        <v>6726.1150743382796</v>
      </c>
      <c r="X165">
        <v>6726.1150743382796</v>
      </c>
      <c r="Y165">
        <v>10049.1584290675</v>
      </c>
      <c r="Z165">
        <v>10049.1584290675</v>
      </c>
      <c r="AA165">
        <v>10049.1584290675</v>
      </c>
      <c r="AB165">
        <v>9201.2004001333698</v>
      </c>
      <c r="AC165">
        <v>9201.2004001333698</v>
      </c>
      <c r="AD165">
        <v>9201.2004001333698</v>
      </c>
      <c r="AE165">
        <v>3247.54459811585</v>
      </c>
      <c r="AF165">
        <v>3247.54459811585</v>
      </c>
      <c r="AG165">
        <v>3247.54459811585</v>
      </c>
      <c r="AH165">
        <v>6582.2388159210604</v>
      </c>
      <c r="AI165">
        <v>6582.2388159210604</v>
      </c>
      <c r="AJ165">
        <v>6582.2388159210604</v>
      </c>
      <c r="AK165">
        <v>4973.8072965388201</v>
      </c>
      <c r="AL165">
        <v>4973.8072965388201</v>
      </c>
      <c r="AM165">
        <v>4973.8072965388201</v>
      </c>
      <c r="AN165">
        <v>4339.7773481767799</v>
      </c>
      <c r="AO165">
        <v>4339.7773481767799</v>
      </c>
      <c r="AP165">
        <v>4339.7773481767799</v>
      </c>
      <c r="AQ165">
        <v>8922.4137931034402</v>
      </c>
      <c r="AR165">
        <v>8922.4137931034402</v>
      </c>
      <c r="AS165">
        <v>8922.4137931034402</v>
      </c>
      <c r="AT165">
        <v>8752.6164922338503</v>
      </c>
      <c r="AU165">
        <v>8752.6164922338503</v>
      </c>
      <c r="AV165">
        <v>8752.6164922338503</v>
      </c>
      <c r="AW165">
        <v>4493.8527328611499</v>
      </c>
      <c r="AX165">
        <v>4493.8527328611499</v>
      </c>
      <c r="AY165">
        <v>4493.8527328611499</v>
      </c>
      <c r="AZ165">
        <v>7040.9360624041601</v>
      </c>
      <c r="BA165">
        <v>7040.9360624041601</v>
      </c>
    </row>
    <row r="166" spans="1:66" s="2" customFormat="1" x14ac:dyDescent="0.2">
      <c r="A166" s="2" t="s">
        <v>173</v>
      </c>
      <c r="B166" s="2">
        <v>95078.061462569094</v>
      </c>
      <c r="C166" s="2">
        <v>95078.061462569094</v>
      </c>
      <c r="D166" s="2">
        <v>28800.080181745201</v>
      </c>
      <c r="E166" s="2">
        <v>28800.080181745201</v>
      </c>
      <c r="F166" s="2">
        <v>28800.080181745201</v>
      </c>
      <c r="G166" s="2">
        <v>16701.493532470999</v>
      </c>
      <c r="H166" s="2">
        <v>16701.493532470999</v>
      </c>
      <c r="I166" s="2">
        <v>16701.493532470999</v>
      </c>
      <c r="J166" s="2">
        <v>6543.0976880930102</v>
      </c>
      <c r="K166" s="2">
        <v>6543.0976880930102</v>
      </c>
      <c r="L166" s="2">
        <v>6543.0976880930102</v>
      </c>
      <c r="M166" s="2">
        <v>14646.3097539835</v>
      </c>
      <c r="N166" s="2">
        <v>14646.3097539835</v>
      </c>
      <c r="O166" s="2">
        <v>14646.3097539835</v>
      </c>
      <c r="P166" s="2">
        <v>24959.836941994101</v>
      </c>
      <c r="Q166" s="2">
        <v>24959.836941994101</v>
      </c>
      <c r="R166" s="2">
        <v>24959.836941994101</v>
      </c>
      <c r="S166" s="2">
        <v>10863.342443837</v>
      </c>
      <c r="T166" s="2">
        <v>10863.342443837</v>
      </c>
      <c r="U166" s="2">
        <v>10863.342443837</v>
      </c>
      <c r="V166" s="2">
        <v>10930.055447925701</v>
      </c>
      <c r="W166" s="2">
        <v>10930.055447925701</v>
      </c>
      <c r="X166" s="2">
        <v>10930.055447925701</v>
      </c>
      <c r="Y166" s="2">
        <v>12884.7179623949</v>
      </c>
      <c r="Z166" s="2">
        <v>12884.7179623949</v>
      </c>
      <c r="AA166" s="2">
        <v>12884.7179623949</v>
      </c>
      <c r="AB166" s="2">
        <v>11223.989308386201</v>
      </c>
      <c r="AC166" s="2">
        <v>11223.989308386201</v>
      </c>
      <c r="AD166" s="2">
        <v>11223.989308386201</v>
      </c>
      <c r="AE166" s="2">
        <v>6718.3521098593401</v>
      </c>
      <c r="AF166" s="2">
        <v>6718.3521098593401</v>
      </c>
      <c r="AG166" s="2">
        <v>6718.3521098593401</v>
      </c>
      <c r="AH166" s="2">
        <v>6947.0765118609997</v>
      </c>
      <c r="AI166" s="2">
        <v>6947.0765118609997</v>
      </c>
      <c r="AJ166" s="2">
        <v>6947.0765118609997</v>
      </c>
      <c r="AK166" s="2">
        <v>15761.4666666666</v>
      </c>
      <c r="AL166" s="2">
        <v>15761.4666666666</v>
      </c>
      <c r="AM166" s="2">
        <v>15761.4666666666</v>
      </c>
      <c r="AN166" s="2">
        <v>8212.0948880721608</v>
      </c>
      <c r="AO166" s="2">
        <v>8212.0948880721608</v>
      </c>
      <c r="AP166" s="2">
        <v>8212.0948880721608</v>
      </c>
      <c r="AQ166" s="2">
        <v>5299.5333333333301</v>
      </c>
      <c r="AR166" s="2">
        <v>5299.5333333333301</v>
      </c>
      <c r="AS166" s="2">
        <v>5299.5333333333301</v>
      </c>
      <c r="AT166" s="2">
        <v>13748.279318409601</v>
      </c>
      <c r="AU166" s="2">
        <v>13748.279318409601</v>
      </c>
      <c r="AV166" s="2">
        <v>13748.279318409601</v>
      </c>
      <c r="AW166" s="2">
        <v>14178.666666666601</v>
      </c>
      <c r="AX166" s="2">
        <v>14178.666666666601</v>
      </c>
      <c r="AY166" s="2">
        <v>14178.666666666601</v>
      </c>
      <c r="AZ166" s="2">
        <v>12474.943204597001</v>
      </c>
      <c r="BA166" s="2">
        <v>12474.943204597001</v>
      </c>
      <c r="BJ166" s="2">
        <f>MEDIAN($B166:$BI167)</f>
        <v>14646.3097539835</v>
      </c>
      <c r="BK166" s="2">
        <f>AVERAGE($B166:$BI167)</f>
        <v>25206.883690994549</v>
      </c>
      <c r="BL166" s="2">
        <f>MIN($B166:$BI167)</f>
        <v>5299.5333333333301</v>
      </c>
      <c r="BM166" s="2">
        <f>MAX($B166:$BI167)</f>
        <v>107740.144327141</v>
      </c>
      <c r="BN166" s="2">
        <f>STDEV($B166:$BI167)</f>
        <v>26373.859543943501</v>
      </c>
    </row>
    <row r="167" spans="1:66" s="2" customFormat="1" x14ac:dyDescent="0.2">
      <c r="A167" s="2" t="s">
        <v>174</v>
      </c>
      <c r="B167" s="2">
        <v>107740.144327141</v>
      </c>
      <c r="C167" s="2">
        <v>107740.144327141</v>
      </c>
      <c r="D167" s="2">
        <v>79342.333333333299</v>
      </c>
      <c r="E167" s="2">
        <v>79342.333333333299</v>
      </c>
      <c r="F167" s="2">
        <v>79342.333333333299</v>
      </c>
      <c r="G167" s="2">
        <v>10929.101236217801</v>
      </c>
      <c r="H167" s="2">
        <v>10929.101236217801</v>
      </c>
      <c r="I167" s="2">
        <v>10929.101236217801</v>
      </c>
      <c r="J167" s="2">
        <v>15450.696713114199</v>
      </c>
      <c r="K167" s="2">
        <v>15450.696713114199</v>
      </c>
      <c r="L167" s="2">
        <v>15450.696713114199</v>
      </c>
      <c r="M167" s="2">
        <v>10859.681945743599</v>
      </c>
      <c r="N167" s="2">
        <v>10859.681945743599</v>
      </c>
      <c r="O167" s="2">
        <v>10859.681945743599</v>
      </c>
      <c r="P167" s="2">
        <v>103855.133333333</v>
      </c>
      <c r="Q167" s="2">
        <v>103855.133333333</v>
      </c>
      <c r="R167" s="2">
        <v>103855.133333333</v>
      </c>
      <c r="S167" s="2">
        <v>73313.0388291118</v>
      </c>
      <c r="T167" s="2">
        <v>73313.0388291118</v>
      </c>
      <c r="U167" s="2">
        <v>73313.0388291118</v>
      </c>
      <c r="V167" s="2">
        <v>24253.6497566828</v>
      </c>
      <c r="W167" s="2">
        <v>24253.6497566828</v>
      </c>
      <c r="X167" s="2">
        <v>24253.6497566828</v>
      </c>
      <c r="Y167" s="2">
        <v>32504.309480857799</v>
      </c>
      <c r="Z167" s="2">
        <v>32504.309480857799</v>
      </c>
      <c r="AA167" s="2">
        <v>32504.309480857799</v>
      </c>
      <c r="AB167" s="2">
        <v>21024.798346776799</v>
      </c>
      <c r="AC167" s="2">
        <v>21024.798346776799</v>
      </c>
      <c r="AD167" s="2">
        <v>21024.798346776799</v>
      </c>
      <c r="AE167" s="2">
        <v>20819.566960705601</v>
      </c>
      <c r="AF167" s="2">
        <v>20819.566960705601</v>
      </c>
      <c r="AG167" s="2">
        <v>20819.566960705601</v>
      </c>
      <c r="AH167" s="2">
        <v>21026.6</v>
      </c>
      <c r="AI167" s="2">
        <v>21026.6</v>
      </c>
      <c r="AJ167" s="2">
        <v>21026.6</v>
      </c>
      <c r="AK167" s="2">
        <v>16414.500501169299</v>
      </c>
      <c r="AL167" s="2">
        <v>16414.500501169299</v>
      </c>
      <c r="AM167" s="2">
        <v>16414.500501169299</v>
      </c>
      <c r="AN167" s="2">
        <v>12080.327978134699</v>
      </c>
      <c r="AO167" s="2">
        <v>12080.327978134699</v>
      </c>
      <c r="AP167" s="2">
        <v>12080.327978134699</v>
      </c>
      <c r="AQ167" s="2">
        <v>12893.017039759399</v>
      </c>
      <c r="AR167" s="2">
        <v>12893.017039759399</v>
      </c>
      <c r="AS167" s="2">
        <v>12893.017039759399</v>
      </c>
      <c r="AT167" s="2">
        <v>42824.2</v>
      </c>
      <c r="AU167" s="2">
        <v>42824.2</v>
      </c>
      <c r="AV167" s="2">
        <v>42824.2</v>
      </c>
      <c r="AW167" s="2">
        <v>11137.3204143</v>
      </c>
      <c r="AX167" s="2">
        <v>11137.3204143</v>
      </c>
      <c r="AY167" s="2">
        <v>11137.3204143</v>
      </c>
      <c r="AZ167" s="2">
        <v>19744.8</v>
      </c>
      <c r="BA167" s="2">
        <v>19744.8</v>
      </c>
    </row>
    <row r="168" spans="1:66" x14ac:dyDescent="0.2">
      <c r="A168" t="s">
        <v>176</v>
      </c>
      <c r="B168">
        <v>21622.8918072128</v>
      </c>
      <c r="C168">
        <v>21622.8918072128</v>
      </c>
      <c r="D168">
        <v>21622.8918072128</v>
      </c>
      <c r="E168">
        <v>18864.951553625098</v>
      </c>
      <c r="F168">
        <v>18864.951553625098</v>
      </c>
      <c r="G168">
        <v>18864.951553625098</v>
      </c>
      <c r="H168">
        <v>21993.733333333301</v>
      </c>
      <c r="I168">
        <v>21993.733333333301</v>
      </c>
      <c r="J168">
        <v>21993.733333333301</v>
      </c>
      <c r="K168">
        <v>16329.101236217801</v>
      </c>
      <c r="L168">
        <v>16329.101236217801</v>
      </c>
      <c r="M168">
        <v>16329.101236217801</v>
      </c>
      <c r="N168">
        <v>11397.4666666666</v>
      </c>
      <c r="O168">
        <v>11397.4666666666</v>
      </c>
      <c r="P168">
        <v>11397.4666666666</v>
      </c>
      <c r="Q168">
        <v>19852.445870088199</v>
      </c>
      <c r="R168">
        <v>19852.445870088199</v>
      </c>
      <c r="S168">
        <v>19852.445870088199</v>
      </c>
      <c r="T168">
        <v>9659.3333333333303</v>
      </c>
      <c r="U168">
        <v>9659.3333333333303</v>
      </c>
      <c r="V168">
        <v>9659.3333333333303</v>
      </c>
      <c r="W168">
        <v>19684.372285695099</v>
      </c>
      <c r="X168">
        <v>19684.372285695099</v>
      </c>
      <c r="Y168">
        <v>19684.372285695099</v>
      </c>
      <c r="Z168">
        <v>25991.8</v>
      </c>
      <c r="AA168">
        <v>25991.8</v>
      </c>
      <c r="AB168">
        <v>25991.8</v>
      </c>
      <c r="AC168">
        <v>12799.398596725599</v>
      </c>
      <c r="AD168">
        <v>12799.398596725599</v>
      </c>
      <c r="AE168">
        <v>12799.398596725599</v>
      </c>
      <c r="AF168">
        <v>22601.293247116799</v>
      </c>
      <c r="AG168">
        <v>22601.293247116799</v>
      </c>
      <c r="AH168">
        <v>22601.293247116799</v>
      </c>
      <c r="AI168">
        <v>9775.0233863423691</v>
      </c>
      <c r="AJ168">
        <v>9775.0233863423691</v>
      </c>
      <c r="AK168">
        <v>9775.0233863423691</v>
      </c>
      <c r="AL168">
        <v>12094.5396359757</v>
      </c>
      <c r="AM168">
        <v>12094.5396359757</v>
      </c>
      <c r="AN168">
        <v>12094.5396359757</v>
      </c>
      <c r="AO168">
        <v>21981.623788840599</v>
      </c>
      <c r="AP168">
        <v>21981.623788840599</v>
      </c>
      <c r="AQ168">
        <v>21981.623788840599</v>
      </c>
      <c r="AR168">
        <v>15307.846143590399</v>
      </c>
      <c r="AS168">
        <v>15307.846143590399</v>
      </c>
      <c r="AT168">
        <v>15307.846143590399</v>
      </c>
      <c r="AU168">
        <v>17186.581128040601</v>
      </c>
      <c r="AV168">
        <v>17186.581128040601</v>
      </c>
      <c r="AW168">
        <v>17186.581128040601</v>
      </c>
      <c r="AX168">
        <v>11876.733333333301</v>
      </c>
      <c r="AY168">
        <v>11876.733333333301</v>
      </c>
      <c r="AZ168">
        <v>11876.733333333301</v>
      </c>
      <c r="BA168">
        <v>12004.276359748699</v>
      </c>
    </row>
    <row r="169" spans="1:66" x14ac:dyDescent="0.2">
      <c r="A169" t="s">
        <v>177</v>
      </c>
      <c r="B169">
        <v>24379.552288673502</v>
      </c>
      <c r="C169">
        <v>20125.133333333299</v>
      </c>
      <c r="D169">
        <v>20125.133333333299</v>
      </c>
      <c r="E169">
        <v>20125.133333333299</v>
      </c>
      <c r="F169">
        <v>10960.908787169999</v>
      </c>
      <c r="G169">
        <v>10960.908787169999</v>
      </c>
      <c r="H169">
        <v>10960.908787169999</v>
      </c>
      <c r="I169">
        <v>9435.3709752683098</v>
      </c>
      <c r="J169">
        <v>9435.3709752683098</v>
      </c>
      <c r="K169">
        <v>9435.3709752683098</v>
      </c>
      <c r="L169">
        <v>17978.483127297</v>
      </c>
      <c r="M169">
        <v>17978.483127297</v>
      </c>
      <c r="N169">
        <v>17978.483127297</v>
      </c>
      <c r="O169">
        <v>15193.6</v>
      </c>
      <c r="P169">
        <v>15193.6</v>
      </c>
      <c r="Q169">
        <v>15193.6</v>
      </c>
      <c r="R169">
        <v>14661.43153111</v>
      </c>
      <c r="S169">
        <v>14661.43153111</v>
      </c>
      <c r="T169">
        <v>14661.43153111</v>
      </c>
      <c r="U169">
        <v>22840.2</v>
      </c>
      <c r="V169">
        <v>22840.2</v>
      </c>
      <c r="W169">
        <v>22840.2</v>
      </c>
      <c r="X169">
        <v>15418.826830571799</v>
      </c>
      <c r="Y169">
        <v>15418.826830571799</v>
      </c>
      <c r="Z169">
        <v>15418.826830571799</v>
      </c>
      <c r="AA169">
        <v>13402.760184012201</v>
      </c>
      <c r="AB169">
        <v>13402.760184012201</v>
      </c>
      <c r="AC169">
        <v>13402.760184012201</v>
      </c>
      <c r="AD169">
        <v>20621.0997527894</v>
      </c>
      <c r="AE169">
        <v>20621.0997527894</v>
      </c>
      <c r="AF169">
        <v>20621.0997527894</v>
      </c>
      <c r="AG169">
        <v>12396.333333333299</v>
      </c>
      <c r="AH169">
        <v>12396.333333333299</v>
      </c>
      <c r="AI169">
        <v>12396.333333333299</v>
      </c>
      <c r="AJ169">
        <v>16990.9121282993</v>
      </c>
      <c r="AK169">
        <v>16990.9121282993</v>
      </c>
      <c r="AL169">
        <v>16990.9121282993</v>
      </c>
      <c r="AM169">
        <v>12478</v>
      </c>
      <c r="AN169">
        <v>12478</v>
      </c>
      <c r="AO169">
        <v>12478</v>
      </c>
      <c r="AP169">
        <v>19036.017373872299</v>
      </c>
      <c r="AQ169">
        <v>19036.017373872299</v>
      </c>
      <c r="AR169">
        <v>19036.017373872299</v>
      </c>
      <c r="AS169">
        <v>18533.5333333333</v>
      </c>
      <c r="AT169">
        <v>18533.5333333333</v>
      </c>
      <c r="AU169">
        <v>18533.5333333333</v>
      </c>
      <c r="AV169">
        <v>8853.3244236551891</v>
      </c>
      <c r="AW169">
        <v>8853.3244236551891</v>
      </c>
      <c r="AX169">
        <v>8853.3244236551891</v>
      </c>
      <c r="AY169">
        <v>11864.942337177499</v>
      </c>
      <c r="AZ169">
        <v>11864.942337177499</v>
      </c>
      <c r="BA169">
        <v>11864.942337177499</v>
      </c>
    </row>
    <row r="170" spans="1:66" x14ac:dyDescent="0.2">
      <c r="A170" t="s">
        <v>178</v>
      </c>
      <c r="B170">
        <v>21910.184442662299</v>
      </c>
      <c r="C170">
        <v>11710.6</v>
      </c>
      <c r="D170">
        <v>11710.6</v>
      </c>
      <c r="E170">
        <v>11710.6</v>
      </c>
      <c r="F170">
        <v>13123.663816141099</v>
      </c>
      <c r="G170">
        <v>13123.663816141099</v>
      </c>
      <c r="H170">
        <v>13123.663816141099</v>
      </c>
      <c r="I170">
        <v>12603.2539841301</v>
      </c>
      <c r="J170">
        <v>12603.2539841301</v>
      </c>
      <c r="K170">
        <v>12603.2539841301</v>
      </c>
      <c r="L170">
        <v>22936.6564212214</v>
      </c>
      <c r="M170">
        <v>22936.6564212214</v>
      </c>
      <c r="N170">
        <v>22936.6564212214</v>
      </c>
      <c r="O170">
        <v>11646.0666666666</v>
      </c>
      <c r="P170">
        <v>11646.0666666666</v>
      </c>
      <c r="Q170">
        <v>11646.0666666666</v>
      </c>
      <c r="R170">
        <v>16039.0964378801</v>
      </c>
      <c r="S170">
        <v>16039.0964378801</v>
      </c>
      <c r="T170">
        <v>16039.0964378801</v>
      </c>
      <c r="U170">
        <v>18114.592360509301</v>
      </c>
      <c r="V170">
        <v>18114.592360509301</v>
      </c>
      <c r="W170">
        <v>18114.592360509301</v>
      </c>
      <c r="X170">
        <v>15628.6745056119</v>
      </c>
      <c r="Y170">
        <v>15628.6745056119</v>
      </c>
      <c r="Z170">
        <v>15628.6745056119</v>
      </c>
      <c r="AA170">
        <v>17533.168877925102</v>
      </c>
      <c r="AB170">
        <v>17533.168877925102</v>
      </c>
      <c r="AC170">
        <v>17533.168877925102</v>
      </c>
      <c r="AD170">
        <v>20423.693705732901</v>
      </c>
      <c r="AE170">
        <v>20423.693705732901</v>
      </c>
      <c r="AF170">
        <v>20423.693705732901</v>
      </c>
      <c r="AG170">
        <v>20255.866666666599</v>
      </c>
      <c r="AH170">
        <v>20255.866666666599</v>
      </c>
      <c r="AI170">
        <v>20255.866666666599</v>
      </c>
      <c r="AJ170">
        <v>19298.276092476201</v>
      </c>
      <c r="AK170">
        <v>19298.276092476201</v>
      </c>
      <c r="AL170">
        <v>19298.276092476201</v>
      </c>
      <c r="AM170">
        <v>15656.3541805574</v>
      </c>
      <c r="AN170">
        <v>15656.3541805574</v>
      </c>
      <c r="AO170">
        <v>20130.562608579399</v>
      </c>
      <c r="AP170">
        <v>20130.562608579399</v>
      </c>
      <c r="AQ170">
        <v>20130.562608579399</v>
      </c>
      <c r="AR170">
        <v>14179.254716352199</v>
      </c>
      <c r="AS170">
        <v>14179.254716352199</v>
      </c>
      <c r="AT170">
        <v>14179.254716352199</v>
      </c>
      <c r="AU170">
        <v>17315.3357834948</v>
      </c>
      <c r="AV170">
        <v>17315.3357834948</v>
      </c>
      <c r="AW170">
        <v>17315.3357834948</v>
      </c>
      <c r="AX170">
        <v>11679.0452696846</v>
      </c>
      <c r="AY170">
        <v>11679.0452696846</v>
      </c>
      <c r="AZ170">
        <v>11679.0452696846</v>
      </c>
      <c r="BA170">
        <v>22587.7321929707</v>
      </c>
    </row>
    <row r="171" spans="1:66" x14ac:dyDescent="0.2">
      <c r="A171" t="s">
        <v>179</v>
      </c>
      <c r="B171">
        <v>13492.749749415299</v>
      </c>
      <c r="C171">
        <v>13492.749749415299</v>
      </c>
      <c r="D171">
        <v>17651.5333333333</v>
      </c>
      <c r="E171">
        <v>17651.5333333333</v>
      </c>
      <c r="F171">
        <v>17651.5333333333</v>
      </c>
      <c r="G171">
        <v>10568.288119737999</v>
      </c>
      <c r="H171">
        <v>10568.288119737999</v>
      </c>
      <c r="I171">
        <v>10568.288119737999</v>
      </c>
      <c r="J171">
        <v>9167.5888274115005</v>
      </c>
      <c r="K171">
        <v>9167.5888274115005</v>
      </c>
      <c r="L171">
        <v>9167.5888274115005</v>
      </c>
      <c r="M171">
        <v>12096.6922819913</v>
      </c>
      <c r="N171">
        <v>12096.6922819913</v>
      </c>
      <c r="O171">
        <v>12096.6922819913</v>
      </c>
      <c r="P171">
        <v>21941.7294486299</v>
      </c>
      <c r="Q171">
        <v>21941.7294486299</v>
      </c>
      <c r="R171">
        <v>21941.7294486299</v>
      </c>
      <c r="S171">
        <v>11130.914194065699</v>
      </c>
      <c r="T171">
        <v>11130.914194065699</v>
      </c>
      <c r="U171">
        <v>11130.914194065699</v>
      </c>
      <c r="V171">
        <v>13628.0418694579</v>
      </c>
      <c r="W171">
        <v>13628.0418694579</v>
      </c>
      <c r="X171">
        <v>13628.0418694579</v>
      </c>
      <c r="Y171">
        <v>16055.303232701001</v>
      </c>
      <c r="Z171">
        <v>16055.303232701001</v>
      </c>
      <c r="AA171">
        <v>16055.303232701001</v>
      </c>
      <c r="AB171">
        <v>16291.6305435145</v>
      </c>
      <c r="AC171">
        <v>16291.6305435145</v>
      </c>
      <c r="AD171">
        <v>16291.6305435145</v>
      </c>
      <c r="AE171">
        <v>7994.3208391795197</v>
      </c>
      <c r="AF171">
        <v>7994.3208391795197</v>
      </c>
      <c r="AG171">
        <v>7994.3208391795197</v>
      </c>
      <c r="AH171">
        <v>12734.915661044</v>
      </c>
      <c r="AI171">
        <v>12734.915661044</v>
      </c>
      <c r="AJ171">
        <v>12734.915661044</v>
      </c>
      <c r="AK171">
        <v>9785.3801951089099</v>
      </c>
      <c r="AL171">
        <v>9785.3801951089099</v>
      </c>
      <c r="AM171">
        <v>9785.3801951089099</v>
      </c>
      <c r="AN171">
        <v>9840.6106259582702</v>
      </c>
      <c r="AO171">
        <v>9840.6106259582702</v>
      </c>
      <c r="AP171">
        <v>9840.6106259582702</v>
      </c>
      <c r="AQ171">
        <v>15947.5407645014</v>
      </c>
      <c r="AR171">
        <v>15947.5407645014</v>
      </c>
      <c r="AS171">
        <v>15947.5407645014</v>
      </c>
      <c r="AT171">
        <v>17357.909472701798</v>
      </c>
      <c r="AU171">
        <v>17357.909472701798</v>
      </c>
      <c r="AV171">
        <v>17357.909472701798</v>
      </c>
      <c r="AW171">
        <v>10337.2310570626</v>
      </c>
      <c r="AX171">
        <v>10337.2310570626</v>
      </c>
      <c r="AY171">
        <v>10337.2310570626</v>
      </c>
      <c r="AZ171">
        <v>13764.3176211747</v>
      </c>
      <c r="BA171">
        <v>13764.3176211747</v>
      </c>
    </row>
    <row r="172" spans="1:66" s="2" customFormat="1" x14ac:dyDescent="0.2">
      <c r="A172" s="2" t="s">
        <v>181</v>
      </c>
      <c r="B172" s="2">
        <v>16489.4340377308</v>
      </c>
      <c r="C172" s="2">
        <v>16489.4340377308</v>
      </c>
      <c r="D172" s="2">
        <v>15365.6287585193</v>
      </c>
      <c r="E172" s="2">
        <v>15365.6287585193</v>
      </c>
      <c r="F172" s="2">
        <v>15365.6287585193</v>
      </c>
      <c r="G172" s="2">
        <v>23996.799573276399</v>
      </c>
      <c r="H172" s="2">
        <v>23996.799573276399</v>
      </c>
      <c r="I172" s="2">
        <v>23996.799573276399</v>
      </c>
      <c r="J172" s="2">
        <v>9306.7619938527296</v>
      </c>
      <c r="K172" s="2">
        <v>9306.7619938527296</v>
      </c>
      <c r="L172" s="2">
        <v>9306.7619938527296</v>
      </c>
      <c r="M172" s="2">
        <v>21614.974331622099</v>
      </c>
      <c r="N172" s="2">
        <v>21614.974331622099</v>
      </c>
      <c r="O172" s="2">
        <v>21614.974331622099</v>
      </c>
      <c r="P172" s="2">
        <v>19372.694466720099</v>
      </c>
      <c r="Q172" s="2">
        <v>19372.694466720099</v>
      </c>
      <c r="R172" s="2">
        <v>19372.694466720099</v>
      </c>
      <c r="S172" s="2">
        <v>14172.7218185454</v>
      </c>
      <c r="T172" s="2">
        <v>14172.7218185454</v>
      </c>
      <c r="U172" s="2">
        <v>14172.7218185454</v>
      </c>
      <c r="V172" s="2">
        <v>14802.7924377045</v>
      </c>
      <c r="W172" s="2">
        <v>14802.7924377045</v>
      </c>
      <c r="X172" s="2">
        <v>14802.7924377045</v>
      </c>
      <c r="Y172" s="2">
        <v>20885.118015735399</v>
      </c>
      <c r="Z172" s="2">
        <v>20885.118015735399</v>
      </c>
      <c r="AA172" s="2">
        <v>20885.118015735399</v>
      </c>
      <c r="AB172" s="2">
        <v>16728.165720013301</v>
      </c>
      <c r="AC172" s="2">
        <v>16728.165720013301</v>
      </c>
      <c r="AD172" s="2">
        <v>16728.165720013301</v>
      </c>
      <c r="AE172" s="2">
        <v>12330.111325911599</v>
      </c>
      <c r="AF172" s="2">
        <v>12330.111325911599</v>
      </c>
      <c r="AG172" s="2">
        <v>12330.111325911599</v>
      </c>
      <c r="AH172" s="2">
        <v>11379.5522886735</v>
      </c>
      <c r="AI172" s="2">
        <v>11379.5522886735</v>
      </c>
      <c r="AJ172" s="2">
        <v>11379.5522886735</v>
      </c>
      <c r="AK172" s="2">
        <v>25617.200000000001</v>
      </c>
      <c r="AL172" s="2">
        <v>25617.200000000001</v>
      </c>
      <c r="AM172" s="2">
        <v>25617.200000000001</v>
      </c>
      <c r="AN172" s="2">
        <v>11532.642833277599</v>
      </c>
      <c r="AO172" s="2">
        <v>11532.642833277599</v>
      </c>
      <c r="AP172" s="2">
        <v>11532.642833277599</v>
      </c>
      <c r="AQ172" s="2">
        <v>10779.1333333333</v>
      </c>
      <c r="AR172" s="2">
        <v>10779.1333333333</v>
      </c>
      <c r="AS172" s="2">
        <v>10779.1333333333</v>
      </c>
      <c r="AT172" s="2">
        <v>22678.51653859</v>
      </c>
      <c r="AU172" s="2">
        <v>22678.51653859</v>
      </c>
      <c r="AV172" s="2">
        <v>22678.51653859</v>
      </c>
      <c r="AW172" s="2">
        <v>19907.8</v>
      </c>
      <c r="AX172" s="2">
        <v>19907.8</v>
      </c>
      <c r="AY172" s="2">
        <v>19907.8</v>
      </c>
      <c r="AZ172" s="2">
        <v>19471.268207937901</v>
      </c>
      <c r="BA172" s="2">
        <v>19471.268207937901</v>
      </c>
      <c r="BJ172" s="2">
        <f>MEDIAN($B172:$BI173)</f>
        <v>22084.205613707549</v>
      </c>
      <c r="BK172" s="2">
        <f>AVERAGE($B172:$BI173)</f>
        <v>39092.791965477678</v>
      </c>
      <c r="BL172" s="2">
        <f>MIN($B172:$BI173)</f>
        <v>9306.7619938527296</v>
      </c>
      <c r="BM172" s="2">
        <f>MAX($B172:$BI173)</f>
        <v>155914.58932032299</v>
      </c>
      <c r="BN172" s="2">
        <f>STDEV($B172:$BI173)</f>
        <v>38215.316339654506</v>
      </c>
    </row>
    <row r="173" spans="1:66" s="2" customFormat="1" x14ac:dyDescent="0.2">
      <c r="A173" s="2" t="s">
        <v>182</v>
      </c>
      <c r="B173" s="2">
        <v>25074.836295603302</v>
      </c>
      <c r="C173" s="2">
        <v>25074.836295603302</v>
      </c>
      <c r="D173" s="2">
        <v>28795.466666666602</v>
      </c>
      <c r="E173" s="2">
        <v>28795.466666666602</v>
      </c>
      <c r="F173" s="2">
        <v>28795.466666666602</v>
      </c>
      <c r="G173" s="2">
        <v>18505.312395589699</v>
      </c>
      <c r="H173" s="2">
        <v>18505.312395589699</v>
      </c>
      <c r="I173" s="2">
        <v>18505.312395589699</v>
      </c>
      <c r="J173" s="2">
        <v>22553.436895792998</v>
      </c>
      <c r="K173" s="2">
        <v>22553.436895792998</v>
      </c>
      <c r="L173" s="2">
        <v>22553.436895792998</v>
      </c>
      <c r="M173" s="2">
        <v>19396.031003608099</v>
      </c>
      <c r="N173" s="2">
        <v>19396.031003608099</v>
      </c>
      <c r="O173" s="2">
        <v>19396.031003608099</v>
      </c>
      <c r="P173" s="2">
        <v>115371.33333333299</v>
      </c>
      <c r="Q173" s="2">
        <v>115371.33333333299</v>
      </c>
      <c r="R173" s="2">
        <v>115371.33333333299</v>
      </c>
      <c r="S173" s="2">
        <v>155914.58932032299</v>
      </c>
      <c r="T173" s="2">
        <v>155914.58932032299</v>
      </c>
      <c r="U173" s="2">
        <v>155914.58932032299</v>
      </c>
      <c r="V173" s="2">
        <v>119746.016932204</v>
      </c>
      <c r="W173" s="2">
        <v>119746.016932204</v>
      </c>
      <c r="X173" s="2">
        <v>119746.016932204</v>
      </c>
      <c r="Y173" s="2">
        <v>119094.80857887299</v>
      </c>
      <c r="Z173" s="2">
        <v>119094.80857887299</v>
      </c>
      <c r="AA173" s="2">
        <v>119094.80857887299</v>
      </c>
      <c r="AB173" s="2">
        <v>94700.019998666699</v>
      </c>
      <c r="AC173" s="2">
        <v>94700.019998666699</v>
      </c>
      <c r="AD173" s="2">
        <v>94700.019998666699</v>
      </c>
      <c r="AE173" s="2">
        <v>83166.666666666599</v>
      </c>
      <c r="AF173" s="2">
        <v>83166.666666666599</v>
      </c>
      <c r="AG173" s="2">
        <v>83166.666666666599</v>
      </c>
      <c r="AH173" s="2">
        <v>76656</v>
      </c>
      <c r="AI173" s="2">
        <v>76656</v>
      </c>
      <c r="AJ173" s="2">
        <v>76656</v>
      </c>
      <c r="AK173" s="2">
        <v>56110.791847644497</v>
      </c>
      <c r="AL173" s="2">
        <v>56110.791847644497</v>
      </c>
      <c r="AM173" s="2">
        <v>56110.791847644497</v>
      </c>
      <c r="AN173" s="2">
        <v>40279.448036797497</v>
      </c>
      <c r="AO173" s="2">
        <v>40279.448036797497</v>
      </c>
      <c r="AP173" s="2">
        <v>40279.448036797497</v>
      </c>
      <c r="AQ173" s="2">
        <v>26590.243902439001</v>
      </c>
      <c r="AR173" s="2">
        <v>26590.243902439001</v>
      </c>
      <c r="AS173" s="2">
        <v>26590.243902439001</v>
      </c>
      <c r="AT173" s="2">
        <v>26741.266666666601</v>
      </c>
      <c r="AU173" s="2">
        <v>26741.266666666601</v>
      </c>
      <c r="AV173" s="2">
        <v>26741.266666666601</v>
      </c>
      <c r="AW173" s="2">
        <v>16307.1834279986</v>
      </c>
      <c r="AX173" s="2">
        <v>16307.1834279986</v>
      </c>
      <c r="AY173" s="2">
        <v>16307.1834279986</v>
      </c>
      <c r="AZ173" s="2">
        <v>36190.800000000003</v>
      </c>
      <c r="BA173" s="2">
        <v>36190.800000000003</v>
      </c>
    </row>
    <row r="174" spans="1:66" x14ac:dyDescent="0.2">
      <c r="A174" t="s">
        <v>183</v>
      </c>
      <c r="B174">
        <v>0.42330511299246898</v>
      </c>
      <c r="C174">
        <v>0.42330511299246898</v>
      </c>
      <c r="D174">
        <v>0.28055592676733498</v>
      </c>
      <c r="E174">
        <v>0.28055592676733498</v>
      </c>
      <c r="F174">
        <v>0.28055592676733498</v>
      </c>
      <c r="G174">
        <v>0.28581810908121202</v>
      </c>
      <c r="H174">
        <v>0.28581810908121202</v>
      </c>
      <c r="I174">
        <v>0.28581810908121202</v>
      </c>
      <c r="J174">
        <v>0.208385674194842</v>
      </c>
      <c r="K174">
        <v>0.208385674194842</v>
      </c>
      <c r="L174">
        <v>0.208385674194842</v>
      </c>
      <c r="M174">
        <v>0.27977198479898302</v>
      </c>
      <c r="N174">
        <v>0.27977198479898302</v>
      </c>
      <c r="O174">
        <v>0.27977198479898302</v>
      </c>
      <c r="P174">
        <v>0.55821972734563197</v>
      </c>
      <c r="Q174">
        <v>0.55821972734563197</v>
      </c>
      <c r="R174">
        <v>0.55821972734563197</v>
      </c>
      <c r="S174">
        <v>0.386687554163055</v>
      </c>
      <c r="T174">
        <v>0.386687554163055</v>
      </c>
      <c r="U174">
        <v>0.386687554163055</v>
      </c>
      <c r="V174">
        <v>0.24495958313849001</v>
      </c>
      <c r="W174">
        <v>0.24495958313849001</v>
      </c>
      <c r="X174">
        <v>0.24495958313849001</v>
      </c>
      <c r="Y174">
        <v>0.27619682624349401</v>
      </c>
      <c r="Z174">
        <v>0.27619682624349401</v>
      </c>
      <c r="AA174">
        <v>0.27619682624349401</v>
      </c>
      <c r="AB174">
        <v>0.74629468760441098</v>
      </c>
      <c r="AC174">
        <v>0.74629468760441098</v>
      </c>
      <c r="AD174">
        <v>0.74629468760441098</v>
      </c>
      <c r="AE174">
        <v>0.18113459102726601</v>
      </c>
      <c r="AF174">
        <v>0.18113459102726601</v>
      </c>
      <c r="AG174">
        <v>0.18113459102726601</v>
      </c>
      <c r="AH174">
        <v>0.22103575008352599</v>
      </c>
      <c r="AI174">
        <v>0.22103575008352599</v>
      </c>
      <c r="AJ174">
        <v>0.22103575008352599</v>
      </c>
      <c r="AK174">
        <v>0.28972000000000098</v>
      </c>
      <c r="AL174">
        <v>0.28972000000000098</v>
      </c>
      <c r="AM174">
        <v>0.28972000000000098</v>
      </c>
      <c r="AN174">
        <v>0.20349482124958501</v>
      </c>
      <c r="AO174">
        <v>0.20349482124958501</v>
      </c>
      <c r="AP174">
        <v>0.20349482124958501</v>
      </c>
      <c r="AQ174">
        <v>0.185686666666663</v>
      </c>
      <c r="AR174">
        <v>0.185686666666663</v>
      </c>
      <c r="AS174">
        <v>0.185686666666663</v>
      </c>
      <c r="AT174">
        <v>0.27141997995321998</v>
      </c>
      <c r="AU174">
        <v>0.27141997995321998</v>
      </c>
      <c r="AV174">
        <v>0.27141997995321998</v>
      </c>
      <c r="AW174">
        <v>0.253313333333338</v>
      </c>
      <c r="AX174">
        <v>0.253313333333338</v>
      </c>
      <c r="AY174">
        <v>0.253313333333338</v>
      </c>
      <c r="AZ174">
        <v>0.235580649472134</v>
      </c>
      <c r="BA174">
        <v>0.235580649472134</v>
      </c>
    </row>
    <row r="175" spans="1:66" x14ac:dyDescent="0.2">
      <c r="A175" t="s">
        <v>184</v>
      </c>
      <c r="B175">
        <v>0.74508218628891998</v>
      </c>
      <c r="C175">
        <v>0.74508218628891998</v>
      </c>
      <c r="D175">
        <v>0.69700666666667099</v>
      </c>
      <c r="E175">
        <v>0.69700666666667099</v>
      </c>
      <c r="F175">
        <v>0.69700666666667099</v>
      </c>
      <c r="G175">
        <v>0.32301369863013901</v>
      </c>
      <c r="H175">
        <v>0.32301369863013901</v>
      </c>
      <c r="I175">
        <v>0.32301369863013901</v>
      </c>
      <c r="J175">
        <v>0.344916327755181</v>
      </c>
      <c r="K175">
        <v>0.344916327755181</v>
      </c>
      <c r="L175">
        <v>0.344916327755181</v>
      </c>
      <c r="M175">
        <v>0.31546171321662397</v>
      </c>
      <c r="N175">
        <v>0.31546171321662397</v>
      </c>
      <c r="O175">
        <v>0.31546171321662397</v>
      </c>
      <c r="P175">
        <v>1.81042666666667</v>
      </c>
      <c r="Q175">
        <v>1.81042666666667</v>
      </c>
      <c r="R175">
        <v>1.81042666666667</v>
      </c>
      <c r="S175">
        <v>1.34492414622735</v>
      </c>
      <c r="T175">
        <v>1.34492414622735</v>
      </c>
      <c r="U175">
        <v>1.34492414622735</v>
      </c>
      <c r="V175">
        <v>0.38082127858142401</v>
      </c>
      <c r="W175">
        <v>0.38082127858142401</v>
      </c>
      <c r="X175">
        <v>0.38082127858142401</v>
      </c>
      <c r="Y175">
        <v>0.51411104429745802</v>
      </c>
      <c r="Z175">
        <v>0.51411104429745802</v>
      </c>
      <c r="AA175">
        <v>0.51411104429745802</v>
      </c>
      <c r="AB175">
        <v>0.36501566562229298</v>
      </c>
      <c r="AC175">
        <v>0.36501566562229298</v>
      </c>
      <c r="AD175">
        <v>0.36501566562229298</v>
      </c>
      <c r="AE175">
        <v>0.36535685645548699</v>
      </c>
      <c r="AF175">
        <v>0.36535685645548699</v>
      </c>
      <c r="AG175">
        <v>0.36535685645548699</v>
      </c>
      <c r="AH175">
        <v>0.41521333333333699</v>
      </c>
      <c r="AI175">
        <v>0.41521333333333699</v>
      </c>
      <c r="AJ175">
        <v>0.41521333333333699</v>
      </c>
      <c r="AK175">
        <v>0.31496825927163302</v>
      </c>
      <c r="AL175">
        <v>0.31496825927163302</v>
      </c>
      <c r="AM175">
        <v>0.31496825927163302</v>
      </c>
      <c r="AN175">
        <v>0.27548830077994602</v>
      </c>
      <c r="AO175">
        <v>0.27548830077994602</v>
      </c>
      <c r="AP175">
        <v>0.27548830077994602</v>
      </c>
      <c r="AQ175">
        <v>0.338910791847643</v>
      </c>
      <c r="AR175">
        <v>0.338910791847643</v>
      </c>
      <c r="AS175">
        <v>0.338910791847643</v>
      </c>
      <c r="AT175">
        <v>0.44282000000000199</v>
      </c>
      <c r="AU175">
        <v>0.44282000000000199</v>
      </c>
      <c r="AV175">
        <v>0.44282000000000199</v>
      </c>
      <c r="AW175">
        <v>0.256692281991315</v>
      </c>
      <c r="AX175">
        <v>0.256692281991315</v>
      </c>
      <c r="AY175">
        <v>0.256692281991315</v>
      </c>
      <c r="AZ175">
        <v>0.44549333333333002</v>
      </c>
      <c r="BA175">
        <v>0.44549333333333002</v>
      </c>
    </row>
    <row r="176" spans="1:66" x14ac:dyDescent="0.2">
      <c r="A176" t="s">
        <v>185</v>
      </c>
      <c r="B176">
        <v>3.0557962802476302E-2</v>
      </c>
      <c r="C176">
        <v>3.0557962802476302E-2</v>
      </c>
      <c r="D176">
        <v>0.231618334892424</v>
      </c>
      <c r="E176">
        <v>0.231618334892424</v>
      </c>
      <c r="F176">
        <v>0.231618334892424</v>
      </c>
      <c r="G176">
        <v>0.51842245632751305</v>
      </c>
      <c r="H176">
        <v>0.51842245632751305</v>
      </c>
      <c r="I176">
        <v>0.51842245632751305</v>
      </c>
      <c r="J176">
        <v>0.45026059067218999</v>
      </c>
      <c r="K176">
        <v>0.45026059067218999</v>
      </c>
      <c r="L176">
        <v>0.45026059067218999</v>
      </c>
      <c r="M176">
        <v>0.134802320154676</v>
      </c>
      <c r="N176">
        <v>0.134802320154676</v>
      </c>
      <c r="O176">
        <v>0.134802320154676</v>
      </c>
      <c r="P176">
        <v>0.121785618818497</v>
      </c>
      <c r="Q176">
        <v>0.121785618818497</v>
      </c>
      <c r="R176">
        <v>0.121785618818497</v>
      </c>
      <c r="S176">
        <v>0.37799480034664701</v>
      </c>
      <c r="T176">
        <v>0.37799480034664701</v>
      </c>
      <c r="U176">
        <v>0.37799480034664701</v>
      </c>
      <c r="V176">
        <v>0.60313314182643696</v>
      </c>
      <c r="W176">
        <v>0.60313314182643696</v>
      </c>
      <c r="X176">
        <v>0.60313314182643696</v>
      </c>
      <c r="Y176">
        <v>0.17699693292438801</v>
      </c>
      <c r="Z176">
        <v>0.17699693292438801</v>
      </c>
      <c r="AA176">
        <v>0.17699693292438801</v>
      </c>
      <c r="AB176">
        <v>0.52039425325760003</v>
      </c>
      <c r="AC176">
        <v>0.52039425325760003</v>
      </c>
      <c r="AD176">
        <v>0.52039425325760003</v>
      </c>
      <c r="AE176">
        <v>0.41477234851009898</v>
      </c>
      <c r="AF176">
        <v>0.41477234851009898</v>
      </c>
      <c r="AG176">
        <v>0.41477234851009898</v>
      </c>
      <c r="AH176">
        <v>0.44954226528566799</v>
      </c>
      <c r="AI176">
        <v>0.44954226528566799</v>
      </c>
      <c r="AJ176">
        <v>0.44954226528566799</v>
      </c>
      <c r="AK176">
        <v>0.38164666666666203</v>
      </c>
      <c r="AL176">
        <v>0.38164666666666203</v>
      </c>
      <c r="AM176">
        <v>0.38164666666666203</v>
      </c>
      <c r="AN176">
        <v>0.164363514868031</v>
      </c>
      <c r="AO176">
        <v>0.164363514868031</v>
      </c>
      <c r="AP176">
        <v>0.164363514868031</v>
      </c>
      <c r="AQ176">
        <v>0.22287333333332801</v>
      </c>
      <c r="AR176">
        <v>0.22287333333332801</v>
      </c>
      <c r="AS176">
        <v>0.22287333333332801</v>
      </c>
      <c r="AT176">
        <v>0.71154026060808295</v>
      </c>
      <c r="AU176">
        <v>0.71154026060808295</v>
      </c>
      <c r="AV176">
        <v>0.71154026060808295</v>
      </c>
      <c r="AW176">
        <v>0.21785333333333701</v>
      </c>
      <c r="AX176">
        <v>0.21785333333333701</v>
      </c>
      <c r="AY176">
        <v>0.21785333333333701</v>
      </c>
      <c r="AZ176">
        <v>0.46864225577976598</v>
      </c>
      <c r="BA176">
        <v>0.46864225577976598</v>
      </c>
    </row>
    <row r="177" spans="1:66" x14ac:dyDescent="0.2">
      <c r="A177" t="s">
        <v>186</v>
      </c>
      <c r="B177">
        <v>6.7519711345718603E-2</v>
      </c>
      <c r="C177">
        <v>6.7519711345718603E-2</v>
      </c>
      <c r="D177">
        <v>0.23292000000000199</v>
      </c>
      <c r="E177">
        <v>0.23292000000000199</v>
      </c>
      <c r="F177">
        <v>0.23292000000000199</v>
      </c>
      <c r="G177">
        <v>0.34352823254259601</v>
      </c>
      <c r="H177">
        <v>0.34352823254259601</v>
      </c>
      <c r="I177">
        <v>0.34352823254259601</v>
      </c>
      <c r="J177">
        <v>0.31878791919460597</v>
      </c>
      <c r="K177">
        <v>0.31878791919460597</v>
      </c>
      <c r="L177">
        <v>0.31878791919460597</v>
      </c>
      <c r="M177">
        <v>0.35786449285045902</v>
      </c>
      <c r="N177">
        <v>0.35786449285045902</v>
      </c>
      <c r="O177">
        <v>0.35786449285045902</v>
      </c>
      <c r="P177">
        <v>4.9846666666676698E-2</v>
      </c>
      <c r="Q177">
        <v>4.9846666666676698E-2</v>
      </c>
      <c r="R177">
        <v>4.9846666666676698E-2</v>
      </c>
      <c r="S177">
        <v>0.32683953752589401</v>
      </c>
      <c r="T177">
        <v>0.32683953752589401</v>
      </c>
      <c r="U177">
        <v>0.32683953752589401</v>
      </c>
      <c r="V177">
        <v>0.35006999533364702</v>
      </c>
      <c r="W177">
        <v>0.35006999533364702</v>
      </c>
      <c r="X177">
        <v>0.35006999533364702</v>
      </c>
      <c r="Y177">
        <v>0.57494487873320999</v>
      </c>
      <c r="Z177">
        <v>0.57494487873320999</v>
      </c>
      <c r="AA177">
        <v>0.57494487873320999</v>
      </c>
      <c r="AB177">
        <v>0.27435504299713298</v>
      </c>
      <c r="AC177">
        <v>0.27435504299713298</v>
      </c>
      <c r="AD177">
        <v>0.27435504299713298</v>
      </c>
      <c r="AE177">
        <v>0.65595429029670904</v>
      </c>
      <c r="AF177">
        <v>0.65595429029670904</v>
      </c>
      <c r="AG177">
        <v>0.65595429029670904</v>
      </c>
      <c r="AH177">
        <v>0.24165333333333</v>
      </c>
      <c r="AI177">
        <v>0.24165333333333</v>
      </c>
      <c r="AJ177">
        <v>0.24165333333333</v>
      </c>
      <c r="AK177">
        <v>0.26955562980287501</v>
      </c>
      <c r="AL177">
        <v>0.26955562980287501</v>
      </c>
      <c r="AM177">
        <v>0.26955562980287501</v>
      </c>
      <c r="AN177">
        <v>0.257342843810414</v>
      </c>
      <c r="AO177">
        <v>0.257342843810414</v>
      </c>
      <c r="AP177">
        <v>0.257342843810414</v>
      </c>
      <c r="AQ177">
        <v>0.54182425659872802</v>
      </c>
      <c r="AR177">
        <v>0.54182425659872802</v>
      </c>
      <c r="AS177">
        <v>0.54182425659872802</v>
      </c>
      <c r="AT177">
        <v>0.255160000000002</v>
      </c>
      <c r="AU177">
        <v>0.255160000000002</v>
      </c>
      <c r="AV177">
        <v>0.255160000000002</v>
      </c>
      <c r="AW177">
        <v>0.17439358503174099</v>
      </c>
      <c r="AX177">
        <v>0.17439358503174099</v>
      </c>
      <c r="AY177">
        <v>0.17439358503174099</v>
      </c>
      <c r="AZ177">
        <v>0.18178666666666199</v>
      </c>
      <c r="BA177">
        <v>0.18178666666666199</v>
      </c>
    </row>
    <row r="178" spans="1:66" x14ac:dyDescent="0.2">
      <c r="A178" t="s">
        <v>187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66" x14ac:dyDescent="0.2">
      <c r="A179" t="s">
        <v>188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66" s="2" customFormat="1" x14ac:dyDescent="0.2">
      <c r="A180" s="2" t="s">
        <v>189</v>
      </c>
      <c r="B180" s="2">
        <v>1.87320845276963</v>
      </c>
      <c r="C180" s="2">
        <v>1.87320845276963</v>
      </c>
      <c r="D180" s="2">
        <v>1.7773620205796701</v>
      </c>
      <c r="E180" s="2">
        <v>1.7773620205796701</v>
      </c>
      <c r="F180" s="2">
        <v>1.7773620205796701</v>
      </c>
      <c r="G180" s="2">
        <v>1.3201760234700901</v>
      </c>
      <c r="H180" s="2">
        <v>1.3201760234700901</v>
      </c>
      <c r="I180" s="2">
        <v>1.3201760234700901</v>
      </c>
      <c r="J180" s="2">
        <v>0.30736335694192002</v>
      </c>
      <c r="K180" s="2">
        <v>0.30736335694192002</v>
      </c>
      <c r="L180" s="2">
        <v>0.30736335694192002</v>
      </c>
      <c r="M180" s="2">
        <v>0.92672844856390602</v>
      </c>
      <c r="N180" s="2">
        <v>0.92672844856390602</v>
      </c>
      <c r="O180" s="2">
        <v>0.92672844856390602</v>
      </c>
      <c r="P180" s="2">
        <v>2.6998128842543898</v>
      </c>
      <c r="Q180" s="2">
        <v>2.6998128842543898</v>
      </c>
      <c r="R180" s="2">
        <v>2.6998128842543898</v>
      </c>
      <c r="S180" s="2">
        <v>1.73988400773275</v>
      </c>
      <c r="T180" s="2">
        <v>1.73988400773275</v>
      </c>
      <c r="U180" s="2">
        <v>1.73988400773275</v>
      </c>
      <c r="V180" s="2">
        <v>0.59456209499711499</v>
      </c>
      <c r="W180" s="2">
        <v>0.59456209499711499</v>
      </c>
      <c r="X180" s="2">
        <v>0.59456209499711499</v>
      </c>
      <c r="Y180" s="2">
        <v>1.1201493532475799</v>
      </c>
      <c r="Z180" s="2">
        <v>1.1201493532475799</v>
      </c>
      <c r="AA180" s="2">
        <v>1.1201493532475799</v>
      </c>
      <c r="AB180" s="2">
        <v>1.0357500835270701</v>
      </c>
      <c r="AC180" s="2">
        <v>1.0357500835270701</v>
      </c>
      <c r="AD180" s="2">
        <v>1.0357500835270701</v>
      </c>
      <c r="AE180" s="2">
        <v>0.67328844743774097</v>
      </c>
      <c r="AF180" s="2">
        <v>0.67328844743774097</v>
      </c>
      <c r="AG180" s="2">
        <v>0.67328844743774097</v>
      </c>
      <c r="AH180" s="2">
        <v>0.23387905111886101</v>
      </c>
      <c r="AI180" s="2">
        <v>0.23387905111886101</v>
      </c>
      <c r="AJ180" s="2">
        <v>0.23387905111886101</v>
      </c>
      <c r="AK180" s="2">
        <v>1.06666666666721</v>
      </c>
      <c r="AL180" s="2">
        <v>1.06666666666721</v>
      </c>
      <c r="AM180" s="2">
        <v>1.06666666666721</v>
      </c>
      <c r="AN180" s="2">
        <v>0.56799198128895501</v>
      </c>
      <c r="AO180" s="2">
        <v>0.56799198128895501</v>
      </c>
      <c r="AP180" s="2">
        <v>0.56799198128895501</v>
      </c>
      <c r="AQ180" s="2">
        <v>0.33333333333303</v>
      </c>
      <c r="AR180" s="2">
        <v>0.33333333333303</v>
      </c>
      <c r="AS180" s="2">
        <v>0.33333333333303</v>
      </c>
      <c r="AT180" s="2">
        <v>1.23621784163064</v>
      </c>
      <c r="AU180" s="2">
        <v>1.23621784163064</v>
      </c>
      <c r="AV180" s="2">
        <v>1.23621784163064</v>
      </c>
      <c r="AW180" s="2">
        <v>0.66666666666758001</v>
      </c>
      <c r="AX180" s="2">
        <v>0.66666666666758001</v>
      </c>
      <c r="AY180" s="2">
        <v>0.66666666666758001</v>
      </c>
      <c r="AZ180" s="2">
        <v>0.90872644661128199</v>
      </c>
      <c r="BA180" s="2">
        <v>0.90872644661128199</v>
      </c>
      <c r="BJ180" s="2">
        <f>MEDIAN($B180:$BI180,$B185:$BI186,$B203:$BI211,$B191:$BI192,$B197:$BI198)</f>
        <v>1.4333922518845301</v>
      </c>
      <c r="BK180" s="2">
        <f>AVERAGE($B180:$BI180,$B185:$BI186,$B203:$BI211,$B191:$BI192,$B197:$BI198)</f>
        <v>2.0476843202355353</v>
      </c>
      <c r="BL180" s="2">
        <f>MIN($B180:$BI180,$B185:$BI186,$B203:$BI211,$B191:$BI192,$B197:$BI198)</f>
        <v>-6.6666666666620203E-2</v>
      </c>
      <c r="BM180" s="2">
        <f>MAX($B180:$BI180,$B185:$BI186,$B203:$BI211,$B191:$BI192,$B197:$BI198)</f>
        <v>11.266666666667</v>
      </c>
      <c r="BN180" s="2">
        <f>STDEV($B180:$BI180,$B185:$BI186,$B203:$BI211,$B191:$BI192,$B197:$BI198)</f>
        <v>2.0447734769756352</v>
      </c>
    </row>
    <row r="181" spans="1:66" x14ac:dyDescent="0.2">
      <c r="A181" t="s">
        <v>191</v>
      </c>
      <c r="B181">
        <v>8.4061062596447709</v>
      </c>
      <c r="C181">
        <v>8.4061062596447709</v>
      </c>
      <c r="D181">
        <v>8.4061062596447709</v>
      </c>
      <c r="E181">
        <v>6.9161376541849497</v>
      </c>
      <c r="F181">
        <v>6.9161376541849497</v>
      </c>
      <c r="G181">
        <v>6.9161376541849497</v>
      </c>
      <c r="H181">
        <v>7.6000000000931296</v>
      </c>
      <c r="I181">
        <v>7.6000000000931296</v>
      </c>
      <c r="J181">
        <v>7.6000000000931296</v>
      </c>
      <c r="K181">
        <v>6.7824924819923202</v>
      </c>
      <c r="L181">
        <v>6.7824924819923202</v>
      </c>
      <c r="M181">
        <v>6.7824924819923202</v>
      </c>
      <c r="N181">
        <v>4.0000000006208802</v>
      </c>
      <c r="O181">
        <v>4.0000000006208802</v>
      </c>
      <c r="P181">
        <v>4.0000000006208802</v>
      </c>
      <c r="Q181">
        <v>6.5757818766280796</v>
      </c>
      <c r="R181">
        <v>6.5757818766280796</v>
      </c>
      <c r="S181">
        <v>6.5757818766280796</v>
      </c>
      <c r="T181">
        <v>4.1333333333022804</v>
      </c>
      <c r="U181">
        <v>4.1333333333022804</v>
      </c>
      <c r="V181">
        <v>4.1333333333022804</v>
      </c>
      <c r="W181">
        <v>7.4630854540446796</v>
      </c>
      <c r="X181">
        <v>7.4630854540446796</v>
      </c>
      <c r="Y181">
        <v>7.4630854540446796</v>
      </c>
      <c r="Z181">
        <v>9.4666666669460593</v>
      </c>
      <c r="AA181">
        <v>9.4666666669460593</v>
      </c>
      <c r="AB181">
        <v>9.4666666669460593</v>
      </c>
      <c r="AC181">
        <v>4.5773471431477404</v>
      </c>
      <c r="AD181">
        <v>4.5773471431477404</v>
      </c>
      <c r="AE181">
        <v>4.5773471431477404</v>
      </c>
      <c r="AF181">
        <v>7.8061462571955698</v>
      </c>
      <c r="AG181">
        <v>7.8061462571955698</v>
      </c>
      <c r="AH181">
        <v>7.8061462571955698</v>
      </c>
      <c r="AI181">
        <v>3.9155418949307901</v>
      </c>
      <c r="AJ181">
        <v>3.9155418949307901</v>
      </c>
      <c r="AK181">
        <v>3.9155418949307901</v>
      </c>
      <c r="AL181">
        <v>5.0603373558857996</v>
      </c>
      <c r="AM181">
        <v>5.0603373558857996</v>
      </c>
      <c r="AN181">
        <v>5.0603373558857996</v>
      </c>
      <c r="AO181">
        <v>6.9161376541849497</v>
      </c>
      <c r="AP181">
        <v>6.9161376541849497</v>
      </c>
      <c r="AQ181">
        <v>6.9161376541849497</v>
      </c>
      <c r="AR181">
        <v>6.3395773619748601</v>
      </c>
      <c r="AS181">
        <v>6.3395773619748601</v>
      </c>
      <c r="AT181">
        <v>6.3395773619748601</v>
      </c>
      <c r="AU181">
        <v>6.2416466183644799</v>
      </c>
      <c r="AV181">
        <v>6.2416466183644799</v>
      </c>
      <c r="AW181">
        <v>6.2416466183644799</v>
      </c>
      <c r="AX181">
        <v>5.5999999997826899</v>
      </c>
      <c r="AY181">
        <v>5.5999999997826899</v>
      </c>
      <c r="AZ181">
        <v>5.5999999997826899</v>
      </c>
      <c r="BA181">
        <v>5.3187224380228804</v>
      </c>
    </row>
    <row r="182" spans="1:66" x14ac:dyDescent="0.2">
      <c r="A182" t="s">
        <v>192</v>
      </c>
      <c r="B182">
        <v>8.3862345475259108</v>
      </c>
      <c r="C182">
        <v>8.3333333333333393</v>
      </c>
      <c r="D182">
        <v>8.3333333333333393</v>
      </c>
      <c r="E182">
        <v>8.3333333333333393</v>
      </c>
      <c r="F182">
        <v>4.5105245570514203</v>
      </c>
      <c r="G182">
        <v>4.5105245570514203</v>
      </c>
      <c r="H182">
        <v>4.5105245570514203</v>
      </c>
      <c r="I182">
        <v>3.2064529030156099</v>
      </c>
      <c r="J182">
        <v>3.2064529030156099</v>
      </c>
      <c r="K182">
        <v>3.2064529030156099</v>
      </c>
      <c r="L182">
        <v>7.5175409290517603</v>
      </c>
      <c r="M182">
        <v>7.5175409290517603</v>
      </c>
      <c r="N182">
        <v>7.5175409290517603</v>
      </c>
      <c r="O182">
        <v>6.1333333336127396</v>
      </c>
      <c r="P182">
        <v>6.1333333336127396</v>
      </c>
      <c r="Q182">
        <v>6.1333333336127396</v>
      </c>
      <c r="R182">
        <v>5.76755998144277</v>
      </c>
      <c r="S182">
        <v>5.76755998144277</v>
      </c>
      <c r="T182">
        <v>5.76755998144277</v>
      </c>
      <c r="U182">
        <v>9.1333333333022892</v>
      </c>
      <c r="V182">
        <v>9.1333333333022892</v>
      </c>
      <c r="W182">
        <v>9.1333333333022892</v>
      </c>
      <c r="X182">
        <v>7.0684126133578502</v>
      </c>
      <c r="Y182">
        <v>7.0684126133578502</v>
      </c>
      <c r="Z182">
        <v>7.0684126133578502</v>
      </c>
      <c r="AA182">
        <v>5.26035069029437</v>
      </c>
      <c r="AB182">
        <v>5.26035069029437</v>
      </c>
      <c r="AC182">
        <v>5.26035069029437</v>
      </c>
      <c r="AD182">
        <v>8.3984766480980593</v>
      </c>
      <c r="AE182">
        <v>8.3984766480980593</v>
      </c>
      <c r="AF182">
        <v>8.3984766480980593</v>
      </c>
      <c r="AG182">
        <v>5.13333333345751</v>
      </c>
      <c r="AH182">
        <v>5.13333333345751</v>
      </c>
      <c r="AI182">
        <v>5.13333333345751</v>
      </c>
      <c r="AJ182">
        <v>5.9137988642960799</v>
      </c>
      <c r="AK182">
        <v>5.9137988642960799</v>
      </c>
      <c r="AL182">
        <v>5.9137988642960799</v>
      </c>
      <c r="AM182">
        <v>5.2666666661389101</v>
      </c>
      <c r="AN182">
        <v>5.2666666661389101</v>
      </c>
      <c r="AO182">
        <v>5.2666666661389101</v>
      </c>
      <c r="AP182">
        <v>7.2502505846665004</v>
      </c>
      <c r="AQ182">
        <v>7.2502505846665004</v>
      </c>
      <c r="AR182">
        <v>7.2502505846665004</v>
      </c>
      <c r="AS182">
        <v>6.9333333335816798</v>
      </c>
      <c r="AT182">
        <v>6.9333333335816798</v>
      </c>
      <c r="AU182">
        <v>6.9333333335816798</v>
      </c>
      <c r="AV182">
        <v>4.5105245570514203</v>
      </c>
      <c r="AW182">
        <v>4.5105245570514203</v>
      </c>
      <c r="AX182">
        <v>4.5105245570514203</v>
      </c>
      <c r="AY182">
        <v>5.0729951337198402</v>
      </c>
      <c r="AZ182">
        <v>5.0729951337198402</v>
      </c>
      <c r="BA182">
        <v>5.0729951337198402</v>
      </c>
    </row>
    <row r="183" spans="1:66" x14ac:dyDescent="0.2">
      <c r="A183" t="s">
        <v>193</v>
      </c>
      <c r="B183">
        <v>8.1128040630847291</v>
      </c>
      <c r="C183">
        <v>5.53333333305393</v>
      </c>
      <c r="D183">
        <v>5.53333333305393</v>
      </c>
      <c r="E183">
        <v>5.53333333305393</v>
      </c>
      <c r="F183">
        <v>5.4649919827412896</v>
      </c>
      <c r="G183">
        <v>5.4649919827412896</v>
      </c>
      <c r="H183">
        <v>5.4649919827412896</v>
      </c>
      <c r="I183">
        <v>5.1143562046984297</v>
      </c>
      <c r="J183">
        <v>5.1143562046984297</v>
      </c>
      <c r="K183">
        <v>5.1143562046984297</v>
      </c>
      <c r="L183">
        <v>8.8600828543767793</v>
      </c>
      <c r="M183">
        <v>8.8600828543767793</v>
      </c>
      <c r="N183">
        <v>8.8600828543767793</v>
      </c>
      <c r="O183">
        <v>5.5999999997826899</v>
      </c>
      <c r="P183">
        <v>5.5999999997826899</v>
      </c>
      <c r="Q183">
        <v>5.5999999997826899</v>
      </c>
      <c r="R183">
        <v>7.7725055140670198</v>
      </c>
      <c r="S183">
        <v>7.7725055140670198</v>
      </c>
      <c r="T183">
        <v>7.7725055140670198</v>
      </c>
      <c r="U183">
        <v>7.0728618088091597</v>
      </c>
      <c r="V183">
        <v>7.0728618088091597</v>
      </c>
      <c r="W183">
        <v>7.0728618088091597</v>
      </c>
      <c r="X183">
        <v>6.8679850351141098</v>
      </c>
      <c r="Y183">
        <v>6.8679850351141098</v>
      </c>
      <c r="Z183">
        <v>6.8679850351141098</v>
      </c>
      <c r="AA183">
        <v>6.8604573640105198</v>
      </c>
      <c r="AB183">
        <v>6.8604573640105198</v>
      </c>
      <c r="AC183">
        <v>6.8604573640105198</v>
      </c>
      <c r="AD183">
        <v>9.1941734592822399</v>
      </c>
      <c r="AE183">
        <v>9.1941734592822399</v>
      </c>
      <c r="AF183">
        <v>9.1941734592822399</v>
      </c>
      <c r="AG183">
        <v>9.5333333336748094</v>
      </c>
      <c r="AH183">
        <v>9.5333333336748094</v>
      </c>
      <c r="AI183">
        <v>9.5333333336748094</v>
      </c>
      <c r="AJ183">
        <v>7.8578110381046704</v>
      </c>
      <c r="AK183">
        <v>7.8578110381046704</v>
      </c>
      <c r="AL183">
        <v>7.8578110381046704</v>
      </c>
      <c r="AM183">
        <v>6.3875183355297196</v>
      </c>
      <c r="AN183">
        <v>6.3875183355297196</v>
      </c>
      <c r="AO183">
        <v>8.1919016437880003</v>
      </c>
      <c r="AP183">
        <v>8.1919016437880003</v>
      </c>
      <c r="AQ183">
        <v>8.1919016437880003</v>
      </c>
      <c r="AR183">
        <v>5.4063062466227398</v>
      </c>
      <c r="AS183">
        <v>5.4063062466227398</v>
      </c>
      <c r="AT183">
        <v>5.4063062466227398</v>
      </c>
      <c r="AU183">
        <v>7.3170731707628196</v>
      </c>
      <c r="AV183">
        <v>7.3170731707628196</v>
      </c>
      <c r="AW183">
        <v>7.3170731707628196</v>
      </c>
      <c r="AX183">
        <v>4.8603240214772496</v>
      </c>
      <c r="AY183">
        <v>4.8603240214772496</v>
      </c>
      <c r="AZ183">
        <v>4.8603240214772496</v>
      </c>
      <c r="BA183">
        <v>8.7264466121034499</v>
      </c>
    </row>
    <row r="184" spans="1:66" x14ac:dyDescent="0.2">
      <c r="A184" t="s">
        <v>194</v>
      </c>
      <c r="B184">
        <v>6.3815569661923597</v>
      </c>
      <c r="C184">
        <v>6.3815569661923597</v>
      </c>
      <c r="D184">
        <v>9.0000000006208705</v>
      </c>
      <c r="E184">
        <v>9.0000000006208705</v>
      </c>
      <c r="F184">
        <v>9.0000000006208705</v>
      </c>
      <c r="G184">
        <v>4.3832687421095704</v>
      </c>
      <c r="H184">
        <v>4.3832687421095704</v>
      </c>
      <c r="I184">
        <v>4.3832687421095704</v>
      </c>
      <c r="J184">
        <v>4.6730217990123801</v>
      </c>
      <c r="K184">
        <v>4.6730217990123801</v>
      </c>
      <c r="L184">
        <v>4.6730217990123801</v>
      </c>
      <c r="M184">
        <v>4.7109923153403601</v>
      </c>
      <c r="N184">
        <v>4.7109923153403601</v>
      </c>
      <c r="O184">
        <v>4.7109923153403601</v>
      </c>
      <c r="P184">
        <v>7.7938529230314897</v>
      </c>
      <c r="Q184">
        <v>7.7938529230314897</v>
      </c>
      <c r="R184">
        <v>7.7938529230314897</v>
      </c>
      <c r="S184">
        <v>4.9051055868659796</v>
      </c>
      <c r="T184">
        <v>4.9051055868659796</v>
      </c>
      <c r="U184">
        <v>4.9051055868659796</v>
      </c>
      <c r="V184">
        <v>5.9270618042134204</v>
      </c>
      <c r="W184">
        <v>5.9270618042134204</v>
      </c>
      <c r="X184">
        <v>5.9270618042134204</v>
      </c>
      <c r="Y184">
        <v>6.4921186214266502</v>
      </c>
      <c r="Z184">
        <v>6.4921186214266502</v>
      </c>
      <c r="AA184">
        <v>6.4921186214266502</v>
      </c>
      <c r="AB184">
        <v>7.9693231073920199</v>
      </c>
      <c r="AC184">
        <v>7.9693231073920199</v>
      </c>
      <c r="AD184">
        <v>7.9693231073920199</v>
      </c>
      <c r="AE184">
        <v>3.9219616489299298</v>
      </c>
      <c r="AF184">
        <v>3.9219616489299298</v>
      </c>
      <c r="AG184">
        <v>3.9219616489299298</v>
      </c>
      <c r="AH184">
        <v>5.5937062476419701</v>
      </c>
      <c r="AI184">
        <v>5.5937062476419701</v>
      </c>
      <c r="AJ184">
        <v>5.5937062476419701</v>
      </c>
      <c r="AK184">
        <v>4.3164506209729101</v>
      </c>
      <c r="AL184">
        <v>4.3164506209729101</v>
      </c>
      <c r="AM184">
        <v>4.3164506209729101</v>
      </c>
      <c r="AN184">
        <v>4.1397240183677297</v>
      </c>
      <c r="AO184">
        <v>4.1397240183677297</v>
      </c>
      <c r="AP184">
        <v>4.1397240183677297</v>
      </c>
      <c r="AQ184">
        <v>6.3084736700172002</v>
      </c>
      <c r="AR184">
        <v>6.3084736700172002</v>
      </c>
      <c r="AS184">
        <v>6.3084736700172002</v>
      </c>
      <c r="AT184">
        <v>5.8729418039107699</v>
      </c>
      <c r="AU184">
        <v>5.8729418039107699</v>
      </c>
      <c r="AV184">
        <v>5.8729418039107699</v>
      </c>
      <c r="AW184">
        <v>3.6482694111619902</v>
      </c>
      <c r="AX184">
        <v>3.6482694111619902</v>
      </c>
      <c r="AY184">
        <v>3.6482694111619902</v>
      </c>
      <c r="AZ184">
        <v>5.1270084673553296</v>
      </c>
      <c r="BA184">
        <v>5.1270084673553296</v>
      </c>
    </row>
    <row r="185" spans="1:66" s="2" customFormat="1" x14ac:dyDescent="0.2">
      <c r="A185" s="2" t="s">
        <v>196</v>
      </c>
      <c r="B185" s="2">
        <v>5.3855405585989402</v>
      </c>
      <c r="C185" s="2">
        <v>5.3855405585989402</v>
      </c>
      <c r="D185" s="2">
        <v>3.8666666666676899</v>
      </c>
      <c r="E185" s="2">
        <v>3.8666666666676899</v>
      </c>
      <c r="F185" s="2">
        <v>3.8666666666676899</v>
      </c>
      <c r="G185" s="2">
        <v>1.3030404276646601</v>
      </c>
      <c r="H185" s="2">
        <v>1.3030404276646601</v>
      </c>
      <c r="I185" s="2">
        <v>1.3030404276646601</v>
      </c>
      <c r="J185" s="2">
        <v>1.1267417827844901</v>
      </c>
      <c r="K185" s="2">
        <v>1.1267417827844901</v>
      </c>
      <c r="L185" s="2">
        <v>1.1267417827844901</v>
      </c>
      <c r="M185" s="2">
        <v>0.97554456768718001</v>
      </c>
      <c r="N185" s="2">
        <v>0.97554456768718001</v>
      </c>
      <c r="O185" s="2">
        <v>0.97554456768718001</v>
      </c>
      <c r="P185" s="2">
        <v>10.333333333333</v>
      </c>
      <c r="Q185" s="2">
        <v>10.333333333333</v>
      </c>
      <c r="R185" s="2">
        <v>10.333333333333</v>
      </c>
      <c r="S185" s="2">
        <v>6.7700327474433903</v>
      </c>
      <c r="T185" s="2">
        <v>6.7700327474433903</v>
      </c>
      <c r="U185" s="2">
        <v>6.7700327474433903</v>
      </c>
      <c r="V185" s="2">
        <v>3.1397906806214699</v>
      </c>
      <c r="W185" s="2">
        <v>3.1397906806214699</v>
      </c>
      <c r="X185" s="2">
        <v>3.1397906806214699</v>
      </c>
      <c r="Y185" s="2">
        <v>2.5856885147328899</v>
      </c>
      <c r="Z185" s="2">
        <v>2.5856885147328899</v>
      </c>
      <c r="AA185" s="2">
        <v>2.5856885147328899</v>
      </c>
      <c r="AB185" s="2">
        <v>1.60655956269587</v>
      </c>
      <c r="AC185" s="2">
        <v>1.60655956269587</v>
      </c>
      <c r="AD185" s="2">
        <v>1.60655956269587</v>
      </c>
      <c r="AE185" s="2">
        <v>1.5637530072171999</v>
      </c>
      <c r="AF185" s="2">
        <v>1.5637530072171999</v>
      </c>
      <c r="AG185" s="2">
        <v>1.5637530072171999</v>
      </c>
      <c r="AH185" s="2">
        <v>1.46666666666685</v>
      </c>
      <c r="AI185" s="2">
        <v>1.46666666666685</v>
      </c>
      <c r="AJ185" s="2">
        <v>1.46666666666685</v>
      </c>
      <c r="AK185" s="2">
        <v>0.76845973939100498</v>
      </c>
      <c r="AL185" s="2">
        <v>0.76845973939100498</v>
      </c>
      <c r="AM185" s="2">
        <v>0.76845973939100498</v>
      </c>
      <c r="AN185" s="2">
        <v>1.6732217852143201</v>
      </c>
      <c r="AO185" s="2">
        <v>1.6732217852143201</v>
      </c>
      <c r="AP185" s="2">
        <v>1.6732217852143201</v>
      </c>
      <c r="AQ185" s="2">
        <v>1.3030404276646601</v>
      </c>
      <c r="AR185" s="2">
        <v>1.3030404276646601</v>
      </c>
      <c r="AS185" s="2">
        <v>1.3030404276646601</v>
      </c>
      <c r="AT185" s="2">
        <v>1.7999999999998799</v>
      </c>
      <c r="AU185" s="2">
        <v>1.7999999999998799</v>
      </c>
      <c r="AV185" s="2">
        <v>1.7999999999998799</v>
      </c>
      <c r="AW185" s="2">
        <v>0.63481456732448205</v>
      </c>
      <c r="AX185" s="2">
        <v>0.63481456732448205</v>
      </c>
      <c r="AY185" s="2">
        <v>0.63481456732448205</v>
      </c>
      <c r="AZ185" s="2">
        <v>1.7999999999998799</v>
      </c>
      <c r="BA185" s="2">
        <v>1.7999999999998799</v>
      </c>
    </row>
    <row r="186" spans="1:66" s="2" customFormat="1" x14ac:dyDescent="0.2">
      <c r="A186" s="2" t="s">
        <v>197</v>
      </c>
      <c r="B186" s="2">
        <v>2.8731417905477201</v>
      </c>
      <c r="C186" s="2">
        <v>2.8731417905477201</v>
      </c>
      <c r="D186" s="2">
        <v>1.37645329413342</v>
      </c>
      <c r="E186" s="2">
        <v>1.37645329413342</v>
      </c>
      <c r="F186" s="2">
        <v>1.37645329413342</v>
      </c>
      <c r="G186" s="2">
        <v>1.12014935324606</v>
      </c>
      <c r="H186" s="2">
        <v>1.12014935324606</v>
      </c>
      <c r="I186" s="2">
        <v>1.12014935324606</v>
      </c>
      <c r="J186" s="2">
        <v>0.37418147801780299</v>
      </c>
      <c r="K186" s="2">
        <v>0.37418147801780299</v>
      </c>
      <c r="L186" s="2">
        <v>0.37418147801780299</v>
      </c>
      <c r="M186" s="2">
        <v>1.19341289419185</v>
      </c>
      <c r="N186" s="2">
        <v>1.19341289419185</v>
      </c>
      <c r="O186" s="2">
        <v>1.19341289419185</v>
      </c>
      <c r="P186" s="2">
        <v>2.2988505747133701</v>
      </c>
      <c r="Q186" s="2">
        <v>2.2988505747133701</v>
      </c>
      <c r="R186" s="2">
        <v>2.2988505747133701</v>
      </c>
      <c r="S186" s="2">
        <v>2.0731951203249301</v>
      </c>
      <c r="T186" s="2">
        <v>2.0731951203249301</v>
      </c>
      <c r="U186" s="2">
        <v>2.0731951203249301</v>
      </c>
      <c r="V186" s="2">
        <v>1.39621885229479</v>
      </c>
      <c r="W186" s="2">
        <v>1.39621885229479</v>
      </c>
      <c r="X186" s="2">
        <v>1.39621885229479</v>
      </c>
      <c r="Y186" s="2">
        <v>1.5202026936926101</v>
      </c>
      <c r="Z186" s="2">
        <v>1.5202026936926101</v>
      </c>
      <c r="AA186" s="2">
        <v>1.5202026936926101</v>
      </c>
      <c r="AB186" s="2">
        <v>2.0380888740388698</v>
      </c>
      <c r="AC186" s="2">
        <v>2.0380888740388698</v>
      </c>
      <c r="AD186" s="2">
        <v>2.0380888740388698</v>
      </c>
      <c r="AE186" s="2">
        <v>1.4732351176589999</v>
      </c>
      <c r="AF186" s="2">
        <v>1.4732351176589999</v>
      </c>
      <c r="AG186" s="2">
        <v>1.4732351176589999</v>
      </c>
      <c r="AH186" s="2">
        <v>1.3030404276646601</v>
      </c>
      <c r="AI186" s="2">
        <v>1.3030404276646601</v>
      </c>
      <c r="AJ186" s="2">
        <v>1.3030404276646601</v>
      </c>
      <c r="AK186" s="2">
        <v>1.13333333333382</v>
      </c>
      <c r="AL186" s="2">
        <v>1.13333333333382</v>
      </c>
      <c r="AM186" s="2">
        <v>1.13333333333382</v>
      </c>
      <c r="AN186" s="2">
        <v>0.43434680922091201</v>
      </c>
      <c r="AO186" s="2">
        <v>0.43434680922091201</v>
      </c>
      <c r="AP186" s="2">
        <v>0.43434680922091201</v>
      </c>
      <c r="AQ186" s="2">
        <v>-6.6666666666620203E-2</v>
      </c>
      <c r="AR186" s="2">
        <v>-6.6666666666620203E-2</v>
      </c>
      <c r="AS186" s="2">
        <v>-6.6666666666620203E-2</v>
      </c>
      <c r="AT186" s="2">
        <v>1.4366855997327099</v>
      </c>
      <c r="AU186" s="2">
        <v>1.4366855997327099</v>
      </c>
      <c r="AV186" s="2">
        <v>1.4366855997327099</v>
      </c>
      <c r="AW186" s="2">
        <v>1.00000000000061</v>
      </c>
      <c r="AX186" s="2">
        <v>1.00000000000061</v>
      </c>
      <c r="AY186" s="2">
        <v>1.00000000000061</v>
      </c>
      <c r="AZ186" s="2">
        <v>1.04236268876155</v>
      </c>
      <c r="BA186" s="2">
        <v>1.04236268876155</v>
      </c>
    </row>
    <row r="187" spans="1:66" x14ac:dyDescent="0.2">
      <c r="A187" t="s">
        <v>199</v>
      </c>
      <c r="B187">
        <v>5.6729551361690298</v>
      </c>
      <c r="C187">
        <v>5.6729551361690298</v>
      </c>
      <c r="D187">
        <v>5.6729551361690298</v>
      </c>
      <c r="E187">
        <v>5.5796859338145302</v>
      </c>
      <c r="F187">
        <v>5.5796859338145302</v>
      </c>
      <c r="G187">
        <v>5.5796859338145302</v>
      </c>
      <c r="H187">
        <v>5.4666666671012702</v>
      </c>
      <c r="I187">
        <v>5.4666666671012702</v>
      </c>
      <c r="J187">
        <v>5.4666666671012702</v>
      </c>
      <c r="K187">
        <v>4.7109923153403601</v>
      </c>
      <c r="L187">
        <v>4.7109923153403601</v>
      </c>
      <c r="M187">
        <v>4.7109923153403601</v>
      </c>
      <c r="N187">
        <v>3.53333333351959</v>
      </c>
      <c r="O187">
        <v>3.53333333351959</v>
      </c>
      <c r="P187">
        <v>3.53333333351959</v>
      </c>
      <c r="Q187">
        <v>6.17481956671174</v>
      </c>
      <c r="R187">
        <v>6.17481956671174</v>
      </c>
      <c r="S187">
        <v>6.17481956671174</v>
      </c>
      <c r="T187">
        <v>2.2666666664493502</v>
      </c>
      <c r="U187">
        <v>2.2666666664493502</v>
      </c>
      <c r="V187">
        <v>2.2666666664493502</v>
      </c>
      <c r="W187">
        <v>4.7905391862096502</v>
      </c>
      <c r="X187">
        <v>4.7905391862096502</v>
      </c>
      <c r="Y187">
        <v>4.7905391862096502</v>
      </c>
      <c r="Z187">
        <v>6.8000000001241698</v>
      </c>
      <c r="AA187">
        <v>6.8000000001241698</v>
      </c>
      <c r="AB187">
        <v>6.8000000001241698</v>
      </c>
      <c r="AC187">
        <v>5.0451052458219197</v>
      </c>
      <c r="AD187">
        <v>5.0451052458219197</v>
      </c>
      <c r="AE187">
        <v>5.0451052458219197</v>
      </c>
      <c r="AF187">
        <v>7.2728484765509096</v>
      </c>
      <c r="AG187">
        <v>7.2728484765509096</v>
      </c>
      <c r="AH187">
        <v>7.2728484765509096</v>
      </c>
      <c r="AI187">
        <v>1.9778163835232601</v>
      </c>
      <c r="AJ187">
        <v>1.9778163835232601</v>
      </c>
      <c r="AK187">
        <v>1.9778163835232601</v>
      </c>
      <c r="AL187">
        <v>2.6601773453115798</v>
      </c>
      <c r="AM187">
        <v>2.6601773453115798</v>
      </c>
      <c r="AN187">
        <v>2.6601773453115798</v>
      </c>
      <c r="AO187">
        <v>5.3123955902071804</v>
      </c>
      <c r="AP187">
        <v>5.3123955902071804</v>
      </c>
      <c r="AQ187">
        <v>5.3123955902071804</v>
      </c>
      <c r="AR187">
        <v>5.5396306910078703</v>
      </c>
      <c r="AS187">
        <v>5.5396306910078703</v>
      </c>
      <c r="AT187">
        <v>5.5396306910078703</v>
      </c>
      <c r="AU187">
        <v>4.0363539161585802</v>
      </c>
      <c r="AV187">
        <v>4.0363539161585802</v>
      </c>
      <c r="AW187">
        <v>4.0363539161585802</v>
      </c>
      <c r="AX187">
        <v>3.9999999998447802</v>
      </c>
      <c r="AY187">
        <v>3.9999999998447802</v>
      </c>
      <c r="AZ187">
        <v>3.9999999998447802</v>
      </c>
      <c r="BA187">
        <v>2.3787251103432299</v>
      </c>
    </row>
    <row r="188" spans="1:66" x14ac:dyDescent="0.2">
      <c r="A188" t="s">
        <v>200</v>
      </c>
      <c r="B188">
        <v>6.7824924827702304</v>
      </c>
      <c r="C188">
        <v>1.8666666668529299</v>
      </c>
      <c r="D188">
        <v>1.8666666668529299</v>
      </c>
      <c r="E188">
        <v>1.8666666668529299</v>
      </c>
      <c r="F188">
        <v>3.10725025058469</v>
      </c>
      <c r="G188">
        <v>3.10725025058469</v>
      </c>
      <c r="H188">
        <v>3.10725025058469</v>
      </c>
      <c r="I188">
        <v>2.8731417901127099</v>
      </c>
      <c r="J188">
        <v>2.8731417901127099</v>
      </c>
      <c r="K188">
        <v>2.8731417901127099</v>
      </c>
      <c r="L188">
        <v>5.3123955902071804</v>
      </c>
      <c r="M188">
        <v>5.3123955902071804</v>
      </c>
      <c r="N188">
        <v>5.3123955902071804</v>
      </c>
      <c r="O188">
        <v>4.6666666663562202</v>
      </c>
      <c r="P188">
        <v>4.6666666663562202</v>
      </c>
      <c r="Q188">
        <v>4.6666666663562202</v>
      </c>
      <c r="R188">
        <v>2.8269732003124002</v>
      </c>
      <c r="S188">
        <v>2.8269732003124002</v>
      </c>
      <c r="T188">
        <v>2.8269732003124002</v>
      </c>
      <c r="U188">
        <v>6.4666666672564999</v>
      </c>
      <c r="V188">
        <v>6.4666666672564999</v>
      </c>
      <c r="W188">
        <v>6.4666666672564999</v>
      </c>
      <c r="X188">
        <v>6.3335114910567398</v>
      </c>
      <c r="Y188">
        <v>6.3335114910567398</v>
      </c>
      <c r="Z188">
        <v>6.3335114910567398</v>
      </c>
      <c r="AA188">
        <v>5.8603906927439002</v>
      </c>
      <c r="AB188">
        <v>5.8603906927439002</v>
      </c>
      <c r="AC188">
        <v>5.8603906927439002</v>
      </c>
      <c r="AD188">
        <v>7.4630854548225001</v>
      </c>
      <c r="AE188">
        <v>7.4630854548225001</v>
      </c>
      <c r="AF188">
        <v>7.4630854548225001</v>
      </c>
      <c r="AG188">
        <v>4.3333333327124501</v>
      </c>
      <c r="AH188">
        <v>4.3333333327124501</v>
      </c>
      <c r="AI188">
        <v>4.3333333327124501</v>
      </c>
      <c r="AJ188">
        <v>6.2479117947776501</v>
      </c>
      <c r="AK188">
        <v>6.2479117947776501</v>
      </c>
      <c r="AL188">
        <v>6.2479117947776501</v>
      </c>
      <c r="AM188">
        <v>4.6666666663562202</v>
      </c>
      <c r="AN188">
        <v>4.6666666663562202</v>
      </c>
      <c r="AO188">
        <v>4.6666666663562202</v>
      </c>
      <c r="AP188">
        <v>6.1142666218070998</v>
      </c>
      <c r="AQ188">
        <v>6.1142666218070998</v>
      </c>
      <c r="AR188">
        <v>6.1142666218070998</v>
      </c>
      <c r="AS188">
        <v>5.2666666669150102</v>
      </c>
      <c r="AT188">
        <v>5.2666666669150102</v>
      </c>
      <c r="AU188">
        <v>5.2666666669150102</v>
      </c>
      <c r="AV188">
        <v>4.0427664551551601</v>
      </c>
      <c r="AW188">
        <v>4.0427664551551601</v>
      </c>
      <c r="AX188">
        <v>4.0427664551551601</v>
      </c>
      <c r="AY188">
        <v>4.6063595764317897</v>
      </c>
      <c r="AZ188">
        <v>4.6063595764317897</v>
      </c>
      <c r="BA188">
        <v>4.6063595764317897</v>
      </c>
    </row>
    <row r="189" spans="1:66" x14ac:dyDescent="0.2">
      <c r="A189" t="s">
        <v>201</v>
      </c>
      <c r="B189">
        <v>5.8406843092261198</v>
      </c>
      <c r="C189">
        <v>3.8000000004346202</v>
      </c>
      <c r="D189">
        <v>3.8000000004346202</v>
      </c>
      <c r="E189">
        <v>3.8000000004346202</v>
      </c>
      <c r="F189">
        <v>4.3292357023971499</v>
      </c>
      <c r="G189">
        <v>4.3292357023971499</v>
      </c>
      <c r="H189">
        <v>4.3292357023971499</v>
      </c>
      <c r="I189">
        <v>3.4473561380184399</v>
      </c>
      <c r="J189">
        <v>3.4473561380184399</v>
      </c>
      <c r="K189">
        <v>3.4473561380184399</v>
      </c>
      <c r="L189">
        <v>5.8532674063383299</v>
      </c>
      <c r="M189">
        <v>5.8532674063383299</v>
      </c>
      <c r="N189">
        <v>5.8532674063383299</v>
      </c>
      <c r="O189">
        <v>2.60000000009313</v>
      </c>
      <c r="P189">
        <v>2.60000000009313</v>
      </c>
      <c r="Q189">
        <v>2.60000000009313</v>
      </c>
      <c r="R189">
        <v>5.6338969458307497</v>
      </c>
      <c r="S189">
        <v>5.6338969458307497</v>
      </c>
      <c r="T189">
        <v>5.6338969458307497</v>
      </c>
      <c r="U189">
        <v>6.6062262515211296</v>
      </c>
      <c r="V189">
        <v>6.6062262515211296</v>
      </c>
      <c r="W189">
        <v>6.6062262515211296</v>
      </c>
      <c r="X189">
        <v>2.3917691075224998</v>
      </c>
      <c r="Y189">
        <v>2.3917691075224998</v>
      </c>
      <c r="Z189">
        <v>2.3917691075224998</v>
      </c>
      <c r="AA189">
        <v>5.2603506895182104</v>
      </c>
      <c r="AB189">
        <v>5.2603506895182104</v>
      </c>
      <c r="AC189">
        <v>5.2603506895182104</v>
      </c>
      <c r="AD189">
        <v>6.5214486169271098</v>
      </c>
      <c r="AE189">
        <v>6.5214486169271098</v>
      </c>
      <c r="AF189">
        <v>6.5214486169271098</v>
      </c>
      <c r="AG189">
        <v>5.7999999999689402</v>
      </c>
      <c r="AH189">
        <v>5.7999999999689402</v>
      </c>
      <c r="AI189">
        <v>5.7999999999689402</v>
      </c>
      <c r="AJ189">
        <v>5.7864492852016802</v>
      </c>
      <c r="AK189">
        <v>5.7864492852016802</v>
      </c>
      <c r="AL189">
        <v>5.7864492852016802</v>
      </c>
      <c r="AM189">
        <v>6.2541672219237201</v>
      </c>
      <c r="AN189">
        <v>6.2541672219237201</v>
      </c>
      <c r="AO189">
        <v>6.9223573437471</v>
      </c>
      <c r="AP189">
        <v>6.9223573437471</v>
      </c>
      <c r="AQ189">
        <v>6.9223573437471</v>
      </c>
      <c r="AR189">
        <v>3.3397773481767801</v>
      </c>
      <c r="AS189">
        <v>3.3397773481767801</v>
      </c>
      <c r="AT189">
        <v>3.3397773481767801</v>
      </c>
      <c r="AU189">
        <v>5.3792181755255797</v>
      </c>
      <c r="AV189">
        <v>5.3792181755255797</v>
      </c>
      <c r="AW189">
        <v>5.3792181755255797</v>
      </c>
      <c r="AX189">
        <v>5.3270218017638902</v>
      </c>
      <c r="AY189">
        <v>5.3270218017638902</v>
      </c>
      <c r="AZ189">
        <v>5.3270218017638902</v>
      </c>
      <c r="BA189">
        <v>5.5191768006550097</v>
      </c>
    </row>
    <row r="190" spans="1:66" x14ac:dyDescent="0.2">
      <c r="A190" t="s">
        <v>202</v>
      </c>
      <c r="B190">
        <v>3.5750083524809599</v>
      </c>
      <c r="C190">
        <v>3.5750083524809599</v>
      </c>
      <c r="D190">
        <v>5.2666666669150102</v>
      </c>
      <c r="E190">
        <v>5.2666666669150102</v>
      </c>
      <c r="F190">
        <v>5.2666666669150102</v>
      </c>
      <c r="G190">
        <v>3.9823600160674602</v>
      </c>
      <c r="H190">
        <v>3.9823600160674602</v>
      </c>
      <c r="I190">
        <v>3.9823600160674602</v>
      </c>
      <c r="J190">
        <v>3.2731151255961999</v>
      </c>
      <c r="K190">
        <v>3.2731151255961999</v>
      </c>
      <c r="L190">
        <v>3.2731151255961999</v>
      </c>
      <c r="M190">
        <v>3.8422986968662198</v>
      </c>
      <c r="N190">
        <v>3.8422986968662198</v>
      </c>
      <c r="O190">
        <v>3.8422986968662198</v>
      </c>
      <c r="P190">
        <v>6.9271284754800604</v>
      </c>
      <c r="Q190">
        <v>6.9271284754800604</v>
      </c>
      <c r="R190">
        <v>6.9271284754800604</v>
      </c>
      <c r="S190">
        <v>5.3060678960043504</v>
      </c>
      <c r="T190">
        <v>5.3060678960043504</v>
      </c>
      <c r="U190">
        <v>5.3060678960043504</v>
      </c>
      <c r="V190">
        <v>3.8602573502106101</v>
      </c>
      <c r="W190">
        <v>3.8602573502106101</v>
      </c>
      <c r="X190">
        <v>3.8602573502106101</v>
      </c>
      <c r="Y190">
        <v>5.15629174490092</v>
      </c>
      <c r="Z190">
        <v>5.15629174490092</v>
      </c>
      <c r="AA190">
        <v>5.15629174490092</v>
      </c>
      <c r="AB190">
        <v>5.1017005669798197</v>
      </c>
      <c r="AC190">
        <v>5.1017005669798197</v>
      </c>
      <c r="AD190">
        <v>5.1017005669798197</v>
      </c>
      <c r="AE190">
        <v>2.5856885142346102</v>
      </c>
      <c r="AF190">
        <v>2.5856885142346102</v>
      </c>
      <c r="AG190">
        <v>2.5856885142346102</v>
      </c>
      <c r="AH190">
        <v>2.1934795658010899</v>
      </c>
      <c r="AI190">
        <v>2.1934795658010899</v>
      </c>
      <c r="AJ190">
        <v>2.1934795658010899</v>
      </c>
      <c r="AK190">
        <v>2.5123613518386998</v>
      </c>
      <c r="AL190">
        <v>2.5123613518386998</v>
      </c>
      <c r="AM190">
        <v>2.5123613518386998</v>
      </c>
      <c r="AN190">
        <v>2.9398040134693399</v>
      </c>
      <c r="AO190">
        <v>2.9398040134693399</v>
      </c>
      <c r="AP190">
        <v>2.9398040134693399</v>
      </c>
      <c r="AQ190">
        <v>4.3036621219914997</v>
      </c>
      <c r="AR190">
        <v>4.3036621219914997</v>
      </c>
      <c r="AS190">
        <v>4.3036621219914997</v>
      </c>
      <c r="AT190">
        <v>6.4062395845554301</v>
      </c>
      <c r="AU190">
        <v>6.4062395845554301</v>
      </c>
      <c r="AV190">
        <v>6.4062395845554301</v>
      </c>
      <c r="AW190">
        <v>3.5814512892474601</v>
      </c>
      <c r="AX190">
        <v>3.5814512892474601</v>
      </c>
      <c r="AY190">
        <v>3.5814512892474601</v>
      </c>
      <c r="AZ190">
        <v>5.4603640247029404</v>
      </c>
      <c r="BA190">
        <v>5.4603640247029404</v>
      </c>
    </row>
    <row r="191" spans="1:66" s="2" customFormat="1" x14ac:dyDescent="0.2">
      <c r="A191" s="2" t="s">
        <v>204</v>
      </c>
      <c r="B191" s="2">
        <v>4.9846318321526999</v>
      </c>
      <c r="C191" s="2">
        <v>4.9846318321526999</v>
      </c>
      <c r="D191" s="2">
        <v>6.0666666666656903</v>
      </c>
      <c r="E191" s="2">
        <v>6.0666666666656903</v>
      </c>
      <c r="F191" s="2">
        <v>6.0666666666656903</v>
      </c>
      <c r="G191" s="2">
        <v>0.76845973939252499</v>
      </c>
      <c r="H191" s="2">
        <v>0.76845973939252499</v>
      </c>
      <c r="I191" s="2">
        <v>0.76845973939252499</v>
      </c>
      <c r="J191" s="2">
        <v>1.12674178278601</v>
      </c>
      <c r="K191" s="2">
        <v>1.12674178278601</v>
      </c>
      <c r="L191" s="2">
        <v>1.12674178278601</v>
      </c>
      <c r="M191" s="2">
        <v>0.70827208338816605</v>
      </c>
      <c r="N191" s="2">
        <v>0.70827208338816605</v>
      </c>
      <c r="O191" s="2">
        <v>0.70827208338816605</v>
      </c>
      <c r="P191" s="2">
        <v>11.1333333333338</v>
      </c>
      <c r="Q191" s="2">
        <v>11.1333333333338</v>
      </c>
      <c r="R191" s="2">
        <v>11.1333333333338</v>
      </c>
      <c r="S191" s="2">
        <v>6.1017175700063104</v>
      </c>
      <c r="T191" s="2">
        <v>6.1017175700063104</v>
      </c>
      <c r="U191" s="2">
        <v>6.1017175700063104</v>
      </c>
      <c r="V191" s="2">
        <v>2.6731551229908899</v>
      </c>
      <c r="W191" s="2">
        <v>2.6731551229908899</v>
      </c>
      <c r="X191" s="2">
        <v>2.6731551229908899</v>
      </c>
      <c r="Y191" s="2">
        <v>2.4520612013101499</v>
      </c>
      <c r="Z191" s="2">
        <v>2.4520612013101499</v>
      </c>
      <c r="AA191" s="2">
        <v>2.4520612013101499</v>
      </c>
      <c r="AB191" s="2">
        <v>0.87327511499154298</v>
      </c>
      <c r="AC191" s="2">
        <v>0.87327511499154298</v>
      </c>
      <c r="AD191" s="2">
        <v>0.87327511499154298</v>
      </c>
      <c r="AE191" s="2">
        <v>1.76423416198998</v>
      </c>
      <c r="AF191" s="2">
        <v>1.76423416198998</v>
      </c>
      <c r="AG191" s="2">
        <v>1.76423416198998</v>
      </c>
      <c r="AH191" s="2">
        <v>1.7999999999998799</v>
      </c>
      <c r="AI191" s="2">
        <v>1.7999999999998799</v>
      </c>
      <c r="AJ191" s="2">
        <v>1.7999999999998799</v>
      </c>
      <c r="AK191" s="2">
        <v>0.63481456732296204</v>
      </c>
      <c r="AL191" s="2">
        <v>0.63481456732296204</v>
      </c>
      <c r="AM191" s="2">
        <v>0.63481456732296204</v>
      </c>
      <c r="AN191" s="2">
        <v>1.3399106726221199</v>
      </c>
      <c r="AO191" s="2">
        <v>1.3399106726221199</v>
      </c>
      <c r="AP191" s="2">
        <v>1.3399106726221199</v>
      </c>
      <c r="AQ191" s="2">
        <v>1.03575008352859</v>
      </c>
      <c r="AR191" s="2">
        <v>1.03575008352859</v>
      </c>
      <c r="AS191" s="2">
        <v>1.03575008352859</v>
      </c>
      <c r="AT191" s="2">
        <v>1.93333333333308</v>
      </c>
      <c r="AU191" s="2">
        <v>1.93333333333308</v>
      </c>
      <c r="AV191" s="2">
        <v>1.93333333333308</v>
      </c>
      <c r="AW191" s="2">
        <v>1.1025726695626099</v>
      </c>
      <c r="AX191" s="2">
        <v>1.1025726695626099</v>
      </c>
      <c r="AY191" s="2">
        <v>1.1025726695626099</v>
      </c>
      <c r="AZ191" s="2">
        <v>1.33333333333212</v>
      </c>
      <c r="BA191" s="2">
        <v>1.33333333333212</v>
      </c>
    </row>
    <row r="192" spans="1:66" s="2" customFormat="1" x14ac:dyDescent="0.2">
      <c r="A192" s="2" t="s">
        <v>205</v>
      </c>
      <c r="B192" s="2">
        <v>7.7394840343982398</v>
      </c>
      <c r="C192" s="2">
        <v>7.7394840343982398</v>
      </c>
      <c r="D192" s="2">
        <v>3.44781504744055</v>
      </c>
      <c r="E192" s="2">
        <v>3.44781504744055</v>
      </c>
      <c r="F192" s="2">
        <v>3.44781504744055</v>
      </c>
      <c r="G192" s="2">
        <v>2.6536871582883701</v>
      </c>
      <c r="H192" s="2">
        <v>2.6536871582883701</v>
      </c>
      <c r="I192" s="2">
        <v>2.6536871582883701</v>
      </c>
      <c r="J192" s="2">
        <v>1.51008953628218</v>
      </c>
      <c r="K192" s="2">
        <v>1.51008953628218</v>
      </c>
      <c r="L192" s="2">
        <v>1.51008953628218</v>
      </c>
      <c r="M192" s="2">
        <v>1.7267817854523</v>
      </c>
      <c r="N192" s="2">
        <v>1.7267817854523</v>
      </c>
      <c r="O192" s="2">
        <v>1.7267817854523</v>
      </c>
      <c r="P192" s="2">
        <v>2.9002940390271799</v>
      </c>
      <c r="Q192" s="2">
        <v>2.9002940390271799</v>
      </c>
      <c r="R192" s="2">
        <v>2.9002940390271799</v>
      </c>
      <c r="S192" s="2">
        <v>1.87320845276963</v>
      </c>
      <c r="T192" s="2">
        <v>1.87320845276963</v>
      </c>
      <c r="U192" s="2">
        <v>1.87320845276963</v>
      </c>
      <c r="V192" s="2">
        <v>1.59663304161922</v>
      </c>
      <c r="W192" s="2">
        <v>1.59663304161922</v>
      </c>
      <c r="X192" s="2">
        <v>1.59663304161922</v>
      </c>
      <c r="Y192" s="2">
        <v>2.1202827043601502</v>
      </c>
      <c r="Z192" s="2">
        <v>2.1202827043601502</v>
      </c>
      <c r="AA192" s="2">
        <v>2.1202827043601502</v>
      </c>
      <c r="AB192" s="2">
        <v>1.6371533578347599</v>
      </c>
      <c r="AC192" s="2">
        <v>1.6371533578347599</v>
      </c>
      <c r="AD192" s="2">
        <v>1.6371533578347599</v>
      </c>
      <c r="AE192" s="2">
        <v>1.2065862275852399</v>
      </c>
      <c r="AF192" s="2">
        <v>1.2065862275852399</v>
      </c>
      <c r="AG192" s="2">
        <v>1.2065862275852399</v>
      </c>
      <c r="AH192" s="2">
        <v>0.76845973939252499</v>
      </c>
      <c r="AI192" s="2">
        <v>0.76845973939252499</v>
      </c>
      <c r="AJ192" s="2">
        <v>0.76845973939252499</v>
      </c>
      <c r="AK192" s="2">
        <v>1.93333333333308</v>
      </c>
      <c r="AL192" s="2">
        <v>1.93333333333308</v>
      </c>
      <c r="AM192" s="2">
        <v>1.93333333333308</v>
      </c>
      <c r="AN192" s="2">
        <v>0.96892749749457596</v>
      </c>
      <c r="AO192" s="2">
        <v>0.96892749749457596</v>
      </c>
      <c r="AP192" s="2">
        <v>0.96892749749457596</v>
      </c>
      <c r="AQ192" s="2">
        <v>0.53333333333284805</v>
      </c>
      <c r="AR192" s="2">
        <v>0.53333333333284805</v>
      </c>
      <c r="AS192" s="2">
        <v>0.53333333333284805</v>
      </c>
      <c r="AT192" s="2">
        <v>2.1717340461068999</v>
      </c>
      <c r="AU192" s="2">
        <v>2.1717340461068999</v>
      </c>
      <c r="AV192" s="2">
        <v>2.1717340461068999</v>
      </c>
      <c r="AW192" s="2">
        <v>2.13333333333442</v>
      </c>
      <c r="AX192" s="2">
        <v>2.13333333333442</v>
      </c>
      <c r="AY192" s="2">
        <v>2.13333333333442</v>
      </c>
      <c r="AZ192" s="2">
        <v>1.5769076573565499</v>
      </c>
      <c r="BA192" s="2">
        <v>1.5769076573565499</v>
      </c>
    </row>
    <row r="193" spans="1:53" x14ac:dyDescent="0.2">
      <c r="A193" t="s">
        <v>207</v>
      </c>
      <c r="B193">
        <v>4.5396973538512198</v>
      </c>
      <c r="C193">
        <v>4.5396973538512198</v>
      </c>
      <c r="D193">
        <v>4.5396973538512198</v>
      </c>
      <c r="E193">
        <v>5.64650851991082</v>
      </c>
      <c r="F193">
        <v>5.64650851991082</v>
      </c>
      <c r="G193">
        <v>5.64650851991082</v>
      </c>
      <c r="H193">
        <v>6.4666666664803998</v>
      </c>
      <c r="I193">
        <v>6.4666666664803998</v>
      </c>
      <c r="J193">
        <v>6.4666666664803998</v>
      </c>
      <c r="K193">
        <v>2.8399599061994301</v>
      </c>
      <c r="L193">
        <v>2.8399599061994301</v>
      </c>
      <c r="M193">
        <v>2.8399599061994301</v>
      </c>
      <c r="N193">
        <v>3.6000000002483401</v>
      </c>
      <c r="O193">
        <v>3.6000000002483401</v>
      </c>
      <c r="P193">
        <v>3.6000000002483401</v>
      </c>
      <c r="Q193">
        <v>5.3060678960043504</v>
      </c>
      <c r="R193">
        <v>5.3060678960043504</v>
      </c>
      <c r="S193">
        <v>5.3060678960043504</v>
      </c>
      <c r="T193">
        <v>3.2666666666045701</v>
      </c>
      <c r="U193">
        <v>3.2666666666045701</v>
      </c>
      <c r="V193">
        <v>3.2666666666045701</v>
      </c>
      <c r="W193">
        <v>6.1936259776786304</v>
      </c>
      <c r="X193">
        <v>6.1936259776786304</v>
      </c>
      <c r="Y193">
        <v>6.1936259776786304</v>
      </c>
      <c r="Z193">
        <v>7.8666666662320397</v>
      </c>
      <c r="AA193">
        <v>7.8666666662320397</v>
      </c>
      <c r="AB193">
        <v>7.8666666662320397</v>
      </c>
      <c r="AC193">
        <v>3.9091212829625301</v>
      </c>
      <c r="AD193">
        <v>3.9091212829625301</v>
      </c>
      <c r="AE193">
        <v>3.9091212829625301</v>
      </c>
      <c r="AF193">
        <v>7.4728351442926702</v>
      </c>
      <c r="AG193">
        <v>7.4728351442926702</v>
      </c>
      <c r="AH193">
        <v>7.4728351442926702</v>
      </c>
      <c r="AI193">
        <v>4.1828143794774402</v>
      </c>
      <c r="AJ193">
        <v>4.1828143794774402</v>
      </c>
      <c r="AK193">
        <v>4.1828143794774402</v>
      </c>
      <c r="AL193">
        <v>4.6603106878448504</v>
      </c>
      <c r="AM193">
        <v>4.6603106878448504</v>
      </c>
      <c r="AN193">
        <v>4.6603106878448504</v>
      </c>
      <c r="AO193">
        <v>6.8493150680886199</v>
      </c>
      <c r="AP193">
        <v>6.8493150680886199</v>
      </c>
      <c r="AQ193">
        <v>6.8493150680886199</v>
      </c>
      <c r="AR193">
        <v>2.0731951206978101</v>
      </c>
      <c r="AS193">
        <v>2.0731951206978101</v>
      </c>
      <c r="AT193">
        <v>2.0731951206978101</v>
      </c>
      <c r="AU193">
        <v>4.4373162252969296</v>
      </c>
      <c r="AV193">
        <v>4.4373162252969296</v>
      </c>
      <c r="AW193">
        <v>4.4373162252969296</v>
      </c>
      <c r="AX193">
        <v>4.6666666663562202</v>
      </c>
      <c r="AY193">
        <v>4.6666666663562202</v>
      </c>
      <c r="AZ193">
        <v>4.6666666663562202</v>
      </c>
      <c r="BA193">
        <v>4.4500868640241098</v>
      </c>
    </row>
    <row r="194" spans="1:53" x14ac:dyDescent="0.2">
      <c r="A194" t="s">
        <v>208</v>
      </c>
      <c r="B194">
        <v>7.45071834295545</v>
      </c>
      <c r="C194">
        <v>8.3333333333333393</v>
      </c>
      <c r="D194">
        <v>8.3333333333333393</v>
      </c>
      <c r="E194">
        <v>8.3333333333333393</v>
      </c>
      <c r="F194">
        <v>4.1764116273477896</v>
      </c>
      <c r="G194">
        <v>4.1764116273477896</v>
      </c>
      <c r="H194">
        <v>4.1764116273477896</v>
      </c>
      <c r="I194">
        <v>3.73975068288423</v>
      </c>
      <c r="J194">
        <v>3.73975068288423</v>
      </c>
      <c r="K194">
        <v>3.73975068288423</v>
      </c>
      <c r="L194">
        <v>5.3123955902071804</v>
      </c>
      <c r="M194">
        <v>5.3123955902071804</v>
      </c>
      <c r="N194">
        <v>5.3123955902071804</v>
      </c>
      <c r="O194">
        <v>3.9333333331160198</v>
      </c>
      <c r="P194">
        <v>3.9333333331160198</v>
      </c>
      <c r="Q194">
        <v>3.9333333331160198</v>
      </c>
      <c r="R194">
        <v>4.2304350734605896</v>
      </c>
      <c r="S194">
        <v>4.2304350734605896</v>
      </c>
      <c r="T194">
        <v>4.2304350734605896</v>
      </c>
      <c r="U194">
        <v>6.93333333280557</v>
      </c>
      <c r="V194">
        <v>6.93333333280557</v>
      </c>
      <c r="W194">
        <v>6.93333333280557</v>
      </c>
      <c r="X194">
        <v>5.7990379477771299</v>
      </c>
      <c r="Y194">
        <v>5.7990379477771299</v>
      </c>
      <c r="Z194">
        <v>5.7990379477771299</v>
      </c>
      <c r="AA194">
        <v>4.5936395763753204</v>
      </c>
      <c r="AB194">
        <v>4.5936395763753204</v>
      </c>
      <c r="AC194">
        <v>4.5936395763753204</v>
      </c>
      <c r="AD194">
        <v>2.2516202311441398</v>
      </c>
      <c r="AE194">
        <v>2.2516202311441398</v>
      </c>
      <c r="AF194">
        <v>2.2516202311441398</v>
      </c>
      <c r="AG194">
        <v>4.3333333327124501</v>
      </c>
      <c r="AH194">
        <v>4.3333333327124501</v>
      </c>
      <c r="AI194">
        <v>4.3333333327124501</v>
      </c>
      <c r="AJ194">
        <v>3.6418309393552</v>
      </c>
      <c r="AK194">
        <v>3.6418309393552</v>
      </c>
      <c r="AL194">
        <v>3.6418309393552</v>
      </c>
      <c r="AM194">
        <v>3.4000000000620898</v>
      </c>
      <c r="AN194">
        <v>3.4000000000620898</v>
      </c>
      <c r="AO194">
        <v>3.4000000000620898</v>
      </c>
      <c r="AP194">
        <v>6.0474440357107904</v>
      </c>
      <c r="AQ194">
        <v>6.0474440357107904</v>
      </c>
      <c r="AR194">
        <v>6.0474440357107904</v>
      </c>
      <c r="AS194">
        <v>5.0666666667287599</v>
      </c>
      <c r="AT194">
        <v>5.0666666667287599</v>
      </c>
      <c r="AU194">
        <v>5.0666666667287599</v>
      </c>
      <c r="AV194">
        <v>3.8422986968662198</v>
      </c>
      <c r="AW194">
        <v>3.8422986968662198</v>
      </c>
      <c r="AX194">
        <v>3.8422986968662198</v>
      </c>
      <c r="AY194">
        <v>3.40643957075737</v>
      </c>
      <c r="AZ194">
        <v>3.40643957075737</v>
      </c>
      <c r="BA194">
        <v>3.40643957075737</v>
      </c>
    </row>
    <row r="195" spans="1:53" x14ac:dyDescent="0.2">
      <c r="A195" t="s">
        <v>209</v>
      </c>
      <c r="B195">
        <v>6.0411654641842798</v>
      </c>
      <c r="C195">
        <v>3.2666666666045701</v>
      </c>
      <c r="D195">
        <v>3.2666666666045701</v>
      </c>
      <c r="E195">
        <v>3.2666666666045701</v>
      </c>
      <c r="F195">
        <v>4.9305184394616903</v>
      </c>
      <c r="G195">
        <v>4.9305184394616903</v>
      </c>
      <c r="H195">
        <v>4.9305184394616903</v>
      </c>
      <c r="I195">
        <v>4.7142761883226401</v>
      </c>
      <c r="J195">
        <v>4.7142761883226401</v>
      </c>
      <c r="K195">
        <v>4.7142761883226401</v>
      </c>
      <c r="L195">
        <v>6.1873580112437798</v>
      </c>
      <c r="M195">
        <v>6.1873580112437798</v>
      </c>
      <c r="N195">
        <v>6.1873580112437798</v>
      </c>
      <c r="O195">
        <v>4.1333333333022804</v>
      </c>
      <c r="P195">
        <v>4.1333333333022804</v>
      </c>
      <c r="Q195">
        <v>4.1333333333022804</v>
      </c>
      <c r="R195">
        <v>4.1636035556545803</v>
      </c>
      <c r="S195">
        <v>4.1636035556545803</v>
      </c>
      <c r="T195">
        <v>4.1636035556545803</v>
      </c>
      <c r="U195">
        <v>4.47303513127064</v>
      </c>
      <c r="V195">
        <v>4.47303513127064</v>
      </c>
      <c r="W195">
        <v>4.47303513127064</v>
      </c>
      <c r="X195">
        <v>11.5446285409494</v>
      </c>
      <c r="Y195">
        <v>11.5446285409494</v>
      </c>
      <c r="Z195">
        <v>11.5446285409494</v>
      </c>
      <c r="AA195">
        <v>4.6603106870686997</v>
      </c>
      <c r="AB195">
        <v>4.6603106870686997</v>
      </c>
      <c r="AC195">
        <v>4.6603106870686997</v>
      </c>
      <c r="AD195">
        <v>6.9223573437471</v>
      </c>
      <c r="AE195">
        <v>6.9223573437471</v>
      </c>
      <c r="AF195">
        <v>6.9223573437471</v>
      </c>
      <c r="AG195">
        <v>7.5999999993170304</v>
      </c>
      <c r="AH195">
        <v>7.5999999993170304</v>
      </c>
      <c r="AI195">
        <v>7.5999999993170304</v>
      </c>
      <c r="AJ195">
        <v>6.0537217697483303</v>
      </c>
      <c r="AK195">
        <v>6.0537217697483303</v>
      </c>
      <c r="AL195">
        <v>6.0537217697483303</v>
      </c>
      <c r="AM195">
        <v>5.0540072010222099</v>
      </c>
      <c r="AN195">
        <v>5.0540072010222099</v>
      </c>
      <c r="AO195">
        <v>4.8509955900662298</v>
      </c>
      <c r="AP195">
        <v>4.8509955900662298</v>
      </c>
      <c r="AQ195">
        <v>4.8509955900662298</v>
      </c>
      <c r="AR195">
        <v>3.1397906804350399</v>
      </c>
      <c r="AS195">
        <v>3.1397906804350399</v>
      </c>
      <c r="AT195">
        <v>3.1397906804350399</v>
      </c>
      <c r="AU195">
        <v>6.1142666218070998</v>
      </c>
      <c r="AV195">
        <v>6.1142666218070998</v>
      </c>
      <c r="AW195">
        <v>6.1142666218070998</v>
      </c>
      <c r="AX195">
        <v>3.39355957070013</v>
      </c>
      <c r="AY195">
        <v>3.39355957070013</v>
      </c>
      <c r="AZ195">
        <v>3.39355957070013</v>
      </c>
      <c r="BA195">
        <v>6.38781237465379</v>
      </c>
    </row>
    <row r="196" spans="1:53" x14ac:dyDescent="0.2">
      <c r="A196" t="s">
        <v>210</v>
      </c>
      <c r="B196">
        <v>3.64183093857728</v>
      </c>
      <c r="C196">
        <v>3.64183093857728</v>
      </c>
      <c r="D196">
        <v>4.5333333336748103</v>
      </c>
      <c r="E196">
        <v>4.5333333336748103</v>
      </c>
      <c r="F196">
        <v>4.5333333336748103</v>
      </c>
      <c r="G196">
        <v>3.7819056526574699</v>
      </c>
      <c r="H196">
        <v>3.7819056526574699</v>
      </c>
      <c r="I196">
        <v>3.7819056526574699</v>
      </c>
      <c r="J196">
        <v>3.2064529030156099</v>
      </c>
      <c r="K196">
        <v>3.2064529030156099</v>
      </c>
      <c r="L196">
        <v>3.2064529030156099</v>
      </c>
      <c r="M196">
        <v>3.1740728366809998</v>
      </c>
      <c r="N196">
        <v>3.1740728366809998</v>
      </c>
      <c r="O196">
        <v>3.1740728366809998</v>
      </c>
      <c r="P196">
        <v>7.1938129205819701</v>
      </c>
      <c r="Q196">
        <v>7.1938129205819701</v>
      </c>
      <c r="R196">
        <v>7.1938129205819701</v>
      </c>
      <c r="S196">
        <v>3.7690457095476901</v>
      </c>
      <c r="T196">
        <v>3.7690457095476901</v>
      </c>
      <c r="U196">
        <v>3.7690457095476901</v>
      </c>
      <c r="V196">
        <v>5.0603373558857996</v>
      </c>
      <c r="W196">
        <v>5.0603373558857996</v>
      </c>
      <c r="X196">
        <v>5.0603373558857996</v>
      </c>
      <c r="Y196">
        <v>8.1619022174726101</v>
      </c>
      <c r="Z196">
        <v>8.1619022174726101</v>
      </c>
      <c r="AA196">
        <v>8.1619022174726101</v>
      </c>
      <c r="AB196">
        <v>5.50183394514508</v>
      </c>
      <c r="AC196">
        <v>5.50183394514508</v>
      </c>
      <c r="AD196">
        <v>5.50183394514508</v>
      </c>
      <c r="AE196">
        <v>2.78612948455558</v>
      </c>
      <c r="AF196">
        <v>2.78612948455558</v>
      </c>
      <c r="AG196">
        <v>2.78612948455558</v>
      </c>
      <c r="AH196">
        <v>5.0603373558857996</v>
      </c>
      <c r="AI196">
        <v>5.0603373558857996</v>
      </c>
      <c r="AJ196">
        <v>5.0603373558857996</v>
      </c>
      <c r="AK196">
        <v>4.0491781372041196</v>
      </c>
      <c r="AL196">
        <v>4.0491781372041196</v>
      </c>
      <c r="AM196">
        <v>4.0491781372041196</v>
      </c>
      <c r="AN196">
        <v>4.0063995732065596</v>
      </c>
      <c r="AO196">
        <v>4.0063995732065596</v>
      </c>
      <c r="AP196">
        <v>4.0063995732065596</v>
      </c>
      <c r="AQ196">
        <v>5.8406843092261198</v>
      </c>
      <c r="AR196">
        <v>5.8406843092261198</v>
      </c>
      <c r="AS196">
        <v>5.8406843092261198</v>
      </c>
      <c r="AT196">
        <v>5.4729684684272799</v>
      </c>
      <c r="AU196">
        <v>5.4729684684272799</v>
      </c>
      <c r="AV196">
        <v>5.4729684684272799</v>
      </c>
      <c r="AW196">
        <v>3.1137244420686798</v>
      </c>
      <c r="AX196">
        <v>3.1137244420686798</v>
      </c>
      <c r="AY196">
        <v>3.1137244420686798</v>
      </c>
      <c r="AZ196">
        <v>4.5936395763753204</v>
      </c>
      <c r="BA196">
        <v>4.5936395763753204</v>
      </c>
    </row>
    <row r="197" spans="1:53" s="2" customFormat="1" x14ac:dyDescent="0.2">
      <c r="A197" s="2" t="s">
        <v>212</v>
      </c>
      <c r="B197" s="2">
        <v>8.9269009755453492</v>
      </c>
      <c r="C197" s="2">
        <v>8.9269009755453492</v>
      </c>
      <c r="D197" s="2">
        <v>8.2000000000001094</v>
      </c>
      <c r="E197" s="2">
        <v>8.2000000000001094</v>
      </c>
      <c r="F197" s="2">
        <v>8.2000000000001094</v>
      </c>
      <c r="G197" s="2">
        <v>1.8376211159368101</v>
      </c>
      <c r="H197" s="2">
        <v>1.8376211159368101</v>
      </c>
      <c r="I197" s="2">
        <v>1.8376211159368101</v>
      </c>
      <c r="J197" s="2">
        <v>2.66017734515543</v>
      </c>
      <c r="K197" s="2">
        <v>2.66017734515543</v>
      </c>
      <c r="L197" s="2">
        <v>2.66017734515543</v>
      </c>
      <c r="M197" s="2">
        <v>1.5769076573565499</v>
      </c>
      <c r="N197" s="2">
        <v>1.5769076573565499</v>
      </c>
      <c r="O197" s="2">
        <v>1.5769076573565499</v>
      </c>
      <c r="P197" s="2">
        <v>10.2666666666679</v>
      </c>
      <c r="Q197" s="2">
        <v>10.2666666666679</v>
      </c>
      <c r="R197" s="2">
        <v>10.2666666666679</v>
      </c>
      <c r="S197" s="2">
        <v>7.77250551359898</v>
      </c>
      <c r="T197" s="2">
        <v>7.77250551359898</v>
      </c>
      <c r="U197" s="2">
        <v>7.77250551359898</v>
      </c>
      <c r="V197" s="2">
        <v>3.6730884607704799</v>
      </c>
      <c r="W197" s="2">
        <v>3.6730884607704799</v>
      </c>
      <c r="X197" s="2">
        <v>3.6730884607704799</v>
      </c>
      <c r="Y197" s="2">
        <v>3.7215206788262001</v>
      </c>
      <c r="Z197" s="2">
        <v>3.7215206788262001</v>
      </c>
      <c r="AA197" s="2">
        <v>3.7215206788262001</v>
      </c>
      <c r="AB197" s="2">
        <v>2.6064929004739601</v>
      </c>
      <c r="AC197" s="2">
        <v>2.6064929004739601</v>
      </c>
      <c r="AD197" s="2">
        <v>2.6064929004739601</v>
      </c>
      <c r="AE197" s="2">
        <v>2.5661587810735398</v>
      </c>
      <c r="AF197" s="2">
        <v>2.5661587810735398</v>
      </c>
      <c r="AG197" s="2">
        <v>2.5661587810735398</v>
      </c>
      <c r="AH197" s="2">
        <v>2.8666666666671001</v>
      </c>
      <c r="AI197" s="2">
        <v>2.8666666666671001</v>
      </c>
      <c r="AJ197" s="2">
        <v>2.8666666666671001</v>
      </c>
      <c r="AK197" s="2">
        <v>1.6371533578347599</v>
      </c>
      <c r="AL197" s="2">
        <v>1.6371533578347599</v>
      </c>
      <c r="AM197" s="2">
        <v>1.6371533578347599</v>
      </c>
      <c r="AN197" s="2">
        <v>2.0731951203249301</v>
      </c>
      <c r="AO197" s="2">
        <v>2.0731951203249301</v>
      </c>
      <c r="AP197" s="2">
        <v>2.0731951203249301</v>
      </c>
      <c r="AQ197" s="2">
        <v>1.70397594386878</v>
      </c>
      <c r="AR197" s="2">
        <v>1.70397594386878</v>
      </c>
      <c r="AS197" s="2">
        <v>1.70397594386878</v>
      </c>
      <c r="AT197" s="2">
        <v>3.2666666666667199</v>
      </c>
      <c r="AU197" s="2">
        <v>3.2666666666667199</v>
      </c>
      <c r="AV197" s="2">
        <v>3.2666666666667199</v>
      </c>
      <c r="AW197" s="2">
        <v>1.57033077180074</v>
      </c>
      <c r="AX197" s="2">
        <v>1.57033077180074</v>
      </c>
      <c r="AY197" s="2">
        <v>1.57033077180074</v>
      </c>
      <c r="AZ197" s="2">
        <v>3.3333333333333202</v>
      </c>
      <c r="BA197" s="2">
        <v>3.3333333333333202</v>
      </c>
    </row>
    <row r="198" spans="1:53" s="2" customFormat="1" x14ac:dyDescent="0.2">
      <c r="A198" s="2" t="s">
        <v>213</v>
      </c>
      <c r="B198" s="2">
        <v>2.4731684554355602</v>
      </c>
      <c r="C198" s="2">
        <v>2.4731684554355602</v>
      </c>
      <c r="D198" s="2">
        <v>1.24281705198467</v>
      </c>
      <c r="E198" s="2">
        <v>1.24281705198467</v>
      </c>
      <c r="F198" s="2">
        <v>1.24281705198467</v>
      </c>
      <c r="G198" s="2">
        <v>0.85344712628422303</v>
      </c>
      <c r="H198" s="2">
        <v>0.85344712628422303</v>
      </c>
      <c r="I198" s="2">
        <v>0.85344712628422303</v>
      </c>
      <c r="J198" s="2">
        <v>1.24281705198467</v>
      </c>
      <c r="K198" s="2">
        <v>1.24281705198467</v>
      </c>
      <c r="L198" s="2">
        <v>1.24281705198467</v>
      </c>
      <c r="M198" s="2">
        <v>0.59337289152556105</v>
      </c>
      <c r="N198" s="2">
        <v>0.59337289152556105</v>
      </c>
      <c r="O198" s="2">
        <v>0.59337289152556105</v>
      </c>
      <c r="P198" s="2">
        <v>1.63058005880762</v>
      </c>
      <c r="Q198" s="2">
        <v>1.63058005880762</v>
      </c>
      <c r="R198" s="2">
        <v>1.63058005880762</v>
      </c>
      <c r="S198" s="2">
        <v>1.73988400773275</v>
      </c>
      <c r="T198" s="2">
        <v>1.73988400773275</v>
      </c>
      <c r="U198" s="2">
        <v>1.73988400773275</v>
      </c>
      <c r="V198" s="2">
        <v>1.12899993319557</v>
      </c>
      <c r="W198" s="2">
        <v>1.12899993319557</v>
      </c>
      <c r="X198" s="2">
        <v>1.12899993319557</v>
      </c>
      <c r="Y198" s="2">
        <v>0.98679823976438197</v>
      </c>
      <c r="Z198" s="2">
        <v>0.98679823976438197</v>
      </c>
      <c r="AA198" s="2">
        <v>0.98679823976438197</v>
      </c>
      <c r="AB198" s="2">
        <v>1.23621784163064</v>
      </c>
      <c r="AC198" s="2">
        <v>1.23621784163064</v>
      </c>
      <c r="AD198" s="2">
        <v>1.23621784163064</v>
      </c>
      <c r="AE198" s="2">
        <v>0.60662622491930995</v>
      </c>
      <c r="AF198" s="2">
        <v>0.60662622491930995</v>
      </c>
      <c r="AG198" s="2">
        <v>0.60662622491930995</v>
      </c>
      <c r="AH198" s="2">
        <v>0.63481456732296204</v>
      </c>
      <c r="AI198" s="2">
        <v>0.63481456732296204</v>
      </c>
      <c r="AJ198" s="2">
        <v>0.63481456732296204</v>
      </c>
      <c r="AK198" s="2">
        <v>1.7333333333332701</v>
      </c>
      <c r="AL198" s="2">
        <v>1.7333333333332701</v>
      </c>
      <c r="AM198" s="2">
        <v>1.7333333333332701</v>
      </c>
      <c r="AN198" s="2">
        <v>0.90210491146055405</v>
      </c>
      <c r="AO198" s="2">
        <v>0.90210491146055405</v>
      </c>
      <c r="AP198" s="2">
        <v>0.90210491146055405</v>
      </c>
      <c r="AQ198" s="2">
        <v>0.46666666666624201</v>
      </c>
      <c r="AR198" s="2">
        <v>0.46666666666624201</v>
      </c>
      <c r="AS198" s="2">
        <v>0.46666666666624201</v>
      </c>
      <c r="AT198" s="2">
        <v>1.57033077180074</v>
      </c>
      <c r="AU198" s="2">
        <v>1.57033077180074</v>
      </c>
      <c r="AV198" s="2">
        <v>1.57033077180074</v>
      </c>
      <c r="AW198" s="2">
        <v>0.66666666666758001</v>
      </c>
      <c r="AX198" s="2">
        <v>0.66666666666758001</v>
      </c>
      <c r="AY198" s="2">
        <v>0.66666666666758001</v>
      </c>
      <c r="AZ198" s="2">
        <v>0.77509020446254295</v>
      </c>
      <c r="BA198" s="2">
        <v>0.77509020446254295</v>
      </c>
    </row>
    <row r="199" spans="1:53" x14ac:dyDescent="0.2">
      <c r="A199" t="s">
        <v>215</v>
      </c>
      <c r="B199">
        <v>8.80607959512826</v>
      </c>
      <c r="C199">
        <v>8.80607959512826</v>
      </c>
      <c r="D199">
        <v>8.80607959512826</v>
      </c>
      <c r="E199">
        <v>5.3792181755255797</v>
      </c>
      <c r="F199">
        <v>5.3792181755255797</v>
      </c>
      <c r="G199">
        <v>5.3792181755255797</v>
      </c>
      <c r="H199">
        <v>8.1999999998758195</v>
      </c>
      <c r="I199">
        <v>8.1999999998758195</v>
      </c>
      <c r="J199">
        <v>8.1999999998758195</v>
      </c>
      <c r="K199">
        <v>6.44837955228867</v>
      </c>
      <c r="L199">
        <v>6.44837955228867</v>
      </c>
      <c r="M199">
        <v>6.44837955228867</v>
      </c>
      <c r="N199">
        <v>4.6666666671323096</v>
      </c>
      <c r="O199">
        <v>4.6666666671323096</v>
      </c>
      <c r="P199">
        <v>4.6666666671323096</v>
      </c>
      <c r="Q199">
        <v>6.9767441857664396</v>
      </c>
      <c r="R199">
        <v>6.9767441857664396</v>
      </c>
      <c r="S199">
        <v>6.9767441857664396</v>
      </c>
      <c r="T199">
        <v>4.0666666665735303</v>
      </c>
      <c r="U199">
        <v>4.0666666665735303</v>
      </c>
      <c r="V199">
        <v>4.0666666665735303</v>
      </c>
      <c r="W199">
        <v>8.4652903056495408</v>
      </c>
      <c r="X199">
        <v>8.4652903056495408</v>
      </c>
      <c r="Y199">
        <v>8.4652903056495408</v>
      </c>
      <c r="Z199">
        <v>9.5999999996274692</v>
      </c>
      <c r="AA199">
        <v>9.5999999996274692</v>
      </c>
      <c r="AB199">
        <v>9.5999999996274692</v>
      </c>
      <c r="AC199">
        <v>4.2432342134440901</v>
      </c>
      <c r="AD199">
        <v>4.2432342134440901</v>
      </c>
      <c r="AE199">
        <v>4.2432342134440901</v>
      </c>
      <c r="AF199">
        <v>6.3395773611988</v>
      </c>
      <c r="AG199">
        <v>6.3395773611988</v>
      </c>
      <c r="AH199">
        <v>6.3395773611988</v>
      </c>
      <c r="AI199">
        <v>3.3141788054786701</v>
      </c>
      <c r="AJ199">
        <v>3.3141788054786701</v>
      </c>
      <c r="AK199">
        <v>3.3141788054786701</v>
      </c>
      <c r="AL199">
        <v>4.3269551304972502</v>
      </c>
      <c r="AM199">
        <v>4.3269551304972502</v>
      </c>
      <c r="AN199">
        <v>4.3269551304972502</v>
      </c>
      <c r="AO199">
        <v>7.1834279985701901</v>
      </c>
      <c r="AP199">
        <v>7.1834279985701901</v>
      </c>
      <c r="AQ199">
        <v>7.1834279985701901</v>
      </c>
      <c r="AR199">
        <v>5.6062929135884403</v>
      </c>
      <c r="AS199">
        <v>5.6062929135884403</v>
      </c>
      <c r="AT199">
        <v>5.6062929135884403</v>
      </c>
      <c r="AU199">
        <v>4.23683507111675</v>
      </c>
      <c r="AV199">
        <v>4.23683507111675</v>
      </c>
      <c r="AW199">
        <v>4.23683507111675</v>
      </c>
      <c r="AX199">
        <v>4.5999999996274701</v>
      </c>
      <c r="AY199">
        <v>4.5999999996274701</v>
      </c>
      <c r="AZ199">
        <v>4.5999999996274701</v>
      </c>
      <c r="BA199">
        <v>4.6505412266562303</v>
      </c>
    </row>
    <row r="200" spans="1:53" x14ac:dyDescent="0.2">
      <c r="A200" t="s">
        <v>216</v>
      </c>
      <c r="B200">
        <v>5.9806214503923902</v>
      </c>
      <c r="C200">
        <v>6.8000000001241698</v>
      </c>
      <c r="D200">
        <v>6.8000000001241698</v>
      </c>
      <c r="E200">
        <v>6.8000000001241698</v>
      </c>
      <c r="F200">
        <v>3.9091212829625301</v>
      </c>
      <c r="G200">
        <v>3.9091212829625301</v>
      </c>
      <c r="H200">
        <v>3.9091212829625301</v>
      </c>
      <c r="I200">
        <v>4.0730617957871402</v>
      </c>
      <c r="J200">
        <v>4.0730617957871402</v>
      </c>
      <c r="K200">
        <v>4.0730617957871402</v>
      </c>
      <c r="L200">
        <v>5.1787504172366399</v>
      </c>
      <c r="M200">
        <v>5.1787504172366399</v>
      </c>
      <c r="N200">
        <v>5.1787504172366399</v>
      </c>
      <c r="O200">
        <v>5.2666666669150102</v>
      </c>
      <c r="P200">
        <v>5.2666666669150102</v>
      </c>
      <c r="Q200">
        <v>5.2666666669150102</v>
      </c>
      <c r="R200">
        <v>5.5670654280247396</v>
      </c>
      <c r="S200">
        <v>5.5670654280247396</v>
      </c>
      <c r="T200">
        <v>5.5670654280247396</v>
      </c>
      <c r="U200">
        <v>7.6000000000931296</v>
      </c>
      <c r="V200">
        <v>7.6000000000931296</v>
      </c>
      <c r="W200">
        <v>7.6000000000931296</v>
      </c>
      <c r="X200">
        <v>4.3960448954043398</v>
      </c>
      <c r="Y200">
        <v>4.3960448954043398</v>
      </c>
      <c r="Z200">
        <v>4.3960448954043398</v>
      </c>
      <c r="AA200">
        <v>4.5936395763753204</v>
      </c>
      <c r="AB200">
        <v>4.5936395763753204</v>
      </c>
      <c r="AC200">
        <v>4.5936395763753204</v>
      </c>
      <c r="AD200">
        <v>8.4652903048717292</v>
      </c>
      <c r="AE200">
        <v>8.4652903048717292</v>
      </c>
      <c r="AF200">
        <v>8.4652903048717292</v>
      </c>
      <c r="AG200">
        <v>4.3333333334885502</v>
      </c>
      <c r="AH200">
        <v>4.3333333334885502</v>
      </c>
      <c r="AI200">
        <v>4.3333333334885502</v>
      </c>
      <c r="AJ200">
        <v>5.7801536921034602</v>
      </c>
      <c r="AK200">
        <v>5.7801536921034602</v>
      </c>
      <c r="AL200">
        <v>5.7801536921034602</v>
      </c>
      <c r="AM200">
        <v>3.8000000004346202</v>
      </c>
      <c r="AN200">
        <v>3.8000000004346202</v>
      </c>
      <c r="AO200">
        <v>3.8000000004346202</v>
      </c>
      <c r="AP200">
        <v>6.6488473097996996</v>
      </c>
      <c r="AQ200">
        <v>6.6488473097996996</v>
      </c>
      <c r="AR200">
        <v>6.6488473097996996</v>
      </c>
      <c r="AS200">
        <v>5.0666666667287599</v>
      </c>
      <c r="AT200">
        <v>5.0666666667287599</v>
      </c>
      <c r="AU200">
        <v>5.0666666667287599</v>
      </c>
      <c r="AV200">
        <v>3.6418309393552</v>
      </c>
      <c r="AW200">
        <v>3.6418309393552</v>
      </c>
      <c r="AX200">
        <v>3.6418309393552</v>
      </c>
      <c r="AY200">
        <v>3.8730751280454001</v>
      </c>
      <c r="AZ200">
        <v>3.8730751280454001</v>
      </c>
      <c r="BA200">
        <v>3.8730751280454001</v>
      </c>
    </row>
    <row r="201" spans="1:53" x14ac:dyDescent="0.2">
      <c r="A201" t="s">
        <v>217</v>
      </c>
      <c r="B201">
        <v>7.1103982898498597</v>
      </c>
      <c r="C201">
        <v>4.4666666661699503</v>
      </c>
      <c r="D201">
        <v>4.4666666661699503</v>
      </c>
      <c r="E201">
        <v>4.4666666661699503</v>
      </c>
      <c r="F201">
        <v>4.7300908604401801</v>
      </c>
      <c r="G201">
        <v>4.7300908604401801</v>
      </c>
      <c r="H201">
        <v>4.7300908604401801</v>
      </c>
      <c r="I201">
        <v>3.3139961325598501</v>
      </c>
      <c r="J201">
        <v>3.3139961325598501</v>
      </c>
      <c r="K201">
        <v>3.3139961325598501</v>
      </c>
      <c r="L201">
        <v>6.8555392226104397</v>
      </c>
      <c r="M201">
        <v>6.8555392226104397</v>
      </c>
      <c r="N201">
        <v>6.8555392226104397</v>
      </c>
      <c r="O201">
        <v>3.2666666666045701</v>
      </c>
      <c r="P201">
        <v>3.2666666666045701</v>
      </c>
      <c r="Q201">
        <v>3.2666666666045701</v>
      </c>
      <c r="R201">
        <v>5.3665708746067002</v>
      </c>
      <c r="S201">
        <v>5.3665708746067002</v>
      </c>
      <c r="T201">
        <v>5.3665708746067002</v>
      </c>
      <c r="U201">
        <v>5.4063062466227398</v>
      </c>
      <c r="V201">
        <v>5.4063062466227398</v>
      </c>
      <c r="W201">
        <v>5.4063062466227398</v>
      </c>
      <c r="X201">
        <v>3.2602886158379598</v>
      </c>
      <c r="Y201">
        <v>3.2602886158379598</v>
      </c>
      <c r="Z201">
        <v>3.2602886158379598</v>
      </c>
      <c r="AA201">
        <v>5.4603640239267701</v>
      </c>
      <c r="AB201">
        <v>5.4603640239267701</v>
      </c>
      <c r="AC201">
        <v>5.4603640239267701</v>
      </c>
      <c r="AD201">
        <v>5.38554055838169</v>
      </c>
      <c r="AE201">
        <v>5.38554055838169</v>
      </c>
      <c r="AF201">
        <v>5.38554055838169</v>
      </c>
      <c r="AG201">
        <v>3.9333333338921301</v>
      </c>
      <c r="AH201">
        <v>3.9333333338921301</v>
      </c>
      <c r="AI201">
        <v>3.9333333338921301</v>
      </c>
      <c r="AJ201">
        <v>5.7196311632871399</v>
      </c>
      <c r="AK201">
        <v>5.7196311632871399</v>
      </c>
      <c r="AL201">
        <v>5.7196311632871399</v>
      </c>
      <c r="AM201">
        <v>4.5206027473744603</v>
      </c>
      <c r="AN201">
        <v>4.5206027473744603</v>
      </c>
      <c r="AO201">
        <v>6.38781237465379</v>
      </c>
      <c r="AP201">
        <v>6.38781237465379</v>
      </c>
      <c r="AQ201">
        <v>6.38781237465379</v>
      </c>
      <c r="AR201">
        <v>5.0063329111392498</v>
      </c>
      <c r="AS201">
        <v>5.0063329111392498</v>
      </c>
      <c r="AT201">
        <v>5.0063329111392498</v>
      </c>
      <c r="AU201">
        <v>6.3815569661923597</v>
      </c>
      <c r="AV201">
        <v>6.3815569661923597</v>
      </c>
      <c r="AW201">
        <v>6.3815569661923597</v>
      </c>
      <c r="AX201">
        <v>2.1268084543315799</v>
      </c>
      <c r="AY201">
        <v>2.1268084543315799</v>
      </c>
      <c r="AZ201">
        <v>2.1268084543315799</v>
      </c>
      <c r="BA201">
        <v>5.5191768006550097</v>
      </c>
    </row>
    <row r="202" spans="1:53" x14ac:dyDescent="0.2">
      <c r="A202" t="s">
        <v>218</v>
      </c>
      <c r="B202">
        <v>4.3768793856367196</v>
      </c>
      <c r="C202">
        <v>4.3768793856367196</v>
      </c>
      <c r="D202">
        <v>6.5333333332091499</v>
      </c>
      <c r="E202">
        <v>6.5333333332091499</v>
      </c>
      <c r="F202">
        <v>6.5333333332091499</v>
      </c>
      <c r="G202">
        <v>3.6482694103841302</v>
      </c>
      <c r="H202">
        <v>3.6482694103841302</v>
      </c>
      <c r="I202">
        <v>3.6482694103841302</v>
      </c>
      <c r="J202">
        <v>3.07312845785445</v>
      </c>
      <c r="K202">
        <v>3.07312845785445</v>
      </c>
      <c r="L202">
        <v>3.07312845785445</v>
      </c>
      <c r="M202">
        <v>4.9114600736293097</v>
      </c>
      <c r="N202">
        <v>4.9114600736293097</v>
      </c>
      <c r="O202">
        <v>4.9114600736293097</v>
      </c>
      <c r="P202">
        <v>6.1270751386219704</v>
      </c>
      <c r="Q202">
        <v>6.1270751386219704</v>
      </c>
      <c r="R202">
        <v>6.1270751386219704</v>
      </c>
      <c r="S202">
        <v>3.43491045128409</v>
      </c>
      <c r="T202">
        <v>3.43491045128409</v>
      </c>
      <c r="U202">
        <v>3.43491045128409</v>
      </c>
      <c r="V202">
        <v>4.1269417968648501</v>
      </c>
      <c r="W202">
        <v>4.1269417968648501</v>
      </c>
      <c r="X202">
        <v>4.1269417968648501</v>
      </c>
      <c r="Y202">
        <v>6.8928666840733603</v>
      </c>
      <c r="Z202">
        <v>6.8928666840733603</v>
      </c>
      <c r="AA202">
        <v>6.8928666840733603</v>
      </c>
      <c r="AB202">
        <v>6.3021006999228604</v>
      </c>
      <c r="AC202">
        <v>6.3021006999228604</v>
      </c>
      <c r="AD202">
        <v>6.3021006999228604</v>
      </c>
      <c r="AE202">
        <v>3.98877530570359</v>
      </c>
      <c r="AF202">
        <v>3.98877530570359</v>
      </c>
      <c r="AG202">
        <v>3.98877530570359</v>
      </c>
      <c r="AH202">
        <v>4.9269951329467698</v>
      </c>
      <c r="AI202">
        <v>4.9269951329467698</v>
      </c>
      <c r="AJ202">
        <v>4.9269951329467698</v>
      </c>
      <c r="AK202">
        <v>3.8487237745719902</v>
      </c>
      <c r="AL202">
        <v>3.8487237745719902</v>
      </c>
      <c r="AM202">
        <v>3.8487237745719902</v>
      </c>
      <c r="AN202">
        <v>2.8731417901127099</v>
      </c>
      <c r="AO202">
        <v>2.8731417901127099</v>
      </c>
      <c r="AP202">
        <v>2.8731417901127099</v>
      </c>
      <c r="AQ202">
        <v>6.0411654641842798</v>
      </c>
      <c r="AR202">
        <v>6.0411654641842798</v>
      </c>
      <c r="AS202">
        <v>6.0411654641842798</v>
      </c>
      <c r="AT202">
        <v>4.9396706885586701</v>
      </c>
      <c r="AU202">
        <v>4.9396706885586701</v>
      </c>
      <c r="AV202">
        <v>4.9396706885586701</v>
      </c>
      <c r="AW202">
        <v>2.7796338363853499</v>
      </c>
      <c r="AX202">
        <v>2.7796338363853499</v>
      </c>
      <c r="AY202">
        <v>2.7796338363853499</v>
      </c>
      <c r="AZ202">
        <v>5.1270084673553296</v>
      </c>
      <c r="BA202">
        <v>5.1270084673553296</v>
      </c>
    </row>
    <row r="203" spans="1:53" s="2" customFormat="1" x14ac:dyDescent="0.2">
      <c r="A203" s="2" t="s">
        <v>220</v>
      </c>
      <c r="B203" s="2">
        <v>3.51463316851645</v>
      </c>
      <c r="C203" s="2">
        <v>3.51463316851645</v>
      </c>
      <c r="D203" s="2">
        <v>4.7999999999986596</v>
      </c>
      <c r="E203" s="2">
        <v>4.7999999999986596</v>
      </c>
      <c r="F203" s="2">
        <v>4.7999999999986596</v>
      </c>
      <c r="G203" s="2">
        <v>1.3030404276646601</v>
      </c>
      <c r="H203" s="2">
        <v>1.3030404276646601</v>
      </c>
      <c r="I203" s="2">
        <v>1.3030404276646601</v>
      </c>
      <c r="J203" s="2">
        <v>1.12674178278601</v>
      </c>
      <c r="K203" s="2">
        <v>1.12674178278601</v>
      </c>
      <c r="L203" s="2">
        <v>1.12674178278601</v>
      </c>
      <c r="M203" s="2">
        <v>0.77509020446406396</v>
      </c>
      <c r="N203" s="2">
        <v>0.77509020446406396</v>
      </c>
      <c r="O203" s="2">
        <v>0.77509020446406396</v>
      </c>
      <c r="P203" s="2">
        <v>10.1333333333332</v>
      </c>
      <c r="Q203" s="2">
        <v>10.1333333333332</v>
      </c>
      <c r="R203" s="2">
        <v>10.1333333333332</v>
      </c>
      <c r="S203" s="2">
        <v>6.9705273006745099</v>
      </c>
      <c r="T203" s="2">
        <v>6.9705273006745099</v>
      </c>
      <c r="U203" s="2">
        <v>6.9705273006745099</v>
      </c>
      <c r="V203" s="2">
        <v>2.2731817878802598</v>
      </c>
      <c r="W203" s="2">
        <v>2.2731817878802598</v>
      </c>
      <c r="X203" s="2">
        <v>2.2731817878802598</v>
      </c>
      <c r="Y203" s="2">
        <v>2.25162023117604</v>
      </c>
      <c r="Z203" s="2">
        <v>2.25162023117604</v>
      </c>
      <c r="AA203" s="2">
        <v>2.25162023117604</v>
      </c>
      <c r="AB203" s="2">
        <v>2.13985734284338</v>
      </c>
      <c r="AC203" s="2">
        <v>2.13985734284338</v>
      </c>
      <c r="AD203" s="2">
        <v>2.13985734284338</v>
      </c>
      <c r="AE203" s="2">
        <v>1.4300989040363501</v>
      </c>
      <c r="AF203" s="2">
        <v>1.4300989040363501</v>
      </c>
      <c r="AG203" s="2">
        <v>1.4300989040363501</v>
      </c>
      <c r="AH203" s="2">
        <v>1.7999999999998799</v>
      </c>
      <c r="AI203" s="2">
        <v>1.7999999999998799</v>
      </c>
      <c r="AJ203" s="2">
        <v>1.7999999999998799</v>
      </c>
      <c r="AK203" s="2">
        <v>1.1025726695626099</v>
      </c>
      <c r="AL203" s="2">
        <v>1.1025726695626099</v>
      </c>
      <c r="AM203" s="2">
        <v>1.1025726695626099</v>
      </c>
      <c r="AN203" s="2">
        <v>1.5398973401774401</v>
      </c>
      <c r="AO203" s="2">
        <v>1.5398973401774401</v>
      </c>
      <c r="AP203" s="2">
        <v>1.5398973401774401</v>
      </c>
      <c r="AQ203" s="2">
        <v>1.36986301369869</v>
      </c>
      <c r="AR203" s="2">
        <v>1.36986301369869</v>
      </c>
      <c r="AS203" s="2">
        <v>1.36986301369869</v>
      </c>
      <c r="AT203" s="2">
        <v>1.6666666666666701</v>
      </c>
      <c r="AU203" s="2">
        <v>1.6666666666666701</v>
      </c>
      <c r="AV203" s="2">
        <v>1.6666666666666701</v>
      </c>
      <c r="AW203" s="2">
        <v>1.70397594386878</v>
      </c>
      <c r="AX203" s="2">
        <v>1.70397594386878</v>
      </c>
      <c r="AY203" s="2">
        <v>1.70397594386878</v>
      </c>
      <c r="AZ203" s="2">
        <v>1.7999999999998799</v>
      </c>
      <c r="BA203" s="2">
        <v>1.7999999999998799</v>
      </c>
    </row>
    <row r="204" spans="1:53" s="2" customFormat="1" x14ac:dyDescent="0.2">
      <c r="A204" s="2" t="s">
        <v>221</v>
      </c>
      <c r="B204" s="2">
        <v>2.27318178788176</v>
      </c>
      <c r="C204" s="2">
        <v>2.27318178788176</v>
      </c>
      <c r="D204" s="2">
        <v>1.2428170519831501</v>
      </c>
      <c r="E204" s="2">
        <v>1.2428170519831501</v>
      </c>
      <c r="F204" s="2">
        <v>1.2428170519831501</v>
      </c>
      <c r="G204" s="2">
        <v>1.38685158021093</v>
      </c>
      <c r="H204" s="2">
        <v>1.38685158021093</v>
      </c>
      <c r="I204" s="2">
        <v>1.38685158021093</v>
      </c>
      <c r="J204" s="2">
        <v>0.64145396231531004</v>
      </c>
      <c r="K204" s="2">
        <v>0.64145396231531004</v>
      </c>
      <c r="L204" s="2">
        <v>0.64145396231531004</v>
      </c>
      <c r="M204" s="2">
        <v>0.9267284485624</v>
      </c>
      <c r="N204" s="2">
        <v>0.9267284485624</v>
      </c>
      <c r="O204" s="2">
        <v>0.9267284485624</v>
      </c>
      <c r="P204" s="2">
        <v>1.69740711039956</v>
      </c>
      <c r="Q204" s="2">
        <v>1.69740711039956</v>
      </c>
      <c r="R204" s="2">
        <v>1.69740711039956</v>
      </c>
      <c r="S204" s="2">
        <v>1.33991067262061</v>
      </c>
      <c r="T204" s="2">
        <v>1.33991067262061</v>
      </c>
      <c r="U204" s="2">
        <v>1.33991067262061</v>
      </c>
      <c r="V204" s="2">
        <v>0.59456209499711499</v>
      </c>
      <c r="W204" s="2">
        <v>0.59456209499711499</v>
      </c>
      <c r="X204" s="2">
        <v>0.59456209499711499</v>
      </c>
      <c r="Y204" s="2">
        <v>0.98679823976438197</v>
      </c>
      <c r="Z204" s="2">
        <v>0.98679823976438197</v>
      </c>
      <c r="AA204" s="2">
        <v>0.98679823976438197</v>
      </c>
      <c r="AB204" s="2">
        <v>2.17173404610842</v>
      </c>
      <c r="AC204" s="2">
        <v>2.17173404610842</v>
      </c>
      <c r="AD204" s="2">
        <v>2.17173404610842</v>
      </c>
      <c r="AE204" s="2">
        <v>1.0732617825483699</v>
      </c>
      <c r="AF204" s="2">
        <v>1.0732617825483699</v>
      </c>
      <c r="AG204" s="2">
        <v>1.0732617825483699</v>
      </c>
      <c r="AH204" s="2">
        <v>0.63481456732296204</v>
      </c>
      <c r="AI204" s="2">
        <v>0.63481456732296204</v>
      </c>
      <c r="AJ204" s="2">
        <v>0.63481456732296204</v>
      </c>
      <c r="AK204" s="2">
        <v>1.4000000000002399</v>
      </c>
      <c r="AL204" s="2">
        <v>1.4000000000002399</v>
      </c>
      <c r="AM204" s="2">
        <v>1.4000000000002399</v>
      </c>
      <c r="AN204" s="2">
        <v>0.50116939525493298</v>
      </c>
      <c r="AO204" s="2">
        <v>0.50116939525493298</v>
      </c>
      <c r="AP204" s="2">
        <v>0.50116939525493298</v>
      </c>
      <c r="AQ204" s="2">
        <v>0.53333333333436805</v>
      </c>
      <c r="AR204" s="2">
        <v>0.53333333333436805</v>
      </c>
      <c r="AS204" s="2">
        <v>0.53333333333436805</v>
      </c>
      <c r="AT204" s="2">
        <v>1.23621784163064</v>
      </c>
      <c r="AU204" s="2">
        <v>1.23621784163064</v>
      </c>
      <c r="AV204" s="2">
        <v>1.23621784163064</v>
      </c>
      <c r="AW204" s="2">
        <v>0.99999999999908995</v>
      </c>
      <c r="AX204" s="2">
        <v>0.99999999999908995</v>
      </c>
      <c r="AY204" s="2">
        <v>0.99999999999908995</v>
      </c>
      <c r="AZ204" s="2">
        <v>0.77509020446406396</v>
      </c>
      <c r="BA204" s="2">
        <v>0.77509020446406396</v>
      </c>
    </row>
    <row r="205" spans="1:53" s="2" customFormat="1" x14ac:dyDescent="0.2">
      <c r="A205" s="2" t="s">
        <v>222</v>
      </c>
      <c r="B205" s="2">
        <v>6.1205398904185797</v>
      </c>
      <c r="C205" s="2">
        <v>6.1205398904185797</v>
      </c>
      <c r="D205" s="2">
        <v>4.1333333333326001</v>
      </c>
      <c r="E205" s="2">
        <v>4.1333333333326001</v>
      </c>
      <c r="F205" s="2">
        <v>4.1333333333326001</v>
      </c>
      <c r="G205" s="2">
        <v>1.57033077180074</v>
      </c>
      <c r="H205" s="2">
        <v>1.57033077180074</v>
      </c>
      <c r="I205" s="2">
        <v>1.57033077180074</v>
      </c>
      <c r="J205" s="2">
        <v>2.99353290219379</v>
      </c>
      <c r="K205" s="2">
        <v>2.99353290219379</v>
      </c>
      <c r="L205" s="2">
        <v>2.99353290219379</v>
      </c>
      <c r="M205" s="2">
        <v>1.51008953628218</v>
      </c>
      <c r="N205" s="2">
        <v>1.51008953628218</v>
      </c>
      <c r="O205" s="2">
        <v>1.51008953628218</v>
      </c>
      <c r="P205" s="2">
        <v>11.266666666667</v>
      </c>
      <c r="Q205" s="2">
        <v>11.266666666667</v>
      </c>
      <c r="R205" s="2">
        <v>11.266666666667</v>
      </c>
      <c r="S205" s="2">
        <v>7.1710218539056196</v>
      </c>
      <c r="T205" s="2">
        <v>7.1710218539056196</v>
      </c>
      <c r="U205" s="2">
        <v>7.1710218539056196</v>
      </c>
      <c r="V205" s="2">
        <v>2.27318178788176</v>
      </c>
      <c r="W205" s="2">
        <v>2.27318178788176</v>
      </c>
      <c r="X205" s="2">
        <v>2.27318178788176</v>
      </c>
      <c r="Y205" s="2">
        <v>1.78392463419493</v>
      </c>
      <c r="Z205" s="2">
        <v>1.78392463419493</v>
      </c>
      <c r="AA205" s="2">
        <v>1.78392463419493</v>
      </c>
      <c r="AB205" s="2">
        <v>1.73988400773275</v>
      </c>
      <c r="AC205" s="2">
        <v>1.73988400773275</v>
      </c>
      <c r="AD205" s="2">
        <v>1.73988400773275</v>
      </c>
      <c r="AE205" s="2">
        <v>1.8978882651693201</v>
      </c>
      <c r="AF205" s="2">
        <v>1.8978882651693201</v>
      </c>
      <c r="AG205" s="2">
        <v>1.8978882651693201</v>
      </c>
      <c r="AH205" s="2">
        <v>1.93333333333308</v>
      </c>
      <c r="AI205" s="2">
        <v>1.93333333333308</v>
      </c>
      <c r="AJ205" s="2">
        <v>1.93333333333308</v>
      </c>
      <c r="AK205" s="2">
        <v>0.43434680922243202</v>
      </c>
      <c r="AL205" s="2">
        <v>0.43434680922243202</v>
      </c>
      <c r="AM205" s="2">
        <v>0.43434680922243202</v>
      </c>
      <c r="AN205" s="2">
        <v>1.5398973401774401</v>
      </c>
      <c r="AO205" s="2">
        <v>1.5398973401774401</v>
      </c>
      <c r="AP205" s="2">
        <v>1.5398973401774401</v>
      </c>
      <c r="AQ205" s="2">
        <v>0.63481456732296204</v>
      </c>
      <c r="AR205" s="2">
        <v>0.63481456732296204</v>
      </c>
      <c r="AS205" s="2">
        <v>0.63481456732296204</v>
      </c>
      <c r="AT205" s="2">
        <v>1.7333333333332701</v>
      </c>
      <c r="AU205" s="2">
        <v>1.7333333333332701</v>
      </c>
      <c r="AV205" s="2">
        <v>1.7333333333332701</v>
      </c>
      <c r="AW205" s="2">
        <v>0.83528232542654701</v>
      </c>
      <c r="AX205" s="2">
        <v>0.83528232542654701</v>
      </c>
      <c r="AY205" s="2">
        <v>0.83528232542654701</v>
      </c>
      <c r="AZ205" s="2">
        <v>1.60000000000005</v>
      </c>
      <c r="BA205" s="2">
        <v>1.60000000000005</v>
      </c>
    </row>
    <row r="206" spans="1:53" s="2" customFormat="1" x14ac:dyDescent="0.2">
      <c r="A206" s="2" t="s">
        <v>223</v>
      </c>
      <c r="B206" s="2">
        <v>3.2064529031398998</v>
      </c>
      <c r="C206" s="2">
        <v>3.2064529031398998</v>
      </c>
      <c r="D206" s="2">
        <v>1.24281705198467</v>
      </c>
      <c r="E206" s="2">
        <v>1.24281705198467</v>
      </c>
      <c r="F206" s="2">
        <v>1.24281705198467</v>
      </c>
      <c r="G206" s="2">
        <v>1.1201493532475799</v>
      </c>
      <c r="H206" s="2">
        <v>1.1201493532475799</v>
      </c>
      <c r="I206" s="2">
        <v>1.1201493532475799</v>
      </c>
      <c r="J206" s="2">
        <v>0.50781772016503601</v>
      </c>
      <c r="K206" s="2">
        <v>0.50781772016503601</v>
      </c>
      <c r="L206" s="2">
        <v>0.50781772016503601</v>
      </c>
      <c r="M206" s="2">
        <v>0.86005733715653299</v>
      </c>
      <c r="N206" s="2">
        <v>0.86005733715653299</v>
      </c>
      <c r="O206" s="2">
        <v>0.86005733715653299</v>
      </c>
      <c r="P206" s="2">
        <v>2.0315423683501499</v>
      </c>
      <c r="Q206" s="2">
        <v>2.0315423683501499</v>
      </c>
      <c r="R206" s="2">
        <v>2.0315423683501499</v>
      </c>
      <c r="S206" s="2">
        <v>1.40657289514057</v>
      </c>
      <c r="T206" s="2">
        <v>1.40657289514057</v>
      </c>
      <c r="U206" s="2">
        <v>1.40657289514057</v>
      </c>
      <c r="V206" s="2">
        <v>0.59456209499558099</v>
      </c>
      <c r="W206" s="2">
        <v>0.59456209499558099</v>
      </c>
      <c r="X206" s="2">
        <v>0.59456209499558099</v>
      </c>
      <c r="Y206" s="2">
        <v>1.25350046672924</v>
      </c>
      <c r="Z206" s="2">
        <v>1.25350046672924</v>
      </c>
      <c r="AA206" s="2">
        <v>1.25350046672924</v>
      </c>
      <c r="AB206" s="2">
        <v>1.23621784163064</v>
      </c>
      <c r="AC206" s="2">
        <v>1.23621784163064</v>
      </c>
      <c r="AD206" s="2">
        <v>1.23621784163064</v>
      </c>
      <c r="AE206" s="2">
        <v>0.60662622491778895</v>
      </c>
      <c r="AF206" s="2">
        <v>0.60662622491778895</v>
      </c>
      <c r="AG206" s="2">
        <v>0.60662622491778895</v>
      </c>
      <c r="AH206" s="2">
        <v>0.63481456732448205</v>
      </c>
      <c r="AI206" s="2">
        <v>0.63481456732448205</v>
      </c>
      <c r="AJ206" s="2">
        <v>0.63481456732448205</v>
      </c>
      <c r="AK206" s="2">
        <v>1.2666666666670201</v>
      </c>
      <c r="AL206" s="2">
        <v>1.2666666666670201</v>
      </c>
      <c r="AM206" s="2">
        <v>1.2666666666670201</v>
      </c>
      <c r="AN206" s="2">
        <v>0.56799198128895501</v>
      </c>
      <c r="AO206" s="2">
        <v>0.56799198128895501</v>
      </c>
      <c r="AP206" s="2">
        <v>0.56799198128895501</v>
      </c>
      <c r="AQ206" s="2">
        <v>0.19999999999981799</v>
      </c>
      <c r="AR206" s="2">
        <v>0.19999999999981799</v>
      </c>
      <c r="AS206" s="2">
        <v>0.19999999999981799</v>
      </c>
      <c r="AT206" s="2">
        <v>2.03808887404039</v>
      </c>
      <c r="AU206" s="2">
        <v>2.03808887404039</v>
      </c>
      <c r="AV206" s="2">
        <v>2.03808887404039</v>
      </c>
      <c r="AW206" s="2">
        <v>1.1999999999988999</v>
      </c>
      <c r="AX206" s="2">
        <v>1.1999999999988999</v>
      </c>
      <c r="AY206" s="2">
        <v>1.1999999999988999</v>
      </c>
      <c r="AZ206" s="2">
        <v>1.4432714152077999</v>
      </c>
      <c r="BA206" s="2">
        <v>1.4432714152077999</v>
      </c>
    </row>
    <row r="207" spans="1:53" s="2" customFormat="1" x14ac:dyDescent="0.2">
      <c r="A207" s="2" t="s">
        <v>224</v>
      </c>
      <c r="B207" s="2">
        <v>8.5259922490975892</v>
      </c>
      <c r="C207" s="2">
        <v>8.5259922490975892</v>
      </c>
      <c r="D207" s="2">
        <v>5</v>
      </c>
      <c r="E207" s="2">
        <v>5</v>
      </c>
      <c r="F207" s="2">
        <v>5</v>
      </c>
      <c r="G207" s="2">
        <v>1.23621784163064</v>
      </c>
      <c r="H207" s="2">
        <v>1.23621784163064</v>
      </c>
      <c r="I207" s="2">
        <v>1.23621784163064</v>
      </c>
      <c r="J207" s="2">
        <v>1.26008400559922</v>
      </c>
      <c r="K207" s="2">
        <v>1.26008400559922</v>
      </c>
      <c r="L207" s="2">
        <v>1.26008400559922</v>
      </c>
      <c r="M207" s="2">
        <v>0.97554456768718001</v>
      </c>
      <c r="N207" s="2">
        <v>0.97554456768718001</v>
      </c>
      <c r="O207" s="2">
        <v>0.97554456768718001</v>
      </c>
      <c r="P207" s="2">
        <v>10.399999999999601</v>
      </c>
      <c r="Q207" s="2">
        <v>10.399999999999601</v>
      </c>
      <c r="R207" s="2">
        <v>10.399999999999601</v>
      </c>
      <c r="S207" s="2">
        <v>6.5695381942122699</v>
      </c>
      <c r="T207" s="2">
        <v>6.5695381942122699</v>
      </c>
      <c r="U207" s="2">
        <v>6.5695381942122699</v>
      </c>
      <c r="V207" s="2">
        <v>2.4065062329186402</v>
      </c>
      <c r="W207" s="2">
        <v>2.4065062329186402</v>
      </c>
      <c r="X207" s="2">
        <v>2.4065062329186402</v>
      </c>
      <c r="Y207" s="2">
        <v>1.71711097748355</v>
      </c>
      <c r="Z207" s="2">
        <v>1.71711097748355</v>
      </c>
      <c r="AA207" s="2">
        <v>1.71711097748355</v>
      </c>
      <c r="AB207" s="2">
        <v>1.40657289514057</v>
      </c>
      <c r="AC207" s="2">
        <v>1.40657289514057</v>
      </c>
      <c r="AD207" s="2">
        <v>1.40657289514057</v>
      </c>
      <c r="AE207" s="2">
        <v>1.2296177492650799</v>
      </c>
      <c r="AF207" s="2">
        <v>1.2296177492650799</v>
      </c>
      <c r="AG207" s="2">
        <v>1.2296177492650799</v>
      </c>
      <c r="AH207" s="2">
        <v>2.3999999999993298</v>
      </c>
      <c r="AI207" s="2">
        <v>2.3999999999993298</v>
      </c>
      <c r="AJ207" s="2">
        <v>2.3999999999993298</v>
      </c>
      <c r="AK207" s="2">
        <v>1.3030404276646601</v>
      </c>
      <c r="AL207" s="2">
        <v>1.3030404276646601</v>
      </c>
      <c r="AM207" s="2">
        <v>1.3030404276646601</v>
      </c>
      <c r="AN207" s="2">
        <v>1.60655956269587</v>
      </c>
      <c r="AO207" s="2">
        <v>1.60655956269587</v>
      </c>
      <c r="AP207" s="2">
        <v>1.60655956269587</v>
      </c>
      <c r="AQ207" s="2">
        <v>1.1025726695626099</v>
      </c>
      <c r="AR207" s="2">
        <v>1.1025726695626099</v>
      </c>
      <c r="AS207" s="2">
        <v>1.1025726695626099</v>
      </c>
      <c r="AT207" s="2">
        <v>1.93333333333308</v>
      </c>
      <c r="AU207" s="2">
        <v>1.93333333333308</v>
      </c>
      <c r="AV207" s="2">
        <v>1.93333333333308</v>
      </c>
      <c r="AW207" s="2">
        <v>1.7707985299028</v>
      </c>
      <c r="AX207" s="2">
        <v>1.7707985299028</v>
      </c>
      <c r="AY207" s="2">
        <v>1.7707985299028</v>
      </c>
      <c r="AZ207" s="2">
        <v>1.6666666666666701</v>
      </c>
      <c r="BA207" s="2">
        <v>1.6666666666666701</v>
      </c>
    </row>
    <row r="208" spans="1:53" s="2" customFormat="1" x14ac:dyDescent="0.2">
      <c r="A208" s="2" t="s">
        <v>225</v>
      </c>
      <c r="B208" s="2">
        <v>3.1397906806214699</v>
      </c>
      <c r="C208" s="2">
        <v>3.1397906806214699</v>
      </c>
      <c r="D208" s="2">
        <v>2.3787251102505702</v>
      </c>
      <c r="E208" s="2">
        <v>2.3787251102505702</v>
      </c>
      <c r="F208" s="2">
        <v>2.3787251102505702</v>
      </c>
      <c r="G208" s="2">
        <v>1.5202026936926101</v>
      </c>
      <c r="H208" s="2">
        <v>1.5202026936926101</v>
      </c>
      <c r="I208" s="2">
        <v>1.5202026936926101</v>
      </c>
      <c r="J208" s="2">
        <v>0.50781772016503601</v>
      </c>
      <c r="K208" s="2">
        <v>0.50781772016503601</v>
      </c>
      <c r="L208" s="2">
        <v>0.50781772016503601</v>
      </c>
      <c r="M208" s="2">
        <v>1.2600840056007301</v>
      </c>
      <c r="N208" s="2">
        <v>1.2600840056007301</v>
      </c>
      <c r="O208" s="2">
        <v>1.2600840056007301</v>
      </c>
      <c r="P208" s="2">
        <v>1.5637530072171999</v>
      </c>
      <c r="Q208" s="2">
        <v>1.5637530072171999</v>
      </c>
      <c r="R208" s="2">
        <v>1.5637530072171999</v>
      </c>
      <c r="S208" s="2">
        <v>2.4065062329171298</v>
      </c>
      <c r="T208" s="2">
        <v>2.4065062329171298</v>
      </c>
      <c r="U208" s="2">
        <v>2.4065062329171298</v>
      </c>
      <c r="V208" s="2">
        <v>0.794976284321535</v>
      </c>
      <c r="W208" s="2">
        <v>0.794976284321535</v>
      </c>
      <c r="X208" s="2">
        <v>0.794976284321535</v>
      </c>
      <c r="Y208" s="2">
        <v>0.92012268302507005</v>
      </c>
      <c r="Z208" s="2">
        <v>0.92012268302507005</v>
      </c>
      <c r="AA208" s="2">
        <v>0.92012268302507005</v>
      </c>
      <c r="AB208" s="2">
        <v>1.23621784163064</v>
      </c>
      <c r="AC208" s="2">
        <v>1.23621784163064</v>
      </c>
      <c r="AD208" s="2">
        <v>1.23621784163064</v>
      </c>
      <c r="AE208" s="2">
        <v>0.73995066995466596</v>
      </c>
      <c r="AF208" s="2">
        <v>0.73995066995466596</v>
      </c>
      <c r="AG208" s="2">
        <v>0.73995066995466596</v>
      </c>
      <c r="AH208" s="2">
        <v>0.30070163715286902</v>
      </c>
      <c r="AI208" s="2">
        <v>0.30070163715286902</v>
      </c>
      <c r="AJ208" s="2">
        <v>0.30070163715286902</v>
      </c>
      <c r="AK208" s="2">
        <v>1.46666666666685</v>
      </c>
      <c r="AL208" s="2">
        <v>1.46666666666685</v>
      </c>
      <c r="AM208" s="2">
        <v>1.46666666666685</v>
      </c>
      <c r="AN208" s="2">
        <v>0.30070163715286902</v>
      </c>
      <c r="AO208" s="2">
        <v>0.30070163715286902</v>
      </c>
      <c r="AP208" s="2">
        <v>0.30070163715286902</v>
      </c>
      <c r="AQ208" s="2">
        <v>0.40000000000115599</v>
      </c>
      <c r="AR208" s="2">
        <v>0.40000000000115599</v>
      </c>
      <c r="AS208" s="2">
        <v>0.40000000000115599</v>
      </c>
      <c r="AT208" s="2">
        <v>1.23621784163064</v>
      </c>
      <c r="AU208" s="2">
        <v>1.23621784163064</v>
      </c>
      <c r="AV208" s="2">
        <v>1.23621784163064</v>
      </c>
      <c r="AW208" s="2">
        <v>1.33333333333212</v>
      </c>
      <c r="AX208" s="2">
        <v>1.33333333333212</v>
      </c>
      <c r="AY208" s="2">
        <v>1.33333333333212</v>
      </c>
      <c r="AZ208" s="2">
        <v>0.84190832553842598</v>
      </c>
      <c r="BA208" s="2">
        <v>0.84190832553842598</v>
      </c>
    </row>
    <row r="209" spans="1:66" s="2" customFormat="1" x14ac:dyDescent="0.2">
      <c r="A209" s="2" t="s">
        <v>226</v>
      </c>
      <c r="B209" s="2">
        <v>3.5146331685149299</v>
      </c>
      <c r="C209" s="2">
        <v>3.5146331685149299</v>
      </c>
      <c r="D209" s="2">
        <v>6.0666666666672002</v>
      </c>
      <c r="E209" s="2">
        <v>6.0666666666672002</v>
      </c>
      <c r="F209" s="2">
        <v>6.0666666666672002</v>
      </c>
      <c r="G209" s="2">
        <v>0.83528232542654701</v>
      </c>
      <c r="H209" s="2">
        <v>0.83528232542654701</v>
      </c>
      <c r="I209" s="2">
        <v>0.83528232542654701</v>
      </c>
      <c r="J209" s="2">
        <v>1.46009733982131</v>
      </c>
      <c r="K209" s="2">
        <v>1.46009733982131</v>
      </c>
      <c r="L209" s="2">
        <v>1.46009733982131</v>
      </c>
      <c r="M209" s="2">
        <v>0.97554456768718001</v>
      </c>
      <c r="N209" s="2">
        <v>0.97554456768718001</v>
      </c>
      <c r="O209" s="2">
        <v>0.97554456768718001</v>
      </c>
      <c r="P209" s="2">
        <v>9.2000000000007205</v>
      </c>
      <c r="Q209" s="2">
        <v>9.2000000000007205</v>
      </c>
      <c r="R209" s="2">
        <v>9.2000000000007205</v>
      </c>
      <c r="S209" s="2">
        <v>6.5695381942122699</v>
      </c>
      <c r="T209" s="2">
        <v>6.5695381942122699</v>
      </c>
      <c r="U209" s="2">
        <v>6.5695381942122699</v>
      </c>
      <c r="V209" s="2">
        <v>2.13985734284338</v>
      </c>
      <c r="W209" s="2">
        <v>2.13985734284338</v>
      </c>
      <c r="X209" s="2">
        <v>2.13985734284338</v>
      </c>
      <c r="Y209" s="2">
        <v>1.5834836640608001</v>
      </c>
      <c r="Z209" s="2">
        <v>1.5834836640608001</v>
      </c>
      <c r="AA209" s="2">
        <v>1.5834836640608001</v>
      </c>
      <c r="AB209" s="2">
        <v>1.40657289514057</v>
      </c>
      <c r="AC209" s="2">
        <v>1.40657289514057</v>
      </c>
      <c r="AD209" s="2">
        <v>1.40657289514057</v>
      </c>
      <c r="AE209" s="2">
        <v>1.2964448008555101</v>
      </c>
      <c r="AF209" s="2">
        <v>1.2964448008555101</v>
      </c>
      <c r="AG209" s="2">
        <v>1.2964448008555101</v>
      </c>
      <c r="AH209" s="2">
        <v>1.7999999999998799</v>
      </c>
      <c r="AI209" s="2">
        <v>1.7999999999998799</v>
      </c>
      <c r="AJ209" s="2">
        <v>1.7999999999998799</v>
      </c>
      <c r="AK209" s="2">
        <v>1.36986301369869</v>
      </c>
      <c r="AL209" s="2">
        <v>1.36986301369869</v>
      </c>
      <c r="AM209" s="2">
        <v>1.36986301369869</v>
      </c>
      <c r="AN209" s="2">
        <v>1.5398973401774401</v>
      </c>
      <c r="AO209" s="2">
        <v>1.5398973401774401</v>
      </c>
      <c r="AP209" s="2">
        <v>1.5398973401774401</v>
      </c>
      <c r="AQ209" s="2">
        <v>0.96892749749457596</v>
      </c>
      <c r="AR209" s="2">
        <v>0.96892749749457596</v>
      </c>
      <c r="AS209" s="2">
        <v>0.96892749749457596</v>
      </c>
      <c r="AT209" s="2">
        <v>3.7333333333329599</v>
      </c>
      <c r="AU209" s="2">
        <v>3.7333333333329599</v>
      </c>
      <c r="AV209" s="2">
        <v>3.7333333333329599</v>
      </c>
      <c r="AW209" s="2">
        <v>1.03575008352859</v>
      </c>
      <c r="AX209" s="2">
        <v>1.03575008352859</v>
      </c>
      <c r="AY209" s="2">
        <v>1.03575008352859</v>
      </c>
      <c r="AZ209" s="2">
        <v>1.7999999999998799</v>
      </c>
      <c r="BA209" s="2">
        <v>1.7999999999998799</v>
      </c>
    </row>
    <row r="210" spans="1:66" s="2" customFormat="1" x14ac:dyDescent="0.2">
      <c r="A210" s="2" t="s">
        <v>227</v>
      </c>
      <c r="B210" s="2">
        <v>5.2729818012129996</v>
      </c>
      <c r="C210" s="2">
        <v>5.2729818012129996</v>
      </c>
      <c r="D210" s="2">
        <v>2.3119069891746702</v>
      </c>
      <c r="E210" s="2">
        <v>2.3119069891746702</v>
      </c>
      <c r="F210" s="2">
        <v>2.3119069891746702</v>
      </c>
      <c r="G210" s="2">
        <v>1.25350046672924</v>
      </c>
      <c r="H210" s="2">
        <v>1.25350046672924</v>
      </c>
      <c r="I210" s="2">
        <v>1.25350046672924</v>
      </c>
      <c r="J210" s="2">
        <v>0.64145396231378904</v>
      </c>
      <c r="K210" s="2">
        <v>0.64145396231378904</v>
      </c>
      <c r="L210" s="2">
        <v>0.64145396231378904</v>
      </c>
      <c r="M210" s="2">
        <v>0.79338622574917395</v>
      </c>
      <c r="N210" s="2">
        <v>0.79338622574917395</v>
      </c>
      <c r="O210" s="2">
        <v>0.79338622574917395</v>
      </c>
      <c r="P210" s="2">
        <v>2.4993317294846298</v>
      </c>
      <c r="Q210" s="2">
        <v>2.4993317294846298</v>
      </c>
      <c r="R210" s="2">
        <v>2.4993317294846298</v>
      </c>
      <c r="S210" s="2">
        <v>2.7398173455093202</v>
      </c>
      <c r="T210" s="2">
        <v>2.7398173455093202</v>
      </c>
      <c r="U210" s="2">
        <v>2.7398173455093202</v>
      </c>
      <c r="V210" s="2">
        <v>0.59456209499711499</v>
      </c>
      <c r="W210" s="2">
        <v>0.59456209499711499</v>
      </c>
      <c r="X210" s="2">
        <v>0.59456209499711499</v>
      </c>
      <c r="Y210" s="2">
        <v>0.78677156954188299</v>
      </c>
      <c r="Z210" s="2">
        <v>0.78677156954188299</v>
      </c>
      <c r="AA210" s="2">
        <v>0.78677156954188299</v>
      </c>
      <c r="AB210" s="2">
        <v>1.70397594386878</v>
      </c>
      <c r="AC210" s="2">
        <v>1.70397594386878</v>
      </c>
      <c r="AD210" s="2">
        <v>1.70397594386878</v>
      </c>
      <c r="AE210" s="2">
        <v>0.73995066995618597</v>
      </c>
      <c r="AF210" s="2">
        <v>0.73995066995618597</v>
      </c>
      <c r="AG210" s="2">
        <v>0.73995066995618597</v>
      </c>
      <c r="AH210" s="2">
        <v>0.70163715335698296</v>
      </c>
      <c r="AI210" s="2">
        <v>0.70163715335698296</v>
      </c>
      <c r="AJ210" s="2">
        <v>0.70163715335698296</v>
      </c>
      <c r="AK210" s="2">
        <v>1.13333333333382</v>
      </c>
      <c r="AL210" s="2">
        <v>1.13333333333382</v>
      </c>
      <c r="AM210" s="2">
        <v>1.13333333333382</v>
      </c>
      <c r="AN210" s="2">
        <v>0.50116939525493298</v>
      </c>
      <c r="AO210" s="2">
        <v>0.50116939525493298</v>
      </c>
      <c r="AP210" s="2">
        <v>0.50116939525493298</v>
      </c>
      <c r="AQ210" s="2">
        <v>0.200000000001338</v>
      </c>
      <c r="AR210" s="2">
        <v>0.200000000001338</v>
      </c>
      <c r="AS210" s="2">
        <v>0.200000000001338</v>
      </c>
      <c r="AT210" s="2">
        <v>1.4366855997327099</v>
      </c>
      <c r="AU210" s="2">
        <v>1.4366855997327099</v>
      </c>
      <c r="AV210" s="2">
        <v>1.4366855997327099</v>
      </c>
      <c r="AW210" s="2">
        <v>0.99999999999908995</v>
      </c>
      <c r="AX210" s="2">
        <v>0.99999999999908995</v>
      </c>
      <c r="AY210" s="2">
        <v>0.99999999999908995</v>
      </c>
      <c r="AZ210" s="2">
        <v>1.24281705198467</v>
      </c>
      <c r="BA210" s="2">
        <v>1.24281705198467</v>
      </c>
    </row>
    <row r="211" spans="1:66" s="2" customFormat="1" x14ac:dyDescent="0.2">
      <c r="A211" s="2" t="s">
        <v>228</v>
      </c>
      <c r="B211" s="2">
        <v>3.7819056528124402</v>
      </c>
      <c r="C211" s="2">
        <v>3.7819056528124402</v>
      </c>
      <c r="D211" s="2">
        <v>4.8666666666667799</v>
      </c>
      <c r="E211" s="2">
        <v>4.8666666666667799</v>
      </c>
      <c r="F211" s="2">
        <v>4.8666666666667799</v>
      </c>
      <c r="G211" s="2">
        <v>1.03575008352859</v>
      </c>
      <c r="H211" s="2">
        <v>1.03575008352859</v>
      </c>
      <c r="I211" s="2">
        <v>1.03575008352859</v>
      </c>
      <c r="J211" s="2">
        <v>1.3267551170081</v>
      </c>
      <c r="K211" s="2">
        <v>1.3267551170081</v>
      </c>
      <c r="L211" s="2">
        <v>1.3267551170081</v>
      </c>
      <c r="M211" s="2">
        <v>1.17599893091031</v>
      </c>
      <c r="N211" s="2">
        <v>1.17599893091031</v>
      </c>
      <c r="O211" s="2">
        <v>1.17599893091031</v>
      </c>
      <c r="P211" s="2">
        <v>9.2666666666658095</v>
      </c>
      <c r="Q211" s="2">
        <v>9.2666666666658095</v>
      </c>
      <c r="R211" s="2">
        <v>9.2666666666658095</v>
      </c>
      <c r="S211" s="2">
        <v>5.6338969458003501</v>
      </c>
      <c r="T211" s="2">
        <v>5.6338969458003501</v>
      </c>
      <c r="U211" s="2">
        <v>5.6338969458003501</v>
      </c>
      <c r="V211" s="2">
        <v>2.13985734284338</v>
      </c>
      <c r="W211" s="2">
        <v>2.13985734284338</v>
      </c>
      <c r="X211" s="2">
        <v>2.13985734284338</v>
      </c>
      <c r="Y211" s="2">
        <v>1.38304269392671</v>
      </c>
      <c r="Z211" s="2">
        <v>1.38304269392671</v>
      </c>
      <c r="AA211" s="2">
        <v>1.38304269392671</v>
      </c>
      <c r="AB211" s="2">
        <v>1.4732351176589999</v>
      </c>
      <c r="AC211" s="2">
        <v>1.4732351176589999</v>
      </c>
      <c r="AD211" s="2">
        <v>1.4732351176589999</v>
      </c>
      <c r="AE211" s="2">
        <v>1.16279069767466</v>
      </c>
      <c r="AF211" s="2">
        <v>1.16279069767466</v>
      </c>
      <c r="AG211" s="2">
        <v>1.16279069767466</v>
      </c>
      <c r="AH211" s="2">
        <v>1.33333333333212</v>
      </c>
      <c r="AI211" s="2">
        <v>1.33333333333212</v>
      </c>
      <c r="AJ211" s="2">
        <v>1.33333333333212</v>
      </c>
      <c r="AK211" s="2">
        <v>0.70163715335850396</v>
      </c>
      <c r="AL211" s="2">
        <v>0.70163715335850396</v>
      </c>
      <c r="AM211" s="2">
        <v>0.70163715335850396</v>
      </c>
      <c r="AN211" s="2">
        <v>2.00653289780649</v>
      </c>
      <c r="AO211" s="2">
        <v>2.00653289780649</v>
      </c>
      <c r="AP211" s="2">
        <v>2.00653289780649</v>
      </c>
      <c r="AQ211" s="2">
        <v>1.97126628800637</v>
      </c>
      <c r="AR211" s="2">
        <v>1.97126628800637</v>
      </c>
      <c r="AS211" s="2">
        <v>1.97126628800637</v>
      </c>
      <c r="AT211" s="2">
        <v>1.9999999999997</v>
      </c>
      <c r="AU211" s="2">
        <v>1.9999999999997</v>
      </c>
      <c r="AV211" s="2">
        <v>1.9999999999997</v>
      </c>
      <c r="AW211" s="2">
        <v>0.50116939525493298</v>
      </c>
      <c r="AX211" s="2">
        <v>0.50116939525493298</v>
      </c>
      <c r="AY211" s="2">
        <v>0.50116939525493298</v>
      </c>
      <c r="AZ211" s="2">
        <v>1.93333333333308</v>
      </c>
      <c r="BA211" s="2">
        <v>1.93333333333308</v>
      </c>
    </row>
    <row r="214" spans="1:66" x14ac:dyDescent="0.2">
      <c r="A214" t="s">
        <v>0</v>
      </c>
      <c r="B214">
        <v>1617756123.671</v>
      </c>
      <c r="C214">
        <v>1617756128.671</v>
      </c>
      <c r="D214">
        <v>1617756133.671</v>
      </c>
      <c r="E214">
        <v>1617756138.671</v>
      </c>
      <c r="F214">
        <v>1617756143.671</v>
      </c>
      <c r="G214">
        <v>1617756148.671</v>
      </c>
      <c r="H214">
        <v>1617756153.671</v>
      </c>
      <c r="I214">
        <v>1617756158.671</v>
      </c>
      <c r="J214">
        <v>1617756163.671</v>
      </c>
      <c r="K214">
        <v>1617756168.671</v>
      </c>
      <c r="L214">
        <v>1617756173.671</v>
      </c>
      <c r="M214">
        <v>1617756178.671</v>
      </c>
      <c r="N214">
        <v>1617756183.671</v>
      </c>
      <c r="O214">
        <v>1617756188.671</v>
      </c>
      <c r="P214">
        <v>1617756193.671</v>
      </c>
      <c r="Q214">
        <v>1617756198.671</v>
      </c>
      <c r="R214">
        <v>1617756203.671</v>
      </c>
      <c r="S214">
        <v>1617756208.671</v>
      </c>
      <c r="T214">
        <v>1617756213.671</v>
      </c>
      <c r="U214">
        <v>1617756218.671</v>
      </c>
      <c r="V214">
        <v>1617756223.671</v>
      </c>
      <c r="W214">
        <v>1617756228.671</v>
      </c>
      <c r="X214">
        <v>1617756233.671</v>
      </c>
      <c r="Y214">
        <v>1617756238.671</v>
      </c>
      <c r="Z214">
        <v>1617756243.671</v>
      </c>
      <c r="AA214">
        <v>1617756248.671</v>
      </c>
      <c r="AB214">
        <v>1617756253.671</v>
      </c>
      <c r="AC214">
        <v>1617756258.671</v>
      </c>
      <c r="AD214">
        <v>1617756263.671</v>
      </c>
      <c r="AE214">
        <v>1617756268.671</v>
      </c>
      <c r="AF214">
        <v>1617756273.671</v>
      </c>
      <c r="AG214">
        <v>1617756278.671</v>
      </c>
      <c r="AH214">
        <v>1617756283.671</v>
      </c>
      <c r="AI214">
        <v>1617756288.671</v>
      </c>
      <c r="AJ214">
        <v>1617756293.671</v>
      </c>
      <c r="AK214">
        <v>1617756298.671</v>
      </c>
      <c r="AL214">
        <v>1617756303.671</v>
      </c>
      <c r="AM214">
        <v>1617756308.671</v>
      </c>
      <c r="AN214">
        <v>1617756313.671</v>
      </c>
      <c r="AO214">
        <v>1617756318.671</v>
      </c>
      <c r="AP214">
        <v>1617756323.671</v>
      </c>
      <c r="AQ214">
        <v>1617756328.671</v>
      </c>
      <c r="AR214">
        <v>1617756333.671</v>
      </c>
      <c r="AS214">
        <v>1617756338.671</v>
      </c>
      <c r="AT214">
        <v>1617756343.671</v>
      </c>
      <c r="AU214">
        <v>1617756348.671</v>
      </c>
      <c r="AV214">
        <v>1617756353.671</v>
      </c>
      <c r="AW214">
        <v>1617756358.671</v>
      </c>
      <c r="AX214">
        <v>1617756363.671</v>
      </c>
      <c r="AY214">
        <v>1617756368.671</v>
      </c>
      <c r="AZ214">
        <v>1617756373.671</v>
      </c>
      <c r="BA214">
        <v>1617756378.671</v>
      </c>
    </row>
    <row r="215" spans="1:66" x14ac:dyDescent="0.2">
      <c r="A215" t="s">
        <v>144</v>
      </c>
      <c r="B215">
        <v>9011.2000000000007</v>
      </c>
      <c r="C215">
        <v>9011.2000000000007</v>
      </c>
      <c r="D215">
        <v>9011.2000000000007</v>
      </c>
      <c r="E215">
        <v>9284.2666666666591</v>
      </c>
      <c r="F215">
        <v>9284.2666666666591</v>
      </c>
      <c r="G215">
        <v>9284.2666666666591</v>
      </c>
      <c r="H215">
        <v>6280.5333333333301</v>
      </c>
      <c r="I215">
        <v>6280.5333333333301</v>
      </c>
      <c r="J215">
        <v>6280.5333333333301</v>
      </c>
      <c r="K215">
        <v>9830.4</v>
      </c>
      <c r="L215">
        <v>9830.4</v>
      </c>
      <c r="M215">
        <v>9830.4</v>
      </c>
      <c r="N215">
        <v>7645.8666666666604</v>
      </c>
      <c r="O215">
        <v>7645.8666666666604</v>
      </c>
      <c r="P215">
        <v>7645.8666666666604</v>
      </c>
      <c r="Q215">
        <v>2457.6</v>
      </c>
      <c r="R215">
        <v>2457.6</v>
      </c>
      <c r="S215">
        <v>2457.6</v>
      </c>
      <c r="T215">
        <v>9011.2000000000007</v>
      </c>
      <c r="U215">
        <v>9011.2000000000007</v>
      </c>
      <c r="V215">
        <v>9011.2000000000007</v>
      </c>
      <c r="W215">
        <v>3549.3934142114299</v>
      </c>
      <c r="X215">
        <v>3549.3934142114299</v>
      </c>
      <c r="Y215">
        <v>3549.3934142114299</v>
      </c>
      <c r="Z215">
        <v>7100.6800906787503</v>
      </c>
      <c r="AA215">
        <v>7100.6800906787503</v>
      </c>
      <c r="AB215">
        <v>7100.6800906787503</v>
      </c>
      <c r="AC215">
        <v>4915.2</v>
      </c>
      <c r="AD215">
        <v>4915.2</v>
      </c>
      <c r="AE215">
        <v>4915.2</v>
      </c>
      <c r="AF215">
        <v>7645.8666666666604</v>
      </c>
      <c r="AG215">
        <v>7645.8666666666604</v>
      </c>
      <c r="AH215">
        <v>7645.8666666666604</v>
      </c>
      <c r="AI215">
        <v>4096</v>
      </c>
      <c r="AJ215">
        <v>4096</v>
      </c>
      <c r="AK215">
        <v>4096</v>
      </c>
      <c r="AL215">
        <v>7372.8</v>
      </c>
      <c r="AM215">
        <v>7372.8</v>
      </c>
      <c r="AN215">
        <v>7372.8</v>
      </c>
      <c r="AO215">
        <v>5188.2666666666601</v>
      </c>
      <c r="AP215">
        <v>5188.2666666666601</v>
      </c>
      <c r="AQ215">
        <v>5188.2666666666601</v>
      </c>
      <c r="AR215">
        <v>8738.1333333333296</v>
      </c>
      <c r="AS215">
        <v>8738.1333333333296</v>
      </c>
      <c r="AT215">
        <v>8738.1333333333296</v>
      </c>
      <c r="AU215">
        <v>3549.86666666666</v>
      </c>
      <c r="AV215">
        <v>3549.86666666666</v>
      </c>
      <c r="AW215">
        <v>3549.86666666666</v>
      </c>
      <c r="AX215">
        <v>8465.0666666666602</v>
      </c>
      <c r="AY215">
        <v>8465.0666666666602</v>
      </c>
      <c r="AZ215">
        <v>8465.0666666666602</v>
      </c>
      <c r="BA215">
        <v>4096</v>
      </c>
    </row>
    <row r="216" spans="1:66" x14ac:dyDescent="0.2">
      <c r="A216" t="s">
        <v>145</v>
      </c>
      <c r="B216">
        <v>9284.2666666666591</v>
      </c>
      <c r="C216">
        <v>7099.7333333333299</v>
      </c>
      <c r="D216">
        <v>7099.7333333333299</v>
      </c>
      <c r="E216">
        <v>7099.7333333333299</v>
      </c>
      <c r="F216">
        <v>10103.4666666666</v>
      </c>
      <c r="G216">
        <v>10103.4666666666</v>
      </c>
      <c r="H216">
        <v>10103.4666666666</v>
      </c>
      <c r="I216">
        <v>4369.0666666666602</v>
      </c>
      <c r="J216">
        <v>4369.0666666666602</v>
      </c>
      <c r="K216">
        <v>4369.0666666666602</v>
      </c>
      <c r="L216">
        <v>6826.6666666666597</v>
      </c>
      <c r="M216">
        <v>6826.6666666666597</v>
      </c>
      <c r="N216">
        <v>6826.6666666666597</v>
      </c>
      <c r="O216">
        <v>3822.9333333333302</v>
      </c>
      <c r="P216">
        <v>3822.9333333333302</v>
      </c>
      <c r="Q216">
        <v>3822.9333333333302</v>
      </c>
      <c r="R216">
        <v>11468.8</v>
      </c>
      <c r="S216">
        <v>11468.8</v>
      </c>
      <c r="T216">
        <v>11468.8</v>
      </c>
      <c r="U216">
        <v>7645.8666666666604</v>
      </c>
      <c r="V216">
        <v>7645.8666666666604</v>
      </c>
      <c r="W216">
        <v>7645.8666666666604</v>
      </c>
      <c r="X216">
        <v>5734.4</v>
      </c>
      <c r="Y216">
        <v>5734.4</v>
      </c>
      <c r="Z216">
        <v>5734.4</v>
      </c>
      <c r="AA216">
        <v>3276.8</v>
      </c>
      <c r="AB216">
        <v>3276.8</v>
      </c>
      <c r="AC216">
        <v>3276.8</v>
      </c>
      <c r="AD216">
        <v>7645.8666666666604</v>
      </c>
      <c r="AE216">
        <v>7645.8666666666604</v>
      </c>
      <c r="AF216">
        <v>7645.8666666666604</v>
      </c>
      <c r="AG216">
        <v>3549.86666666666</v>
      </c>
      <c r="AH216">
        <v>3549.86666666666</v>
      </c>
      <c r="AI216">
        <v>3549.86666666666</v>
      </c>
      <c r="AJ216">
        <v>10102.119717371001</v>
      </c>
      <c r="AK216">
        <v>10102.119717371001</v>
      </c>
      <c r="AL216">
        <v>10102.119717371001</v>
      </c>
      <c r="AM216">
        <v>3277.2369649286502</v>
      </c>
      <c r="AN216">
        <v>3277.2369649286502</v>
      </c>
      <c r="AO216">
        <v>3277.2369649286502</v>
      </c>
      <c r="AP216">
        <v>9011.2000000000007</v>
      </c>
      <c r="AQ216">
        <v>9011.2000000000007</v>
      </c>
      <c r="AR216">
        <v>9011.2000000000007</v>
      </c>
      <c r="AS216">
        <v>5187.5749900013298</v>
      </c>
      <c r="AT216">
        <v>5187.5749900013298</v>
      </c>
      <c r="AU216">
        <v>5187.5749900013298</v>
      </c>
      <c r="AV216">
        <v>3550.3400453393701</v>
      </c>
      <c r="AW216">
        <v>3550.3400453393701</v>
      </c>
      <c r="AX216">
        <v>3550.3400453393701</v>
      </c>
      <c r="AY216">
        <v>6824.3918693768701</v>
      </c>
      <c r="AZ216">
        <v>6824.3918693768701</v>
      </c>
      <c r="BA216">
        <v>6824.3918693768701</v>
      </c>
    </row>
    <row r="217" spans="1:66" x14ac:dyDescent="0.2">
      <c r="A217" t="s">
        <v>146</v>
      </c>
      <c r="B217">
        <v>9011.2000000000007</v>
      </c>
      <c r="C217">
        <v>3549.86666666666</v>
      </c>
      <c r="D217">
        <v>3549.86666666666</v>
      </c>
      <c r="E217">
        <v>3549.86666666666</v>
      </c>
      <c r="F217">
        <v>10922.666666666601</v>
      </c>
      <c r="G217">
        <v>10922.666666666601</v>
      </c>
      <c r="H217">
        <v>10922.666666666601</v>
      </c>
      <c r="I217">
        <v>5459.8773660357201</v>
      </c>
      <c r="J217">
        <v>5459.8773660357201</v>
      </c>
      <c r="K217">
        <v>5459.8773660357201</v>
      </c>
      <c r="L217">
        <v>9559.8826353694294</v>
      </c>
      <c r="M217">
        <v>9559.8826353694294</v>
      </c>
      <c r="N217">
        <v>9559.8826353694294</v>
      </c>
      <c r="O217">
        <v>1911.4666666666601</v>
      </c>
      <c r="P217">
        <v>1911.4666666666601</v>
      </c>
      <c r="Q217">
        <v>1911.4666666666601</v>
      </c>
      <c r="R217">
        <v>4915.2</v>
      </c>
      <c r="S217">
        <v>4915.2</v>
      </c>
      <c r="T217">
        <v>4915.2</v>
      </c>
      <c r="U217">
        <v>8736.9684042127701</v>
      </c>
      <c r="V217">
        <v>8736.9684042127701</v>
      </c>
      <c r="W217">
        <v>8736.9684042127701</v>
      </c>
      <c r="X217">
        <v>4369.64928657154</v>
      </c>
      <c r="Y217">
        <v>4369.64928657154</v>
      </c>
      <c r="Z217">
        <v>4369.64928657154</v>
      </c>
      <c r="AA217">
        <v>12288</v>
      </c>
      <c r="AB217">
        <v>12288</v>
      </c>
      <c r="AC217">
        <v>12288</v>
      </c>
      <c r="AD217">
        <v>10376.5333333333</v>
      </c>
      <c r="AE217">
        <v>10376.5333333333</v>
      </c>
      <c r="AF217">
        <v>10376.5333333333</v>
      </c>
      <c r="AG217">
        <v>7918.9333333333298</v>
      </c>
      <c r="AH217">
        <v>7918.9333333333298</v>
      </c>
      <c r="AI217">
        <v>7918.9333333333298</v>
      </c>
      <c r="AJ217">
        <v>9557.3333333333303</v>
      </c>
      <c r="AK217">
        <v>9557.3333333333303</v>
      </c>
      <c r="AL217">
        <v>9557.3333333333303</v>
      </c>
      <c r="AM217">
        <v>5461.3333333333303</v>
      </c>
      <c r="AN217">
        <v>5461.3333333333303</v>
      </c>
      <c r="AO217">
        <v>5461.3333333333303</v>
      </c>
      <c r="AP217">
        <v>12834.1333333333</v>
      </c>
      <c r="AQ217">
        <v>12834.1333333333</v>
      </c>
      <c r="AR217">
        <v>12834.1333333333</v>
      </c>
      <c r="AS217">
        <v>2457.27236368484</v>
      </c>
      <c r="AT217">
        <v>2457.27236368484</v>
      </c>
      <c r="AU217">
        <v>2457.27236368484</v>
      </c>
      <c r="AV217">
        <v>7098.3136705992101</v>
      </c>
      <c r="AW217">
        <v>7098.3136705992101</v>
      </c>
      <c r="AX217">
        <v>7098.3136705992101</v>
      </c>
      <c r="AY217">
        <v>4916.8389463154299</v>
      </c>
      <c r="AZ217">
        <v>4916.8389463154299</v>
      </c>
      <c r="BA217">
        <v>4916.8389463154299</v>
      </c>
    </row>
    <row r="218" spans="1:66" x14ac:dyDescent="0.2">
      <c r="A218" t="s">
        <v>147</v>
      </c>
      <c r="B218">
        <v>3549.86666666666</v>
      </c>
      <c r="C218">
        <v>3549.86666666666</v>
      </c>
      <c r="D218">
        <v>9830.4</v>
      </c>
      <c r="E218">
        <v>9830.4</v>
      </c>
      <c r="F218">
        <v>9830.4</v>
      </c>
      <c r="G218">
        <v>4915.2</v>
      </c>
      <c r="H218">
        <v>4915.2</v>
      </c>
      <c r="I218">
        <v>4915.2</v>
      </c>
      <c r="J218">
        <v>9557.3333333333303</v>
      </c>
      <c r="K218">
        <v>9557.3333333333303</v>
      </c>
      <c r="L218">
        <v>9557.3333333333303</v>
      </c>
      <c r="M218">
        <v>2730.6666666666601</v>
      </c>
      <c r="N218">
        <v>2730.6666666666601</v>
      </c>
      <c r="O218">
        <v>2730.6666666666601</v>
      </c>
      <c r="P218">
        <v>7918.9333333333298</v>
      </c>
      <c r="Q218">
        <v>7918.9333333333298</v>
      </c>
      <c r="R218">
        <v>7918.9333333333298</v>
      </c>
      <c r="S218">
        <v>3822.9333333333302</v>
      </c>
      <c r="T218">
        <v>3822.9333333333302</v>
      </c>
      <c r="U218">
        <v>3822.9333333333302</v>
      </c>
      <c r="V218">
        <v>4915.2</v>
      </c>
      <c r="W218">
        <v>4915.2</v>
      </c>
      <c r="X218">
        <v>4915.2</v>
      </c>
      <c r="Y218">
        <v>10919.7547320714</v>
      </c>
      <c r="Z218">
        <v>10919.7547320714</v>
      </c>
      <c r="AA218">
        <v>10919.7547320714</v>
      </c>
      <c r="AB218">
        <v>2457.7638509233898</v>
      </c>
      <c r="AC218">
        <v>2457.7638509233898</v>
      </c>
      <c r="AD218">
        <v>2457.7638509233898</v>
      </c>
      <c r="AE218">
        <v>11471.0942188437</v>
      </c>
      <c r="AF218">
        <v>11471.0942188437</v>
      </c>
      <c r="AG218">
        <v>11471.0942188437</v>
      </c>
      <c r="AH218">
        <v>2457.6</v>
      </c>
      <c r="AI218">
        <v>2457.6</v>
      </c>
      <c r="AJ218">
        <v>2457.6</v>
      </c>
      <c r="AK218">
        <v>9011.2000000000007</v>
      </c>
      <c r="AL218">
        <v>9011.2000000000007</v>
      </c>
      <c r="AM218">
        <v>9011.2000000000007</v>
      </c>
      <c r="AN218">
        <v>3003.7333333333299</v>
      </c>
      <c r="AO218">
        <v>3003.7333333333299</v>
      </c>
      <c r="AP218">
        <v>3003.7333333333299</v>
      </c>
      <c r="AQ218">
        <v>8192</v>
      </c>
      <c r="AR218">
        <v>8192</v>
      </c>
      <c r="AS218">
        <v>8192</v>
      </c>
      <c r="AT218">
        <v>6553.6</v>
      </c>
      <c r="AU218">
        <v>6553.6</v>
      </c>
      <c r="AV218">
        <v>6553.6</v>
      </c>
      <c r="AW218">
        <v>8738.1333333333296</v>
      </c>
      <c r="AX218">
        <v>8738.1333333333296</v>
      </c>
      <c r="AY218">
        <v>8738.1333333333296</v>
      </c>
      <c r="AZ218">
        <v>4096</v>
      </c>
      <c r="BA218">
        <v>4096</v>
      </c>
    </row>
    <row r="219" spans="1:66" s="2" customFormat="1" x14ac:dyDescent="0.2">
      <c r="A219" s="2" t="s">
        <v>149</v>
      </c>
      <c r="B219" s="2">
        <v>356352</v>
      </c>
      <c r="C219" s="2">
        <v>356352</v>
      </c>
      <c r="D219" s="2">
        <v>356352</v>
      </c>
      <c r="E219" s="2">
        <v>256136.53333333301</v>
      </c>
      <c r="F219" s="2">
        <v>256136.53333333301</v>
      </c>
      <c r="G219" s="2">
        <v>256136.53333333301</v>
      </c>
      <c r="H219" s="2">
        <v>29764.266666666601</v>
      </c>
      <c r="I219" s="2">
        <v>29764.266666666601</v>
      </c>
      <c r="J219" s="2">
        <v>29764.266666666601</v>
      </c>
      <c r="K219" s="2">
        <v>10101.446377391099</v>
      </c>
      <c r="L219" s="2">
        <v>10101.446377391099</v>
      </c>
      <c r="M219" s="2">
        <v>10101.446377391099</v>
      </c>
      <c r="N219" s="2">
        <v>4916.18323664732</v>
      </c>
      <c r="O219" s="2">
        <v>4916.18323664732</v>
      </c>
      <c r="P219" s="2">
        <v>4916.18323664732</v>
      </c>
      <c r="Q219" s="2">
        <v>55705.599999999999</v>
      </c>
      <c r="R219" s="2">
        <v>55705.599999999999</v>
      </c>
      <c r="S219" s="2">
        <v>55705.599999999999</v>
      </c>
      <c r="T219" s="2">
        <v>101580.8</v>
      </c>
      <c r="U219" s="2">
        <v>101580.8</v>
      </c>
      <c r="V219" s="2">
        <v>101580.8</v>
      </c>
      <c r="W219" s="2">
        <v>81100.800000000003</v>
      </c>
      <c r="X219" s="2">
        <v>81100.800000000003</v>
      </c>
      <c r="Y219" s="2">
        <v>81100.800000000003</v>
      </c>
      <c r="Z219" s="2">
        <v>8738.1333333333296</v>
      </c>
      <c r="AA219" s="2">
        <v>8738.1333333333296</v>
      </c>
      <c r="AB219" s="2">
        <v>8738.1333333333296</v>
      </c>
      <c r="AC219" s="2">
        <v>16110.9333333333</v>
      </c>
      <c r="AD219" s="2">
        <v>16110.9333333333</v>
      </c>
      <c r="AE219" s="2">
        <v>16110.9333333333</v>
      </c>
      <c r="AF219" s="2">
        <v>18022.400000000001</v>
      </c>
      <c r="AG219" s="2">
        <v>18022.400000000001</v>
      </c>
      <c r="AH219" s="2">
        <v>18022.400000000001</v>
      </c>
      <c r="AI219" s="2">
        <v>4642.1333333333296</v>
      </c>
      <c r="AJ219" s="2">
        <v>4642.1333333333296</v>
      </c>
      <c r="AK219" s="2">
        <v>4642.1333333333296</v>
      </c>
      <c r="AL219" s="2">
        <v>10649.6</v>
      </c>
      <c r="AM219" s="2">
        <v>10649.6</v>
      </c>
      <c r="AN219" s="2">
        <v>10649.6</v>
      </c>
      <c r="AO219" s="2">
        <v>10103.4666666666</v>
      </c>
      <c r="AP219" s="2">
        <v>10103.4666666666</v>
      </c>
      <c r="AQ219" s="2">
        <v>10103.4666666666</v>
      </c>
      <c r="AR219" s="2">
        <v>11195.733333333301</v>
      </c>
      <c r="AS219" s="2">
        <v>11195.733333333301</v>
      </c>
      <c r="AT219" s="2">
        <v>11195.733333333301</v>
      </c>
      <c r="AU219" s="2">
        <v>3003.7333333333299</v>
      </c>
      <c r="AV219" s="2">
        <v>3003.7333333333299</v>
      </c>
      <c r="AW219" s="2">
        <v>3003.7333333333299</v>
      </c>
      <c r="AX219" s="2">
        <v>9011.2000000000007</v>
      </c>
      <c r="AY219" s="2">
        <v>9011.2000000000007</v>
      </c>
      <c r="AZ219" s="2">
        <v>9011.2000000000007</v>
      </c>
      <c r="BA219" s="2">
        <v>8738.1333333333296</v>
      </c>
      <c r="BJ219" s="2">
        <f>MEDIAN($B219:$BI220)</f>
        <v>11467.2710305292</v>
      </c>
      <c r="BK219" s="2">
        <f>AVERAGE($B219:$BI220)</f>
        <v>66443.62563881492</v>
      </c>
      <c r="BL219" s="2">
        <f>MIN($B219:$BI220)</f>
        <v>2457.9277236964899</v>
      </c>
      <c r="BM219" s="2">
        <f>MAX($B219:$BI220)</f>
        <v>714888.53333333298</v>
      </c>
      <c r="BN219" s="2">
        <f>STDEV($B219:$BI220)</f>
        <v>139615.90326395948</v>
      </c>
    </row>
    <row r="220" spans="1:66" s="2" customFormat="1" x14ac:dyDescent="0.2">
      <c r="A220" s="2" t="s">
        <v>150</v>
      </c>
      <c r="B220" s="2">
        <v>333414.40000000002</v>
      </c>
      <c r="C220" s="2">
        <v>333414.40000000002</v>
      </c>
      <c r="D220" s="2">
        <v>714888.53333333298</v>
      </c>
      <c r="E220" s="2">
        <v>714888.53333333298</v>
      </c>
      <c r="F220" s="2">
        <v>714888.53333333298</v>
      </c>
      <c r="G220" s="2">
        <v>28125.866666666599</v>
      </c>
      <c r="H220" s="2">
        <v>28125.866666666599</v>
      </c>
      <c r="I220" s="2">
        <v>28125.866666666599</v>
      </c>
      <c r="J220" s="2">
        <v>15291.733333333301</v>
      </c>
      <c r="K220" s="2">
        <v>15291.733333333301</v>
      </c>
      <c r="L220" s="2">
        <v>15291.733333333301</v>
      </c>
      <c r="M220" s="2">
        <v>9284.2666666666591</v>
      </c>
      <c r="N220" s="2">
        <v>9284.2666666666591</v>
      </c>
      <c r="O220" s="2">
        <v>9284.2666666666591</v>
      </c>
      <c r="P220" s="2">
        <v>50790.400000000001</v>
      </c>
      <c r="Q220" s="2">
        <v>50790.400000000001</v>
      </c>
      <c r="R220" s="2">
        <v>50790.400000000001</v>
      </c>
      <c r="S220" s="2">
        <v>112488.468204239</v>
      </c>
      <c r="T220" s="2">
        <v>112488.468204239</v>
      </c>
      <c r="U220" s="2">
        <v>112488.468204239</v>
      </c>
      <c r="V220" s="2">
        <v>2457.9277236964899</v>
      </c>
      <c r="W220" s="2">
        <v>2457.9277236964899</v>
      </c>
      <c r="X220" s="2">
        <v>2457.9277236964899</v>
      </c>
      <c r="Y220" s="2">
        <v>25941.333333333299</v>
      </c>
      <c r="Z220" s="2">
        <v>25941.333333333299</v>
      </c>
      <c r="AA220" s="2">
        <v>25941.333333333299</v>
      </c>
      <c r="AB220" s="2">
        <v>3276.8</v>
      </c>
      <c r="AC220" s="2">
        <v>3276.8</v>
      </c>
      <c r="AD220" s="2">
        <v>3276.8</v>
      </c>
      <c r="AE220" s="2">
        <v>7918.9333333333298</v>
      </c>
      <c r="AF220" s="2">
        <v>7918.9333333333298</v>
      </c>
      <c r="AG220" s="2">
        <v>7918.9333333333298</v>
      </c>
      <c r="AH220" s="2">
        <v>68526.028127707701</v>
      </c>
      <c r="AI220" s="2">
        <v>68526.028127707701</v>
      </c>
      <c r="AJ220" s="2">
        <v>68526.028127707701</v>
      </c>
      <c r="AK220" s="2">
        <v>3004.3342001733599</v>
      </c>
      <c r="AL220" s="2">
        <v>3004.3342001733599</v>
      </c>
      <c r="AM220" s="2">
        <v>3004.3342001733599</v>
      </c>
      <c r="AN220" s="2">
        <v>16384</v>
      </c>
      <c r="AO220" s="2">
        <v>16384</v>
      </c>
      <c r="AP220" s="2">
        <v>16384</v>
      </c>
      <c r="AQ220" s="2">
        <v>11467.2710305292</v>
      </c>
      <c r="AR220" s="2">
        <v>11467.2710305292</v>
      </c>
      <c r="AS220" s="2">
        <v>11467.2710305292</v>
      </c>
      <c r="AT220" s="2">
        <v>8739.2985731430799</v>
      </c>
      <c r="AU220" s="2">
        <v>8739.2985731430799</v>
      </c>
      <c r="AV220" s="2">
        <v>8739.2985731430799</v>
      </c>
      <c r="AW220" s="2">
        <v>6825.7565657912201</v>
      </c>
      <c r="AX220" s="2">
        <v>6825.7565657912201</v>
      </c>
      <c r="AY220" s="2">
        <v>6825.7565657912201</v>
      </c>
      <c r="AZ220" s="2">
        <v>8466.1954927323604</v>
      </c>
      <c r="BA220" s="2">
        <v>8466.1954927323604</v>
      </c>
    </row>
    <row r="221" spans="1:66" x14ac:dyDescent="0.2">
      <c r="A221" t="s">
        <v>152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</row>
    <row r="222" spans="1:66" x14ac:dyDescent="0.2">
      <c r="A222" t="s">
        <v>153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</row>
    <row r="223" spans="1:66" x14ac:dyDescent="0.2">
      <c r="A223" t="s">
        <v>154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</row>
    <row r="224" spans="1:66" x14ac:dyDescent="0.2">
      <c r="A224" t="s">
        <v>155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</row>
    <row r="225" spans="1:66" s="2" customFormat="1" x14ac:dyDescent="0.2">
      <c r="A225" s="2" t="s">
        <v>157</v>
      </c>
      <c r="B225" s="2">
        <v>8738.1333333333296</v>
      </c>
      <c r="C225" s="2">
        <v>8738.1333333333296</v>
      </c>
      <c r="D225" s="2">
        <v>8738.1333333333296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J225" s="2">
        <f>MEDIAN($B225:$BI226)</f>
        <v>0</v>
      </c>
      <c r="BK225" s="2">
        <f>AVERAGE($B225:$BI226)</f>
        <v>840.20512820512681</v>
      </c>
      <c r="BL225" s="2">
        <f>MIN($B225:$BI226)</f>
        <v>0</v>
      </c>
      <c r="BM225" s="2">
        <f>MAX($B225:$BI226)</f>
        <v>17476.266666666601</v>
      </c>
      <c r="BN225" s="2">
        <f>STDEV($B225:$BI226)</f>
        <v>3108.9463668635085</v>
      </c>
    </row>
    <row r="226" spans="1:66" s="2" customFormat="1" x14ac:dyDescent="0.2">
      <c r="A226" s="2" t="s">
        <v>158</v>
      </c>
      <c r="B226" s="2">
        <v>17476.266666666601</v>
      </c>
      <c r="C226" s="2">
        <v>17476.266666666601</v>
      </c>
      <c r="D226" s="2">
        <v>8738.1333333333296</v>
      </c>
      <c r="E226" s="2">
        <v>8738.1333333333296</v>
      </c>
      <c r="F226" s="2">
        <v>8738.1333333333296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</row>
    <row r="227" spans="1:66" s="2" customFormat="1" x14ac:dyDescent="0.2">
      <c r="A227" s="2" t="s">
        <v>159</v>
      </c>
      <c r="B227" s="2">
        <v>87.953788662700802</v>
      </c>
      <c r="C227" s="2">
        <v>87.953788662700802</v>
      </c>
      <c r="D227" s="2">
        <v>87.953788662700802</v>
      </c>
      <c r="E227" s="2">
        <v>86.939277429859104</v>
      </c>
      <c r="F227" s="2">
        <v>86.939277429859104</v>
      </c>
      <c r="G227" s="2">
        <v>86.939277429859104</v>
      </c>
      <c r="H227" s="2">
        <v>86.888348348053796</v>
      </c>
      <c r="I227" s="2">
        <v>86.888348348053796</v>
      </c>
      <c r="J227" s="2">
        <v>86.888348348053796</v>
      </c>
      <c r="K227" s="2">
        <v>86.828101475643706</v>
      </c>
      <c r="L227" s="2">
        <v>86.828101475643706</v>
      </c>
      <c r="M227" s="2">
        <v>86.828101475643706</v>
      </c>
      <c r="N227" s="2">
        <v>86.777809926879797</v>
      </c>
      <c r="O227" s="2">
        <v>86.777809926879797</v>
      </c>
      <c r="P227" s="2">
        <v>86.777809926879797</v>
      </c>
      <c r="Q227" s="2">
        <v>86.809294250923202</v>
      </c>
      <c r="R227" s="2">
        <v>86.809294250923202</v>
      </c>
      <c r="S227" s="2">
        <v>86.809294250923202</v>
      </c>
      <c r="T227" s="2">
        <v>86.745810672303094</v>
      </c>
      <c r="U227" s="2">
        <v>86.745810672303094</v>
      </c>
      <c r="V227" s="2">
        <v>86.745810672303094</v>
      </c>
      <c r="W227" s="2">
        <v>86.673941082138697</v>
      </c>
      <c r="X227" s="2">
        <v>86.673941082138697</v>
      </c>
      <c r="Y227" s="2">
        <v>86.673941082138697</v>
      </c>
      <c r="Z227" s="2">
        <v>86.623625012873205</v>
      </c>
      <c r="AA227" s="2">
        <v>86.623625012873205</v>
      </c>
      <c r="AB227" s="2">
        <v>86.623625012873205</v>
      </c>
      <c r="AC227" s="2">
        <v>86.732299875926202</v>
      </c>
      <c r="AD227" s="2">
        <v>86.732299875926202</v>
      </c>
      <c r="AE227" s="2">
        <v>86.732299875926202</v>
      </c>
      <c r="AF227" s="2">
        <v>86.986013505892203</v>
      </c>
      <c r="AG227" s="2">
        <v>86.986013505892203</v>
      </c>
      <c r="AH227" s="2">
        <v>86.986013505892203</v>
      </c>
      <c r="AI227" s="2">
        <v>86.945113309237797</v>
      </c>
      <c r="AJ227" s="2">
        <v>86.945113309237797</v>
      </c>
      <c r="AK227" s="2">
        <v>86.945113309237797</v>
      </c>
      <c r="AL227" s="2">
        <v>86.921009656173496</v>
      </c>
      <c r="AM227" s="2">
        <v>86.921009656173496</v>
      </c>
      <c r="AN227" s="2">
        <v>86.921009656173496</v>
      </c>
      <c r="AO227" s="2">
        <v>86.894355870943699</v>
      </c>
      <c r="AP227" s="2">
        <v>86.894355870943699</v>
      </c>
      <c r="AQ227" s="2">
        <v>86.894355870943699</v>
      </c>
      <c r="AR227" s="2">
        <v>86.870791668914293</v>
      </c>
      <c r="AS227" s="2">
        <v>86.870791668914293</v>
      </c>
      <c r="AT227" s="2">
        <v>86.870791668914293</v>
      </c>
      <c r="AU227" s="2">
        <v>86.833275301479503</v>
      </c>
      <c r="AV227" s="2">
        <v>86.833275301479503</v>
      </c>
      <c r="AW227" s="2">
        <v>86.833275301479503</v>
      </c>
      <c r="AX227" s="2">
        <v>86.795611811035201</v>
      </c>
      <c r="AY227" s="2">
        <v>86.795611811035201</v>
      </c>
      <c r="AZ227" s="2">
        <v>86.795611811035201</v>
      </c>
      <c r="BA227" s="2">
        <v>86.7705028174056</v>
      </c>
      <c r="BJ227" s="2">
        <f>MEDIAN($B227:$BI227,$B232:$BI232)</f>
        <v>86.673941082138697</v>
      </c>
      <c r="BK227" s="2">
        <f>AVERAGE($B227:$BI227,$B232:$BI232)</f>
        <v>86.487773597295188</v>
      </c>
      <c r="BL227" s="2">
        <f>MIN($B227:$BI227,$B232:$BI232)</f>
        <v>85.211162077523099</v>
      </c>
      <c r="BM227" s="2">
        <f>MAX($B227:$BI227,$B232:$BI232)</f>
        <v>87.953788662700802</v>
      </c>
      <c r="BN227" s="2">
        <f>STDEV($B227:$BI227,$B232:$BI232)</f>
        <v>0.53691019287212438</v>
      </c>
    </row>
    <row r="228" spans="1:66" x14ac:dyDescent="0.2">
      <c r="A228" t="s">
        <v>161</v>
      </c>
      <c r="B228">
        <v>21.967673827923601</v>
      </c>
      <c r="C228">
        <v>21.967673827923601</v>
      </c>
      <c r="D228">
        <v>21.967673827923601</v>
      </c>
      <c r="E228">
        <v>21.968898381446301</v>
      </c>
      <c r="F228">
        <v>21.968898381446301</v>
      </c>
      <c r="G228">
        <v>21.968898381446301</v>
      </c>
      <c r="H228">
        <v>21.9695106582077</v>
      </c>
      <c r="I228">
        <v>21.9695106582077</v>
      </c>
      <c r="J228">
        <v>21.9695106582077</v>
      </c>
      <c r="K228">
        <v>21.9709393039841</v>
      </c>
      <c r="L228">
        <v>21.9709393039841</v>
      </c>
      <c r="M228">
        <v>21.9709393039841</v>
      </c>
      <c r="N228">
        <v>21.9705311194766</v>
      </c>
      <c r="O228">
        <v>21.9705311194766</v>
      </c>
      <c r="P228">
        <v>21.9705311194766</v>
      </c>
      <c r="Q228">
        <v>21.959612183899299</v>
      </c>
      <c r="R228">
        <v>21.959612183899299</v>
      </c>
      <c r="S228">
        <v>21.959612183899299</v>
      </c>
      <c r="T228">
        <v>21.963591982848001</v>
      </c>
      <c r="U228">
        <v>21.963591982848001</v>
      </c>
      <c r="V228">
        <v>21.963591982848001</v>
      </c>
      <c r="W228">
        <v>21.9652247208783</v>
      </c>
      <c r="X228">
        <v>21.9652247208783</v>
      </c>
      <c r="Y228">
        <v>21.9652247208783</v>
      </c>
      <c r="Z228">
        <v>21.9666533666547</v>
      </c>
      <c r="AA228">
        <v>21.9666533666547</v>
      </c>
      <c r="AB228">
        <v>21.9666533666547</v>
      </c>
      <c r="AC228">
        <v>21.966245182147201</v>
      </c>
      <c r="AD228">
        <v>21.966245182147201</v>
      </c>
      <c r="AE228">
        <v>21.966245182147201</v>
      </c>
      <c r="AF228">
        <v>21.966245182147201</v>
      </c>
      <c r="AG228">
        <v>21.966245182147201</v>
      </c>
      <c r="AH228">
        <v>21.966245182147201</v>
      </c>
      <c r="AI228">
        <v>21.965632905385799</v>
      </c>
      <c r="AJ228">
        <v>21.965632905385799</v>
      </c>
      <c r="AK228">
        <v>21.965632905385799</v>
      </c>
      <c r="AL228">
        <v>21.967673827923601</v>
      </c>
      <c r="AM228">
        <v>21.967673827923601</v>
      </c>
      <c r="AN228">
        <v>21.967673827923601</v>
      </c>
      <c r="AO228">
        <v>21.969918842715199</v>
      </c>
      <c r="AP228">
        <v>21.969918842715199</v>
      </c>
      <c r="AQ228">
        <v>21.969918842715199</v>
      </c>
      <c r="AR228">
        <v>21.970122934969002</v>
      </c>
      <c r="AS228">
        <v>21.970122934969002</v>
      </c>
      <c r="AT228">
        <v>21.970122934969002</v>
      </c>
      <c r="AU228">
        <v>21.969714750461499</v>
      </c>
      <c r="AV228">
        <v>21.969714750461499</v>
      </c>
      <c r="AW228">
        <v>21.969714750461499</v>
      </c>
      <c r="AX228">
        <v>21.9705311194766</v>
      </c>
      <c r="AY228">
        <v>21.9705311194766</v>
      </c>
      <c r="AZ228">
        <v>21.9705311194766</v>
      </c>
      <c r="BA228">
        <v>21.969918842715199</v>
      </c>
    </row>
    <row r="229" spans="1:66" x14ac:dyDescent="0.2">
      <c r="A229" t="s">
        <v>162</v>
      </c>
      <c r="B229">
        <v>27.8602253790758</v>
      </c>
      <c r="C229">
        <v>27.859204917806899</v>
      </c>
      <c r="D229">
        <v>27.859204917806899</v>
      </c>
      <c r="E229">
        <v>27.859204917806899</v>
      </c>
      <c r="F229">
        <v>27.8587967332993</v>
      </c>
      <c r="G229">
        <v>27.8587967332993</v>
      </c>
      <c r="H229">
        <v>27.8587967332993</v>
      </c>
      <c r="I229">
        <v>27.8587967332993</v>
      </c>
      <c r="J229">
        <v>27.8587967332993</v>
      </c>
      <c r="K229">
        <v>27.8587967332993</v>
      </c>
      <c r="L229">
        <v>27.857776272030399</v>
      </c>
      <c r="M229">
        <v>27.857776272030399</v>
      </c>
      <c r="N229">
        <v>27.857776272030399</v>
      </c>
      <c r="O229">
        <v>27.857163995269101</v>
      </c>
      <c r="P229">
        <v>27.857163995269101</v>
      </c>
      <c r="Q229">
        <v>27.857163995269101</v>
      </c>
      <c r="R229">
        <v>27.8587967332993</v>
      </c>
      <c r="S229">
        <v>27.8587967332993</v>
      </c>
      <c r="T229">
        <v>27.8587967332993</v>
      </c>
      <c r="U229">
        <v>27.8585926410456</v>
      </c>
      <c r="V229">
        <v>27.8585926410456</v>
      </c>
      <c r="W229">
        <v>27.8585926410456</v>
      </c>
      <c r="X229">
        <v>27.856755810761499</v>
      </c>
      <c r="Y229">
        <v>27.856755810761499</v>
      </c>
      <c r="Z229">
        <v>27.856755810761499</v>
      </c>
      <c r="AA229">
        <v>27.856551718507799</v>
      </c>
      <c r="AB229">
        <v>27.856551718507799</v>
      </c>
      <c r="AC229">
        <v>27.856551718507799</v>
      </c>
      <c r="AD229">
        <v>27.859204917806899</v>
      </c>
      <c r="AE229">
        <v>27.859204917806899</v>
      </c>
      <c r="AF229">
        <v>27.859204917806899</v>
      </c>
      <c r="AG229">
        <v>27.8587967332993</v>
      </c>
      <c r="AH229">
        <v>27.8587967332993</v>
      </c>
      <c r="AI229">
        <v>27.8587967332993</v>
      </c>
      <c r="AJ229">
        <v>27.8590008255531</v>
      </c>
      <c r="AK229">
        <v>27.8590008255531</v>
      </c>
      <c r="AL229">
        <v>27.8590008255531</v>
      </c>
      <c r="AM229">
        <v>27.855531257238798</v>
      </c>
      <c r="AN229">
        <v>27.855531257238798</v>
      </c>
      <c r="AO229">
        <v>27.855531257238798</v>
      </c>
      <c r="AP229">
        <v>27.8573680875229</v>
      </c>
      <c r="AQ229">
        <v>27.8573680875229</v>
      </c>
      <c r="AR229">
        <v>27.8573680875229</v>
      </c>
      <c r="AS229">
        <v>27.858184456538002</v>
      </c>
      <c r="AT229">
        <v>27.858184456538002</v>
      </c>
      <c r="AU229">
        <v>27.858184456538002</v>
      </c>
      <c r="AV229">
        <v>27.860837655837098</v>
      </c>
      <c r="AW229">
        <v>27.860837655837098</v>
      </c>
      <c r="AX229">
        <v>27.860837655837098</v>
      </c>
      <c r="AY229">
        <v>27.856347626253999</v>
      </c>
      <c r="AZ229">
        <v>27.856347626253999</v>
      </c>
      <c r="BA229">
        <v>27.856347626253999</v>
      </c>
    </row>
    <row r="230" spans="1:66" x14ac:dyDescent="0.2">
      <c r="A230" t="s">
        <v>163</v>
      </c>
      <c r="B230">
        <v>27.792670843074401</v>
      </c>
      <c r="C230">
        <v>27.792058566313099</v>
      </c>
      <c r="D230">
        <v>27.792058566313099</v>
      </c>
      <c r="E230">
        <v>27.792058566313099</v>
      </c>
      <c r="F230">
        <v>27.792670843074401</v>
      </c>
      <c r="G230">
        <v>27.792670843074401</v>
      </c>
      <c r="H230">
        <v>27.792670843074401</v>
      </c>
      <c r="I230">
        <v>27.8034877325248</v>
      </c>
      <c r="J230">
        <v>27.8034877325248</v>
      </c>
      <c r="K230">
        <v>27.8034877325248</v>
      </c>
      <c r="L230">
        <v>27.802875455763498</v>
      </c>
      <c r="M230">
        <v>27.802875455763498</v>
      </c>
      <c r="N230">
        <v>27.802875455763498</v>
      </c>
      <c r="O230">
        <v>27.803283640271001</v>
      </c>
      <c r="P230">
        <v>27.803283640271001</v>
      </c>
      <c r="Q230">
        <v>27.803283640271001</v>
      </c>
      <c r="R230">
        <v>27.805120470555099</v>
      </c>
      <c r="S230">
        <v>27.805120470555099</v>
      </c>
      <c r="T230">
        <v>27.805120470555099</v>
      </c>
      <c r="U230">
        <v>27.797875195545799</v>
      </c>
      <c r="V230">
        <v>27.797875195545799</v>
      </c>
      <c r="W230">
        <v>27.797875195545799</v>
      </c>
      <c r="X230">
        <v>27.7974670110383</v>
      </c>
      <c r="Y230">
        <v>27.7974670110383</v>
      </c>
      <c r="Z230">
        <v>27.7974670110383</v>
      </c>
      <c r="AA230">
        <v>27.7974670110383</v>
      </c>
      <c r="AB230">
        <v>27.7974670110383</v>
      </c>
      <c r="AC230">
        <v>27.7974670110383</v>
      </c>
      <c r="AD230">
        <v>27.798079287799599</v>
      </c>
      <c r="AE230">
        <v>27.798079287799599</v>
      </c>
      <c r="AF230">
        <v>27.798079287799599</v>
      </c>
      <c r="AG230">
        <v>27.796854734276899</v>
      </c>
      <c r="AH230">
        <v>27.796854734276899</v>
      </c>
      <c r="AI230">
        <v>27.796854734276899</v>
      </c>
      <c r="AJ230">
        <v>27.796446549769399</v>
      </c>
      <c r="AK230">
        <v>27.796446549769399</v>
      </c>
      <c r="AL230">
        <v>27.796446549769399</v>
      </c>
      <c r="AM230">
        <v>27.795426088500498</v>
      </c>
      <c r="AN230">
        <v>27.795426088500498</v>
      </c>
      <c r="AO230">
        <v>27.795426088500498</v>
      </c>
      <c r="AP230">
        <v>27.797875195545799</v>
      </c>
      <c r="AQ230">
        <v>27.797875195545799</v>
      </c>
      <c r="AR230">
        <v>27.797875195545799</v>
      </c>
      <c r="AS230">
        <v>27.797262918784501</v>
      </c>
      <c r="AT230">
        <v>27.797262918784501</v>
      </c>
      <c r="AU230">
        <v>27.797262918784501</v>
      </c>
      <c r="AV230">
        <v>27.795426088500498</v>
      </c>
      <c r="AW230">
        <v>27.795426088500498</v>
      </c>
      <c r="AX230">
        <v>27.795426088500498</v>
      </c>
      <c r="AY230">
        <v>27.792976981455102</v>
      </c>
      <c r="AZ230">
        <v>27.792976981455102</v>
      </c>
      <c r="BA230">
        <v>27.792976981455102</v>
      </c>
    </row>
    <row r="231" spans="1:66" x14ac:dyDescent="0.2">
      <c r="A231" t="s">
        <v>164</v>
      </c>
      <c r="B231">
        <v>28.149424102682801</v>
      </c>
      <c r="C231">
        <v>28.149424102682801</v>
      </c>
      <c r="D231">
        <v>28.1508527484593</v>
      </c>
      <c r="E231">
        <v>28.1508527484593</v>
      </c>
      <c r="F231">
        <v>28.1508527484593</v>
      </c>
      <c r="G231">
        <v>28.150036379444199</v>
      </c>
      <c r="H231">
        <v>28.150036379444199</v>
      </c>
      <c r="I231">
        <v>28.150036379444199</v>
      </c>
      <c r="J231">
        <v>28.148607733667699</v>
      </c>
      <c r="K231">
        <v>28.148607733667699</v>
      </c>
      <c r="L231">
        <v>28.148607733667699</v>
      </c>
      <c r="M231">
        <v>28.1469749956375</v>
      </c>
      <c r="N231">
        <v>28.1469749956375</v>
      </c>
      <c r="O231">
        <v>28.1469749956375</v>
      </c>
      <c r="P231">
        <v>28.1469749956375</v>
      </c>
      <c r="Q231">
        <v>28.1469749956375</v>
      </c>
      <c r="R231">
        <v>28.1469749956375</v>
      </c>
      <c r="S231">
        <v>28.145546349861</v>
      </c>
      <c r="T231">
        <v>28.145546349861</v>
      </c>
      <c r="U231">
        <v>28.145546349861</v>
      </c>
      <c r="V231">
        <v>28.145342257607201</v>
      </c>
      <c r="W231">
        <v>28.145342257607201</v>
      </c>
      <c r="X231">
        <v>28.145342257607201</v>
      </c>
      <c r="Y231">
        <v>28.1428931505619</v>
      </c>
      <c r="Z231">
        <v>28.1428931505619</v>
      </c>
      <c r="AA231">
        <v>28.1428931505619</v>
      </c>
      <c r="AB231">
        <v>28.143709519577001</v>
      </c>
      <c r="AC231">
        <v>28.143709519577001</v>
      </c>
      <c r="AD231">
        <v>28.143709519577001</v>
      </c>
      <c r="AE231">
        <v>28.145342257607201</v>
      </c>
      <c r="AF231">
        <v>28.145342257607201</v>
      </c>
      <c r="AG231">
        <v>28.145342257607201</v>
      </c>
      <c r="AH231">
        <v>28.145342257607201</v>
      </c>
      <c r="AI231">
        <v>28.145342257607201</v>
      </c>
      <c r="AJ231">
        <v>28.145342257607201</v>
      </c>
      <c r="AK231">
        <v>28.1469749956375</v>
      </c>
      <c r="AL231">
        <v>28.1469749956375</v>
      </c>
      <c r="AM231">
        <v>28.1469749956375</v>
      </c>
      <c r="AN231">
        <v>28.1469749956375</v>
      </c>
      <c r="AO231">
        <v>28.1469749956375</v>
      </c>
      <c r="AP231">
        <v>28.1469749956375</v>
      </c>
      <c r="AQ231">
        <v>28.149220010429101</v>
      </c>
      <c r="AR231">
        <v>28.149220010429101</v>
      </c>
      <c r="AS231">
        <v>28.149220010429101</v>
      </c>
      <c r="AT231">
        <v>28.147179087891299</v>
      </c>
      <c r="AU231">
        <v>28.147179087891299</v>
      </c>
      <c r="AV231">
        <v>28.147179087891299</v>
      </c>
      <c r="AW231">
        <v>28.1467709033837</v>
      </c>
      <c r="AX231">
        <v>28.1467709033837</v>
      </c>
      <c r="AY231">
        <v>28.1467709033837</v>
      </c>
      <c r="AZ231">
        <v>28.147587272398798</v>
      </c>
      <c r="BA231">
        <v>28.147587272398798</v>
      </c>
    </row>
    <row r="232" spans="1:66" s="2" customFormat="1" x14ac:dyDescent="0.2">
      <c r="A232" s="2" t="s">
        <v>166</v>
      </c>
      <c r="B232" s="2">
        <v>86.991702827258294</v>
      </c>
      <c r="C232" s="2">
        <v>86.991702827258294</v>
      </c>
      <c r="D232" s="2">
        <v>86.684032252803405</v>
      </c>
      <c r="E232" s="2">
        <v>86.684032252803405</v>
      </c>
      <c r="F232" s="2">
        <v>86.684032252803405</v>
      </c>
      <c r="G232" s="2">
        <v>86.633853377129</v>
      </c>
      <c r="H232" s="2">
        <v>86.633853377129</v>
      </c>
      <c r="I232" s="2">
        <v>86.633853377129</v>
      </c>
      <c r="J232" s="2">
        <v>86.592135748819103</v>
      </c>
      <c r="K232" s="2">
        <v>86.592135748819103</v>
      </c>
      <c r="L232" s="2">
        <v>86.592135748819103</v>
      </c>
      <c r="M232" s="2">
        <v>86.551325558632399</v>
      </c>
      <c r="N232" s="2">
        <v>86.551325558632399</v>
      </c>
      <c r="O232" s="2">
        <v>86.551325558632399</v>
      </c>
      <c r="P232" s="2">
        <v>85.211162077523099</v>
      </c>
      <c r="Q232" s="2">
        <v>85.211162077523099</v>
      </c>
      <c r="R232" s="2">
        <v>85.211162077523099</v>
      </c>
      <c r="S232" s="2">
        <v>85.625616046252802</v>
      </c>
      <c r="T232" s="2">
        <v>85.625616046252802</v>
      </c>
      <c r="U232" s="2">
        <v>85.625616046252802</v>
      </c>
      <c r="V232" s="2">
        <v>85.855835550629706</v>
      </c>
      <c r="W232" s="2">
        <v>85.855835550629706</v>
      </c>
      <c r="X232" s="2">
        <v>85.855835550629706</v>
      </c>
      <c r="Y232" s="2">
        <v>85.960902170076906</v>
      </c>
      <c r="Z232" s="2">
        <v>85.960902170076906</v>
      </c>
      <c r="AA232" s="2">
        <v>85.960902170076906</v>
      </c>
      <c r="AB232" s="2">
        <v>85.959258971313403</v>
      </c>
      <c r="AC232" s="2">
        <v>85.959258971313403</v>
      </c>
      <c r="AD232" s="2">
        <v>85.959258971313403</v>
      </c>
      <c r="AE232" s="2">
        <v>85.959160869894703</v>
      </c>
      <c r="AF232" s="2">
        <v>85.959160869894703</v>
      </c>
      <c r="AG232" s="2">
        <v>85.959160869894703</v>
      </c>
      <c r="AH232" s="2">
        <v>85.962251064584294</v>
      </c>
      <c r="AI232" s="2">
        <v>85.962251064584294</v>
      </c>
      <c r="AJ232" s="2">
        <v>85.962251064584294</v>
      </c>
      <c r="AK232" s="2">
        <v>85.959062768475903</v>
      </c>
      <c r="AL232" s="2">
        <v>85.959062768475903</v>
      </c>
      <c r="AM232" s="2">
        <v>85.959062768475903</v>
      </c>
      <c r="AN232" s="2">
        <v>85.955678269530196</v>
      </c>
      <c r="AO232" s="2">
        <v>85.955678269530196</v>
      </c>
      <c r="AP232" s="2">
        <v>85.955678269530196</v>
      </c>
      <c r="AQ232" s="2">
        <v>85.957174316165606</v>
      </c>
      <c r="AR232" s="2">
        <v>85.957174316165606</v>
      </c>
      <c r="AS232" s="2">
        <v>85.957174316165606</v>
      </c>
      <c r="AT232" s="2">
        <v>85.962447267421695</v>
      </c>
      <c r="AU232" s="2">
        <v>85.962447267421695</v>
      </c>
      <c r="AV232" s="2">
        <v>85.962447267421695</v>
      </c>
      <c r="AW232" s="2">
        <v>85.962202013874901</v>
      </c>
      <c r="AX232" s="2">
        <v>85.962202013874901</v>
      </c>
      <c r="AY232" s="2">
        <v>85.962202013874901</v>
      </c>
      <c r="AZ232" s="2">
        <v>85.971423547234394</v>
      </c>
      <c r="BA232" s="2">
        <v>85.971423547234394</v>
      </c>
    </row>
    <row r="233" spans="1:66" x14ac:dyDescent="0.2">
      <c r="A233" t="s">
        <v>168</v>
      </c>
      <c r="B233">
        <v>8726.3333333333303</v>
      </c>
      <c r="C233">
        <v>8726.3333333333303</v>
      </c>
      <c r="D233">
        <v>8726.3333333333303</v>
      </c>
      <c r="E233">
        <v>8955.8666666666595</v>
      </c>
      <c r="F233">
        <v>8955.8666666666595</v>
      </c>
      <c r="G233">
        <v>8955.8666666666595</v>
      </c>
      <c r="H233">
        <v>3563.4</v>
      </c>
      <c r="I233">
        <v>3563.4</v>
      </c>
      <c r="J233">
        <v>3563.4</v>
      </c>
      <c r="K233">
        <v>9267.6</v>
      </c>
      <c r="L233">
        <v>9267.6</v>
      </c>
      <c r="M233">
        <v>9267.6</v>
      </c>
      <c r="N233">
        <v>4641.6000000000004</v>
      </c>
      <c r="O233">
        <v>4641.6000000000004</v>
      </c>
      <c r="P233">
        <v>4641.6000000000004</v>
      </c>
      <c r="Q233">
        <v>6584</v>
      </c>
      <c r="R233">
        <v>6584</v>
      </c>
      <c r="S233">
        <v>6584</v>
      </c>
      <c r="T233">
        <v>8696.4666666666599</v>
      </c>
      <c r="U233">
        <v>8696.4666666666599</v>
      </c>
      <c r="V233">
        <v>8696.4666666666599</v>
      </c>
      <c r="W233">
        <v>10109.718704172699</v>
      </c>
      <c r="X233">
        <v>10109.718704172699</v>
      </c>
      <c r="Y233">
        <v>10109.718704172699</v>
      </c>
      <c r="Z233">
        <v>8980.4640618749108</v>
      </c>
      <c r="AA233">
        <v>8980.4640618749108</v>
      </c>
      <c r="AB233">
        <v>8980.4640618749108</v>
      </c>
      <c r="AC233">
        <v>11297.4666666666</v>
      </c>
      <c r="AD233">
        <v>11297.4666666666</v>
      </c>
      <c r="AE233">
        <v>11297.4666666666</v>
      </c>
      <c r="AF233">
        <v>7319.6</v>
      </c>
      <c r="AG233">
        <v>7319.6</v>
      </c>
      <c r="AH233">
        <v>7319.6</v>
      </c>
      <c r="AI233">
        <v>9269.7999999999993</v>
      </c>
      <c r="AJ233">
        <v>9269.7999999999993</v>
      </c>
      <c r="AK233">
        <v>9269.7999999999993</v>
      </c>
      <c r="AL233">
        <v>4604.4666666666599</v>
      </c>
      <c r="AM233">
        <v>4604.4666666666599</v>
      </c>
      <c r="AN233">
        <v>4604.4666666666599</v>
      </c>
      <c r="AO233">
        <v>9161.8666666666595</v>
      </c>
      <c r="AP233">
        <v>9161.8666666666595</v>
      </c>
      <c r="AQ233">
        <v>9161.8666666666595</v>
      </c>
      <c r="AR233">
        <v>10417.799999999999</v>
      </c>
      <c r="AS233">
        <v>10417.799999999999</v>
      </c>
      <c r="AT233">
        <v>10417.799999999999</v>
      </c>
      <c r="AU233">
        <v>7538.8</v>
      </c>
      <c r="AV233">
        <v>7538.8</v>
      </c>
      <c r="AW233">
        <v>7538.8</v>
      </c>
      <c r="AX233">
        <v>5082.9333333333298</v>
      </c>
      <c r="AY233">
        <v>5082.9333333333298</v>
      </c>
      <c r="AZ233">
        <v>5082.9333333333298</v>
      </c>
      <c r="BA233">
        <v>12378.266666666599</v>
      </c>
    </row>
    <row r="234" spans="1:66" x14ac:dyDescent="0.2">
      <c r="A234" t="s">
        <v>169</v>
      </c>
      <c r="B234">
        <v>7928.1333333333296</v>
      </c>
      <c r="C234">
        <v>6497.4</v>
      </c>
      <c r="D234">
        <v>6497.4</v>
      </c>
      <c r="E234">
        <v>6497.4</v>
      </c>
      <c r="F234">
        <v>4658.0666666666602</v>
      </c>
      <c r="G234">
        <v>4658.0666666666602</v>
      </c>
      <c r="H234">
        <v>4658.0666666666602</v>
      </c>
      <c r="I234">
        <v>17074.866666666599</v>
      </c>
      <c r="J234">
        <v>17074.866666666599</v>
      </c>
      <c r="K234">
        <v>17074.866666666599</v>
      </c>
      <c r="L234">
        <v>5196.8</v>
      </c>
      <c r="M234">
        <v>5196.8</v>
      </c>
      <c r="N234">
        <v>5196.8</v>
      </c>
      <c r="O234">
        <v>8317.0666666666602</v>
      </c>
      <c r="P234">
        <v>8317.0666666666602</v>
      </c>
      <c r="Q234">
        <v>8317.0666666666602</v>
      </c>
      <c r="R234">
        <v>10499.2</v>
      </c>
      <c r="S234">
        <v>10499.2</v>
      </c>
      <c r="T234">
        <v>10499.2</v>
      </c>
      <c r="U234">
        <v>10670.733333333301</v>
      </c>
      <c r="V234">
        <v>10670.733333333301</v>
      </c>
      <c r="W234">
        <v>10670.733333333301</v>
      </c>
      <c r="X234">
        <v>4622.8666666666604</v>
      </c>
      <c r="Y234">
        <v>4622.8666666666604</v>
      </c>
      <c r="Z234">
        <v>4622.8666666666604</v>
      </c>
      <c r="AA234">
        <v>7350</v>
      </c>
      <c r="AB234">
        <v>7350</v>
      </c>
      <c r="AC234">
        <v>7350</v>
      </c>
      <c r="AD234">
        <v>5269.9333333333298</v>
      </c>
      <c r="AE234">
        <v>5269.9333333333298</v>
      </c>
      <c r="AF234">
        <v>5269.9333333333298</v>
      </c>
      <c r="AG234">
        <v>11731.2</v>
      </c>
      <c r="AH234">
        <v>11731.2</v>
      </c>
      <c r="AI234">
        <v>11731.2</v>
      </c>
      <c r="AJ234">
        <v>6316.4244767364298</v>
      </c>
      <c r="AK234">
        <v>6316.4244767364298</v>
      </c>
      <c r="AL234">
        <v>6316.4244767364298</v>
      </c>
      <c r="AM234">
        <v>9106.8809174556609</v>
      </c>
      <c r="AN234">
        <v>9106.8809174556609</v>
      </c>
      <c r="AO234">
        <v>9106.8809174556609</v>
      </c>
      <c r="AP234">
        <v>8821.7333333333299</v>
      </c>
      <c r="AQ234">
        <v>8821.7333333333299</v>
      </c>
      <c r="AR234">
        <v>8821.7333333333299</v>
      </c>
      <c r="AS234">
        <v>4103.6528462871602</v>
      </c>
      <c r="AT234">
        <v>4103.6528462871602</v>
      </c>
      <c r="AU234">
        <v>4103.6528462871602</v>
      </c>
      <c r="AV234">
        <v>8079.5439391918899</v>
      </c>
      <c r="AW234">
        <v>8079.5439391918899</v>
      </c>
      <c r="AX234">
        <v>8079.5439391918899</v>
      </c>
      <c r="AY234">
        <v>14509.5634788403</v>
      </c>
      <c r="AZ234">
        <v>14509.5634788403</v>
      </c>
      <c r="BA234">
        <v>14509.5634788403</v>
      </c>
    </row>
    <row r="235" spans="1:66" x14ac:dyDescent="0.2">
      <c r="A235" t="s">
        <v>170</v>
      </c>
      <c r="B235">
        <v>8999.7333333333299</v>
      </c>
      <c r="C235">
        <v>6810.3333333333303</v>
      </c>
      <c r="D235">
        <v>6810.3333333333303</v>
      </c>
      <c r="E235">
        <v>6810.3333333333303</v>
      </c>
      <c r="F235">
        <v>8019.5333333333301</v>
      </c>
      <c r="G235">
        <v>8019.5333333333301</v>
      </c>
      <c r="H235">
        <v>8019.5333333333301</v>
      </c>
      <c r="I235">
        <v>8118.3684350839703</v>
      </c>
      <c r="J235">
        <v>8118.3684350839703</v>
      </c>
      <c r="K235">
        <v>8118.3684350839703</v>
      </c>
      <c r="L235">
        <v>11132.9687916777</v>
      </c>
      <c r="M235">
        <v>11132.9687916777</v>
      </c>
      <c r="N235">
        <v>11132.9687916777</v>
      </c>
      <c r="O235">
        <v>7617.6</v>
      </c>
      <c r="P235">
        <v>7617.6</v>
      </c>
      <c r="Q235">
        <v>7617.6</v>
      </c>
      <c r="R235">
        <v>8273</v>
      </c>
      <c r="S235">
        <v>8273</v>
      </c>
      <c r="T235">
        <v>8273</v>
      </c>
      <c r="U235">
        <v>5479.2027729636002</v>
      </c>
      <c r="V235">
        <v>5479.2027729636002</v>
      </c>
      <c r="W235">
        <v>5479.2027729636002</v>
      </c>
      <c r="X235">
        <v>10072.809707961</v>
      </c>
      <c r="Y235">
        <v>10072.809707961</v>
      </c>
      <c r="Z235">
        <v>10072.809707961</v>
      </c>
      <c r="AA235">
        <v>11073.0666666666</v>
      </c>
      <c r="AB235">
        <v>11073.0666666666</v>
      </c>
      <c r="AC235">
        <v>11073.0666666666</v>
      </c>
      <c r="AD235">
        <v>6325.0666666666602</v>
      </c>
      <c r="AE235">
        <v>6325.0666666666602</v>
      </c>
      <c r="AF235">
        <v>6325.0666666666602</v>
      </c>
      <c r="AG235">
        <v>11103.733333333301</v>
      </c>
      <c r="AH235">
        <v>11103.733333333301</v>
      </c>
      <c r="AI235">
        <v>11103.733333333301</v>
      </c>
      <c r="AJ235">
        <v>5974</v>
      </c>
      <c r="AK235">
        <v>5974</v>
      </c>
      <c r="AL235">
        <v>5974</v>
      </c>
      <c r="AM235">
        <v>7989.7333333333299</v>
      </c>
      <c r="AN235">
        <v>7989.7333333333299</v>
      </c>
      <c r="AO235">
        <v>7989.7333333333299</v>
      </c>
      <c r="AP235">
        <v>7870.2666666666601</v>
      </c>
      <c r="AQ235">
        <v>7870.2666666666601</v>
      </c>
      <c r="AR235">
        <v>7870.2666666666601</v>
      </c>
      <c r="AS235">
        <v>6877.21637115051</v>
      </c>
      <c r="AT235">
        <v>6877.21637115051</v>
      </c>
      <c r="AU235">
        <v>6877.21637115051</v>
      </c>
      <c r="AV235">
        <v>5534.1598346997198</v>
      </c>
      <c r="AW235">
        <v>5534.1598346997198</v>
      </c>
      <c r="AX235">
        <v>5534.1598346997198</v>
      </c>
      <c r="AY235">
        <v>7908.7695898632801</v>
      </c>
      <c r="AZ235">
        <v>7908.7695898632801</v>
      </c>
      <c r="BA235">
        <v>7908.7695898632801</v>
      </c>
    </row>
    <row r="236" spans="1:66" x14ac:dyDescent="0.2">
      <c r="A236" t="s">
        <v>171</v>
      </c>
      <c r="B236">
        <v>4467.8</v>
      </c>
      <c r="C236">
        <v>4467.8</v>
      </c>
      <c r="D236">
        <v>2765.3333333333298</v>
      </c>
      <c r="E236">
        <v>2765.3333333333298</v>
      </c>
      <c r="F236">
        <v>2765.3333333333298</v>
      </c>
      <c r="G236">
        <v>6205.6666666666597</v>
      </c>
      <c r="H236">
        <v>6205.6666666666597</v>
      </c>
      <c r="I236">
        <v>6205.6666666666597</v>
      </c>
      <c r="J236">
        <v>9571.3333333333303</v>
      </c>
      <c r="K236">
        <v>9571.3333333333303</v>
      </c>
      <c r="L236">
        <v>9571.3333333333303</v>
      </c>
      <c r="M236">
        <v>6072.2</v>
      </c>
      <c r="N236">
        <v>6072.2</v>
      </c>
      <c r="O236">
        <v>6072.2</v>
      </c>
      <c r="P236">
        <v>5476.9333333333298</v>
      </c>
      <c r="Q236">
        <v>5476.9333333333298</v>
      </c>
      <c r="R236">
        <v>5476.9333333333298</v>
      </c>
      <c r="S236">
        <v>5770.7333333333299</v>
      </c>
      <c r="T236">
        <v>5770.7333333333299</v>
      </c>
      <c r="U236">
        <v>5770.7333333333299</v>
      </c>
      <c r="V236">
        <v>7256.2</v>
      </c>
      <c r="W236">
        <v>7256.2</v>
      </c>
      <c r="X236">
        <v>7256.2</v>
      </c>
      <c r="Y236">
        <v>6400.9597440682401</v>
      </c>
      <c r="Z236">
        <v>6400.9597440682401</v>
      </c>
      <c r="AA236">
        <v>6400.9597440682401</v>
      </c>
      <c r="AB236">
        <v>8527.6351756783697</v>
      </c>
      <c r="AC236">
        <v>8527.6351756783697</v>
      </c>
      <c r="AD236">
        <v>8527.6351756783697</v>
      </c>
      <c r="AE236">
        <v>10815.6964726278</v>
      </c>
      <c r="AF236">
        <v>10815.6964726278</v>
      </c>
      <c r="AG236">
        <v>10815.6964726278</v>
      </c>
      <c r="AH236">
        <v>3148</v>
      </c>
      <c r="AI236">
        <v>3148</v>
      </c>
      <c r="AJ236">
        <v>3148</v>
      </c>
      <c r="AK236">
        <v>5256</v>
      </c>
      <c r="AL236">
        <v>5256</v>
      </c>
      <c r="AM236">
        <v>5256</v>
      </c>
      <c r="AN236">
        <v>8025.8</v>
      </c>
      <c r="AO236">
        <v>8025.8</v>
      </c>
      <c r="AP236">
        <v>8025.8</v>
      </c>
      <c r="AQ236">
        <v>10137.200000000001</v>
      </c>
      <c r="AR236">
        <v>10137.200000000001</v>
      </c>
      <c r="AS236">
        <v>10137.200000000001</v>
      </c>
      <c r="AT236">
        <v>7364.0666666666602</v>
      </c>
      <c r="AU236">
        <v>7364.0666666666602</v>
      </c>
      <c r="AV236">
        <v>7364.0666666666602</v>
      </c>
      <c r="AW236">
        <v>10380</v>
      </c>
      <c r="AX236">
        <v>10380</v>
      </c>
      <c r="AY236">
        <v>10380</v>
      </c>
      <c r="AZ236">
        <v>5479.1333333333296</v>
      </c>
      <c r="BA236">
        <v>5479.1333333333296</v>
      </c>
    </row>
    <row r="237" spans="1:66" s="2" customFormat="1" x14ac:dyDescent="0.2">
      <c r="A237" s="2" t="s">
        <v>173</v>
      </c>
      <c r="B237" s="2">
        <v>53219.199999999997</v>
      </c>
      <c r="C237" s="2">
        <v>53219.199999999997</v>
      </c>
      <c r="D237" s="2">
        <v>53219.199999999997</v>
      </c>
      <c r="E237" s="2">
        <v>30602.400000000001</v>
      </c>
      <c r="F237" s="2">
        <v>30602.400000000001</v>
      </c>
      <c r="G237" s="2">
        <v>30602.400000000001</v>
      </c>
      <c r="H237" s="2">
        <v>10994.1333333333</v>
      </c>
      <c r="I237" s="2">
        <v>10994.1333333333</v>
      </c>
      <c r="J237" s="2">
        <v>10994.1333333333</v>
      </c>
      <c r="K237" s="2">
        <v>13984.8030393921</v>
      </c>
      <c r="L237" s="2">
        <v>13984.8030393921</v>
      </c>
      <c r="M237" s="2">
        <v>13984.8030393921</v>
      </c>
      <c r="N237" s="2">
        <v>7312.8625725145002</v>
      </c>
      <c r="O237" s="2">
        <v>7312.8625725145002</v>
      </c>
      <c r="P237" s="2">
        <v>7312.8625725145002</v>
      </c>
      <c r="Q237" s="2">
        <v>27072.5333333333</v>
      </c>
      <c r="R237" s="2">
        <v>27072.5333333333</v>
      </c>
      <c r="S237" s="2">
        <v>27072.5333333333</v>
      </c>
      <c r="T237" s="2">
        <v>13097.333333333299</v>
      </c>
      <c r="U237" s="2">
        <v>13097.333333333299</v>
      </c>
      <c r="V237" s="2">
        <v>13097.333333333299</v>
      </c>
      <c r="W237" s="2">
        <v>8012.8666666666604</v>
      </c>
      <c r="X237" s="2">
        <v>8012.8666666666604</v>
      </c>
      <c r="Y237" s="2">
        <v>8012.8666666666604</v>
      </c>
      <c r="Z237" s="2">
        <v>9560.8666666666595</v>
      </c>
      <c r="AA237" s="2">
        <v>9560.8666666666595</v>
      </c>
      <c r="AB237" s="2">
        <v>9560.8666666666595</v>
      </c>
      <c r="AC237" s="2">
        <v>9167.8666666666595</v>
      </c>
      <c r="AD237" s="2">
        <v>9167.8666666666595</v>
      </c>
      <c r="AE237" s="2">
        <v>9167.8666666666595</v>
      </c>
      <c r="AF237" s="2">
        <v>12226.333333333299</v>
      </c>
      <c r="AG237" s="2">
        <v>12226.333333333299</v>
      </c>
      <c r="AH237" s="2">
        <v>12226.333333333299</v>
      </c>
      <c r="AI237" s="2">
        <v>9516.6</v>
      </c>
      <c r="AJ237" s="2">
        <v>9516.6</v>
      </c>
      <c r="AK237" s="2">
        <v>9516.6</v>
      </c>
      <c r="AL237" s="2">
        <v>8274.1333333333296</v>
      </c>
      <c r="AM237" s="2">
        <v>8274.1333333333296</v>
      </c>
      <c r="AN237" s="2">
        <v>8274.1333333333296</v>
      </c>
      <c r="AO237" s="2">
        <v>4945.1333333333296</v>
      </c>
      <c r="AP237" s="2">
        <v>4945.1333333333296</v>
      </c>
      <c r="AQ237" s="2">
        <v>4945.1333333333296</v>
      </c>
      <c r="AR237" s="2">
        <v>3590.9333333333302</v>
      </c>
      <c r="AS237" s="2">
        <v>3590.9333333333302</v>
      </c>
      <c r="AT237" s="2">
        <v>3590.9333333333302</v>
      </c>
      <c r="AU237" s="2">
        <v>16360.266666666599</v>
      </c>
      <c r="AV237" s="2">
        <v>16360.266666666599</v>
      </c>
      <c r="AW237" s="2">
        <v>16360.266666666599</v>
      </c>
      <c r="AX237" s="2">
        <v>5452.1333333333296</v>
      </c>
      <c r="AY237" s="2">
        <v>5452.1333333333296</v>
      </c>
      <c r="AZ237" s="2">
        <v>5452.1333333333296</v>
      </c>
      <c r="BA237" s="2">
        <v>7359.7333333333299</v>
      </c>
      <c r="BJ237" s="2">
        <f>MEDIAN($B237:$BI238)</f>
        <v>13541.0681863627</v>
      </c>
      <c r="BK237" s="2">
        <f>AVERAGE($B237:$BI238)</f>
        <v>20947.629531522336</v>
      </c>
      <c r="BL237" s="2">
        <f>MIN($B237:$BI238)</f>
        <v>3590.9333333333302</v>
      </c>
      <c r="BM237" s="2">
        <f>MAX($B237:$BI238)</f>
        <v>86772.466666666602</v>
      </c>
      <c r="BN237" s="2">
        <f>STDEV($B237:$BI238)</f>
        <v>19739.484710202691</v>
      </c>
    </row>
    <row r="238" spans="1:66" s="2" customFormat="1" x14ac:dyDescent="0.2">
      <c r="A238" s="2" t="s">
        <v>174</v>
      </c>
      <c r="B238" s="2">
        <v>80069.399999999994</v>
      </c>
      <c r="C238" s="2">
        <v>80069.399999999994</v>
      </c>
      <c r="D238" s="2">
        <v>50321</v>
      </c>
      <c r="E238" s="2">
        <v>50321</v>
      </c>
      <c r="F238" s="2">
        <v>50321</v>
      </c>
      <c r="G238" s="2">
        <v>9492.7999999999993</v>
      </c>
      <c r="H238" s="2">
        <v>9492.7999999999993</v>
      </c>
      <c r="I238" s="2">
        <v>9492.7999999999993</v>
      </c>
      <c r="J238" s="2">
        <v>12497.5333333333</v>
      </c>
      <c r="K238" s="2">
        <v>12497.5333333333</v>
      </c>
      <c r="L238" s="2">
        <v>12497.5333333333</v>
      </c>
      <c r="M238" s="2">
        <v>8888.8666666666595</v>
      </c>
      <c r="N238" s="2">
        <v>8888.8666666666595</v>
      </c>
      <c r="O238" s="2">
        <v>8888.8666666666595</v>
      </c>
      <c r="P238" s="2">
        <v>86772.466666666602</v>
      </c>
      <c r="Q238" s="2">
        <v>86772.466666666602</v>
      </c>
      <c r="R238" s="2">
        <v>86772.466666666602</v>
      </c>
      <c r="S238" s="2">
        <v>57880.0826556459</v>
      </c>
      <c r="T238" s="2">
        <v>57880.0826556459</v>
      </c>
      <c r="U238" s="2">
        <v>57880.0826556459</v>
      </c>
      <c r="V238" s="2">
        <v>22741.365515402002</v>
      </c>
      <c r="W238" s="2">
        <v>22741.365515402002</v>
      </c>
      <c r="X238" s="2">
        <v>22741.365515402002</v>
      </c>
      <c r="Y238" s="2">
        <v>20072.933333333302</v>
      </c>
      <c r="Z238" s="2">
        <v>20072.933333333302</v>
      </c>
      <c r="AA238" s="2">
        <v>20072.933333333302</v>
      </c>
      <c r="AB238" s="2">
        <v>17699.5333333333</v>
      </c>
      <c r="AC238" s="2">
        <v>17699.5333333333</v>
      </c>
      <c r="AD238" s="2">
        <v>17699.5333333333</v>
      </c>
      <c r="AE238" s="2">
        <v>18235.0666666666</v>
      </c>
      <c r="AF238" s="2">
        <v>18235.0666666666</v>
      </c>
      <c r="AG238" s="2">
        <v>18235.0666666666</v>
      </c>
      <c r="AH238" s="2">
        <v>15746.117443178</v>
      </c>
      <c r="AI238" s="2">
        <v>15746.117443178</v>
      </c>
      <c r="AJ238" s="2">
        <v>15746.117443178</v>
      </c>
      <c r="AK238" s="2">
        <v>16841.8350336734</v>
      </c>
      <c r="AL238" s="2">
        <v>16841.8350336734</v>
      </c>
      <c r="AM238" s="2">
        <v>16841.8350336734</v>
      </c>
      <c r="AN238" s="2">
        <v>15417.1333333333</v>
      </c>
      <c r="AO238" s="2">
        <v>15417.1333333333</v>
      </c>
      <c r="AP238" s="2">
        <v>15417.1333333333</v>
      </c>
      <c r="AQ238" s="2">
        <v>9261.7650979869304</v>
      </c>
      <c r="AR238" s="2">
        <v>9261.7650979869304</v>
      </c>
      <c r="AS238" s="2">
        <v>9261.7650979869304</v>
      </c>
      <c r="AT238" s="2">
        <v>44120.482731030803</v>
      </c>
      <c r="AU238" s="2">
        <v>44120.482731030803</v>
      </c>
      <c r="AV238" s="2">
        <v>44120.482731030803</v>
      </c>
      <c r="AW238" s="2">
        <v>11491.534462071701</v>
      </c>
      <c r="AX238" s="2">
        <v>11491.534462071701</v>
      </c>
      <c r="AY238" s="2">
        <v>11491.534462071701</v>
      </c>
      <c r="AZ238" s="2">
        <v>14221.0961461528</v>
      </c>
      <c r="BA238" s="2">
        <v>14221.0961461528</v>
      </c>
    </row>
    <row r="239" spans="1:66" x14ac:dyDescent="0.2">
      <c r="A239" t="s">
        <v>176</v>
      </c>
      <c r="B239">
        <v>16553.466666666602</v>
      </c>
      <c r="C239">
        <v>16553.466666666602</v>
      </c>
      <c r="D239">
        <v>16553.466666666602</v>
      </c>
      <c r="E239">
        <v>16855.866666666599</v>
      </c>
      <c r="F239">
        <v>16855.866666666599</v>
      </c>
      <c r="G239">
        <v>16855.866666666599</v>
      </c>
      <c r="H239">
        <v>7163</v>
      </c>
      <c r="I239">
        <v>7163</v>
      </c>
      <c r="J239">
        <v>7163</v>
      </c>
      <c r="K239">
        <v>18512.599999999999</v>
      </c>
      <c r="L239">
        <v>18512.599999999999</v>
      </c>
      <c r="M239">
        <v>18512.599999999999</v>
      </c>
      <c r="N239">
        <v>9453.6</v>
      </c>
      <c r="O239">
        <v>9453.6</v>
      </c>
      <c r="P239">
        <v>9453.6</v>
      </c>
      <c r="Q239">
        <v>13515</v>
      </c>
      <c r="R239">
        <v>13515</v>
      </c>
      <c r="S239">
        <v>13515</v>
      </c>
      <c r="T239">
        <v>16618.599999999999</v>
      </c>
      <c r="U239">
        <v>16618.599999999999</v>
      </c>
      <c r="V239">
        <v>16618.599999999999</v>
      </c>
      <c r="W239">
        <v>17908.478869483999</v>
      </c>
      <c r="X239">
        <v>17908.478869483999</v>
      </c>
      <c r="Y239">
        <v>17908.478869483999</v>
      </c>
      <c r="Z239">
        <v>16646.486198159699</v>
      </c>
      <c r="AA239">
        <v>16646.486198159699</v>
      </c>
      <c r="AB239">
        <v>16646.486198159699</v>
      </c>
      <c r="AC239">
        <v>19141.933333333302</v>
      </c>
      <c r="AD239">
        <v>19141.933333333302</v>
      </c>
      <c r="AE239">
        <v>19141.933333333302</v>
      </c>
      <c r="AF239">
        <v>14678.2</v>
      </c>
      <c r="AG239">
        <v>14678.2</v>
      </c>
      <c r="AH239">
        <v>14678.2</v>
      </c>
      <c r="AI239">
        <v>16461.666666666599</v>
      </c>
      <c r="AJ239">
        <v>16461.666666666599</v>
      </c>
      <c r="AK239">
        <v>16461.666666666599</v>
      </c>
      <c r="AL239">
        <v>11152.0666666666</v>
      </c>
      <c r="AM239">
        <v>11152.0666666666</v>
      </c>
      <c r="AN239">
        <v>11152.0666666666</v>
      </c>
      <c r="AO239">
        <v>16967.8</v>
      </c>
      <c r="AP239">
        <v>16967.8</v>
      </c>
      <c r="AQ239">
        <v>16967.8</v>
      </c>
      <c r="AR239">
        <v>19060.8</v>
      </c>
      <c r="AS239">
        <v>19060.8</v>
      </c>
      <c r="AT239">
        <v>19060.8</v>
      </c>
      <c r="AU239">
        <v>13403.5333333333</v>
      </c>
      <c r="AV239">
        <v>13403.5333333333</v>
      </c>
      <c r="AW239">
        <v>13403.5333333333</v>
      </c>
      <c r="AX239">
        <v>10269.4666666666</v>
      </c>
      <c r="AY239">
        <v>10269.4666666666</v>
      </c>
      <c r="AZ239">
        <v>10269.4666666666</v>
      </c>
      <c r="BA239">
        <v>21755.200000000001</v>
      </c>
    </row>
    <row r="240" spans="1:66" x14ac:dyDescent="0.2">
      <c r="A240" t="s">
        <v>177</v>
      </c>
      <c r="B240">
        <v>15012.333333333299</v>
      </c>
      <c r="C240">
        <v>13110.0666666666</v>
      </c>
      <c r="D240">
        <v>13110.0666666666</v>
      </c>
      <c r="E240">
        <v>13110.0666666666</v>
      </c>
      <c r="F240">
        <v>9924.0666666666602</v>
      </c>
      <c r="G240">
        <v>9924.0666666666602</v>
      </c>
      <c r="H240">
        <v>9924.0666666666602</v>
      </c>
      <c r="I240">
        <v>30477.4</v>
      </c>
      <c r="J240">
        <v>30477.4</v>
      </c>
      <c r="K240">
        <v>30477.4</v>
      </c>
      <c r="L240">
        <v>11115.4</v>
      </c>
      <c r="M240">
        <v>11115.4</v>
      </c>
      <c r="N240">
        <v>11115.4</v>
      </c>
      <c r="O240">
        <v>16286.2</v>
      </c>
      <c r="P240">
        <v>16286.2</v>
      </c>
      <c r="Q240">
        <v>16286.2</v>
      </c>
      <c r="R240">
        <v>18921.666666666599</v>
      </c>
      <c r="S240">
        <v>18921.666666666599</v>
      </c>
      <c r="T240">
        <v>18921.666666666599</v>
      </c>
      <c r="U240">
        <v>20147.400000000001</v>
      </c>
      <c r="V240">
        <v>20147.400000000001</v>
      </c>
      <c r="W240">
        <v>20147.400000000001</v>
      </c>
      <c r="X240">
        <v>9830.0666666666602</v>
      </c>
      <c r="Y240">
        <v>9830.0666666666602</v>
      </c>
      <c r="Z240">
        <v>9830.0666666666602</v>
      </c>
      <c r="AA240">
        <v>13987.8</v>
      </c>
      <c r="AB240">
        <v>13987.8</v>
      </c>
      <c r="AC240">
        <v>13987.8</v>
      </c>
      <c r="AD240">
        <v>11093.2</v>
      </c>
      <c r="AE240">
        <v>11093.2</v>
      </c>
      <c r="AF240">
        <v>11093.2</v>
      </c>
      <c r="AG240">
        <v>22171.200000000001</v>
      </c>
      <c r="AH240">
        <v>22171.200000000001</v>
      </c>
      <c r="AI240">
        <v>22171.200000000001</v>
      </c>
      <c r="AJ240">
        <v>13112.518330889199</v>
      </c>
      <c r="AK240">
        <v>13112.518330889199</v>
      </c>
      <c r="AL240">
        <v>13112.518330889199</v>
      </c>
      <c r="AM240">
        <v>17462.7950393385</v>
      </c>
      <c r="AN240">
        <v>17462.7950393385</v>
      </c>
      <c r="AO240">
        <v>17462.7950393385</v>
      </c>
      <c r="AP240">
        <v>17541.400000000001</v>
      </c>
      <c r="AQ240">
        <v>17541.400000000001</v>
      </c>
      <c r="AR240">
        <v>17541.400000000001</v>
      </c>
      <c r="AS240">
        <v>8172.7769630715902</v>
      </c>
      <c r="AT240">
        <v>8172.7769630715902</v>
      </c>
      <c r="AU240">
        <v>8172.7769630715902</v>
      </c>
      <c r="AV240">
        <v>15368.5824776636</v>
      </c>
      <c r="AW240">
        <v>15368.5824776636</v>
      </c>
      <c r="AX240">
        <v>15368.5824776636</v>
      </c>
      <c r="AY240">
        <v>26745.884705098299</v>
      </c>
      <c r="AZ240">
        <v>26745.884705098299</v>
      </c>
      <c r="BA240">
        <v>26745.884705098299</v>
      </c>
    </row>
    <row r="241" spans="1:66" x14ac:dyDescent="0.2">
      <c r="A241" t="s">
        <v>178</v>
      </c>
      <c r="B241">
        <v>16769</v>
      </c>
      <c r="C241">
        <v>13870.9333333333</v>
      </c>
      <c r="D241">
        <v>13870.9333333333</v>
      </c>
      <c r="E241">
        <v>13870.9333333333</v>
      </c>
      <c r="F241">
        <v>15305.4</v>
      </c>
      <c r="G241">
        <v>15305.4</v>
      </c>
      <c r="H241">
        <v>15305.4</v>
      </c>
      <c r="I241">
        <v>15993.601706211601</v>
      </c>
      <c r="J241">
        <v>15993.601706211601</v>
      </c>
      <c r="K241">
        <v>15993.601706211601</v>
      </c>
      <c r="L241">
        <v>21094.158442251199</v>
      </c>
      <c r="M241">
        <v>21094.158442251199</v>
      </c>
      <c r="N241">
        <v>21094.158442251199</v>
      </c>
      <c r="O241">
        <v>15177.4666666666</v>
      </c>
      <c r="P241">
        <v>15177.4666666666</v>
      </c>
      <c r="Q241">
        <v>15177.4666666666</v>
      </c>
      <c r="R241">
        <v>15843.266666666599</v>
      </c>
      <c r="S241">
        <v>15843.266666666599</v>
      </c>
      <c r="T241">
        <v>15843.266666666599</v>
      </c>
      <c r="U241">
        <v>11746.2338354886</v>
      </c>
      <c r="V241">
        <v>11746.2338354886</v>
      </c>
      <c r="W241">
        <v>11746.2338354886</v>
      </c>
      <c r="X241">
        <v>18840.8454460594</v>
      </c>
      <c r="Y241">
        <v>18840.8454460594</v>
      </c>
      <c r="Z241">
        <v>18840.8454460594</v>
      </c>
      <c r="AA241">
        <v>19303.400000000001</v>
      </c>
      <c r="AB241">
        <v>19303.400000000001</v>
      </c>
      <c r="AC241">
        <v>19303.400000000001</v>
      </c>
      <c r="AD241">
        <v>12860.5333333333</v>
      </c>
      <c r="AE241">
        <v>12860.5333333333</v>
      </c>
      <c r="AF241">
        <v>12860.5333333333</v>
      </c>
      <c r="AG241">
        <v>21707</v>
      </c>
      <c r="AH241">
        <v>21707</v>
      </c>
      <c r="AI241">
        <v>21707</v>
      </c>
      <c r="AJ241">
        <v>12688.6</v>
      </c>
      <c r="AK241">
        <v>12688.6</v>
      </c>
      <c r="AL241">
        <v>12688.6</v>
      </c>
      <c r="AM241">
        <v>16609.0666666666</v>
      </c>
      <c r="AN241">
        <v>16609.0666666666</v>
      </c>
      <c r="AO241">
        <v>16609.0666666666</v>
      </c>
      <c r="AP241">
        <v>14733.666666666601</v>
      </c>
      <c r="AQ241">
        <v>14733.666666666601</v>
      </c>
      <c r="AR241">
        <v>14733.666666666601</v>
      </c>
      <c r="AS241">
        <v>13502.599653379501</v>
      </c>
      <c r="AT241">
        <v>13502.599653379501</v>
      </c>
      <c r="AU241">
        <v>13502.599653379501</v>
      </c>
      <c r="AV241">
        <v>12193.961207758401</v>
      </c>
      <c r="AW241">
        <v>12193.961207758401</v>
      </c>
      <c r="AX241">
        <v>12193.961207758401</v>
      </c>
      <c r="AY241">
        <v>16004.534844948301</v>
      </c>
      <c r="AZ241">
        <v>16004.534844948301</v>
      </c>
      <c r="BA241">
        <v>16004.534844948301</v>
      </c>
    </row>
    <row r="242" spans="1:66" x14ac:dyDescent="0.2">
      <c r="A242" t="s">
        <v>179</v>
      </c>
      <c r="B242">
        <v>10995.666666666601</v>
      </c>
      <c r="C242">
        <v>10995.666666666601</v>
      </c>
      <c r="D242">
        <v>6536.5333333333301</v>
      </c>
      <c r="E242">
        <v>6536.5333333333301</v>
      </c>
      <c r="F242">
        <v>6536.5333333333301</v>
      </c>
      <c r="G242">
        <v>13396.2</v>
      </c>
      <c r="H242">
        <v>13396.2</v>
      </c>
      <c r="I242">
        <v>13396.2</v>
      </c>
      <c r="J242">
        <v>17917</v>
      </c>
      <c r="K242">
        <v>17917</v>
      </c>
      <c r="L242">
        <v>17917</v>
      </c>
      <c r="M242">
        <v>12157.866666666599</v>
      </c>
      <c r="N242">
        <v>12157.866666666599</v>
      </c>
      <c r="O242">
        <v>12157.866666666599</v>
      </c>
      <c r="P242">
        <v>11185.1333333333</v>
      </c>
      <c r="Q242">
        <v>11185.1333333333</v>
      </c>
      <c r="R242">
        <v>11185.1333333333</v>
      </c>
      <c r="S242">
        <v>12415.9333333333</v>
      </c>
      <c r="T242">
        <v>12415.9333333333</v>
      </c>
      <c r="U242">
        <v>12415.9333333333</v>
      </c>
      <c r="V242">
        <v>14748.2</v>
      </c>
      <c r="W242">
        <v>14748.2</v>
      </c>
      <c r="X242">
        <v>14748.2</v>
      </c>
      <c r="Y242">
        <v>11660.157291388899</v>
      </c>
      <c r="Z242">
        <v>11660.157291388899</v>
      </c>
      <c r="AA242">
        <v>11660.157291388899</v>
      </c>
      <c r="AB242">
        <v>16582.572171478099</v>
      </c>
      <c r="AC242">
        <v>16582.572171478099</v>
      </c>
      <c r="AD242">
        <v>16582.572171478099</v>
      </c>
      <c r="AE242">
        <v>19466.426618656998</v>
      </c>
      <c r="AF242">
        <v>19466.426618656998</v>
      </c>
      <c r="AG242">
        <v>19466.426618656998</v>
      </c>
      <c r="AH242">
        <v>7555.3333333333303</v>
      </c>
      <c r="AI242">
        <v>7555.3333333333303</v>
      </c>
      <c r="AJ242">
        <v>7555.3333333333303</v>
      </c>
      <c r="AK242">
        <v>10941.9333333333</v>
      </c>
      <c r="AL242">
        <v>10941.9333333333</v>
      </c>
      <c r="AM242">
        <v>10941.9333333333</v>
      </c>
      <c r="AN242">
        <v>15334</v>
      </c>
      <c r="AO242">
        <v>15334</v>
      </c>
      <c r="AP242">
        <v>15334</v>
      </c>
      <c r="AQ242">
        <v>19392.8</v>
      </c>
      <c r="AR242">
        <v>19392.8</v>
      </c>
      <c r="AS242">
        <v>19392.8</v>
      </c>
      <c r="AT242">
        <v>14204.266666666599</v>
      </c>
      <c r="AU242">
        <v>14204.266666666599</v>
      </c>
      <c r="AV242">
        <v>14204.266666666599</v>
      </c>
      <c r="AW242">
        <v>18519</v>
      </c>
      <c r="AX242">
        <v>18519</v>
      </c>
      <c r="AY242">
        <v>18519</v>
      </c>
      <c r="AZ242">
        <v>11212.666666666601</v>
      </c>
      <c r="BA242">
        <v>11212.666666666601</v>
      </c>
    </row>
    <row r="243" spans="1:66" s="2" customFormat="1" x14ac:dyDescent="0.2">
      <c r="A243" s="2" t="s">
        <v>181</v>
      </c>
      <c r="B243" s="2">
        <v>8570.4</v>
      </c>
      <c r="C243" s="2">
        <v>8570.4</v>
      </c>
      <c r="D243" s="2">
        <v>8570.4</v>
      </c>
      <c r="E243" s="2">
        <v>17461.866666666599</v>
      </c>
      <c r="F243" s="2">
        <v>17461.866666666599</v>
      </c>
      <c r="G243" s="2">
        <v>17461.866666666599</v>
      </c>
      <c r="H243" s="2">
        <v>16014.2</v>
      </c>
      <c r="I243" s="2">
        <v>16014.2</v>
      </c>
      <c r="J243" s="2">
        <v>16014.2</v>
      </c>
      <c r="K243" s="2">
        <v>20627.674465106898</v>
      </c>
      <c r="L243" s="2">
        <v>20627.674465106898</v>
      </c>
      <c r="M243" s="2">
        <v>20627.674465106898</v>
      </c>
      <c r="N243" s="2">
        <v>8279.1224911649006</v>
      </c>
      <c r="O243" s="2">
        <v>8279.1224911649006</v>
      </c>
      <c r="P243" s="2">
        <v>8279.1224911649006</v>
      </c>
      <c r="Q243" s="2">
        <v>23340.5333333333</v>
      </c>
      <c r="R243" s="2">
        <v>23340.5333333333</v>
      </c>
      <c r="S243" s="2">
        <v>23340.5333333333</v>
      </c>
      <c r="T243" s="2">
        <v>18154.2</v>
      </c>
      <c r="U243" s="2">
        <v>18154.2</v>
      </c>
      <c r="V243" s="2">
        <v>18154.2</v>
      </c>
      <c r="W243" s="2">
        <v>12148.8</v>
      </c>
      <c r="X243" s="2">
        <v>12148.8</v>
      </c>
      <c r="Y243" s="2">
        <v>12148.8</v>
      </c>
      <c r="Z243" s="2">
        <v>16589.2</v>
      </c>
      <c r="AA243" s="2">
        <v>16589.2</v>
      </c>
      <c r="AB243" s="2">
        <v>16589.2</v>
      </c>
      <c r="AC243" s="2">
        <v>14809.6</v>
      </c>
      <c r="AD243" s="2">
        <v>14809.6</v>
      </c>
      <c r="AE243" s="2">
        <v>14809.6</v>
      </c>
      <c r="AF243" s="2">
        <v>19414.599999999999</v>
      </c>
      <c r="AG243" s="2">
        <v>19414.599999999999</v>
      </c>
      <c r="AH243" s="2">
        <v>19414.599999999999</v>
      </c>
      <c r="AI243" s="2">
        <v>14739.333333333299</v>
      </c>
      <c r="AJ243" s="2">
        <v>14739.333333333299</v>
      </c>
      <c r="AK243" s="2">
        <v>14739.333333333299</v>
      </c>
      <c r="AL243" s="2">
        <v>14168.9333333333</v>
      </c>
      <c r="AM243" s="2">
        <v>14168.9333333333</v>
      </c>
      <c r="AN243" s="2">
        <v>14168.9333333333</v>
      </c>
      <c r="AO243" s="2">
        <v>7907.7333333333299</v>
      </c>
      <c r="AP243" s="2">
        <v>7907.7333333333299</v>
      </c>
      <c r="AQ243" s="2">
        <v>7907.7333333333299</v>
      </c>
      <c r="AR243" s="2">
        <v>7060.2666666666601</v>
      </c>
      <c r="AS243" s="2">
        <v>7060.2666666666601</v>
      </c>
      <c r="AT243" s="2">
        <v>7060.2666666666601</v>
      </c>
      <c r="AU243" s="2">
        <v>25323.599999999999</v>
      </c>
      <c r="AV243" s="2">
        <v>25323.599999999999</v>
      </c>
      <c r="AW243" s="2">
        <v>25323.599999999999</v>
      </c>
      <c r="AX243" s="2">
        <v>8703.7999999999993</v>
      </c>
      <c r="AY243" s="2">
        <v>8703.7999999999993</v>
      </c>
      <c r="AZ243" s="2">
        <v>8703.7999999999993</v>
      </c>
      <c r="BA243" s="2">
        <v>10936.866666666599</v>
      </c>
      <c r="BJ243" s="2">
        <f>MEDIAN($B243:$BI244)</f>
        <v>18154.2</v>
      </c>
      <c r="BK243" s="2">
        <f>AVERAGE($B243:$BI244)</f>
        <v>34953.060952334941</v>
      </c>
      <c r="BL243" s="2">
        <f>MIN($B243:$BI244)</f>
        <v>7060.2666666666601</v>
      </c>
      <c r="BM243" s="2">
        <f>MAX($B243:$BI244)</f>
        <v>153316.95773896799</v>
      </c>
      <c r="BN243" s="2">
        <f>STDEV($B243:$BI244)</f>
        <v>36352.227708580416</v>
      </c>
    </row>
    <row r="244" spans="1:66" s="2" customFormat="1" x14ac:dyDescent="0.2">
      <c r="A244" s="2" t="s">
        <v>182</v>
      </c>
      <c r="B244" s="2">
        <v>10896.333333333299</v>
      </c>
      <c r="C244" s="2">
        <v>10896.333333333299</v>
      </c>
      <c r="D244" s="2">
        <v>22332</v>
      </c>
      <c r="E244" s="2">
        <v>22332</v>
      </c>
      <c r="F244" s="2">
        <v>22332</v>
      </c>
      <c r="G244" s="2">
        <v>14371.1333333333</v>
      </c>
      <c r="H244" s="2">
        <v>14371.1333333333</v>
      </c>
      <c r="I244" s="2">
        <v>14371.1333333333</v>
      </c>
      <c r="J244" s="2">
        <v>18841.466666666602</v>
      </c>
      <c r="K244" s="2">
        <v>18841.466666666602</v>
      </c>
      <c r="L244" s="2">
        <v>18841.466666666602</v>
      </c>
      <c r="M244" s="2">
        <v>15141.266666666599</v>
      </c>
      <c r="N244" s="2">
        <v>15141.266666666599</v>
      </c>
      <c r="O244" s="2">
        <v>15141.266666666599</v>
      </c>
      <c r="P244" s="2">
        <v>99241.933333333305</v>
      </c>
      <c r="Q244" s="2">
        <v>99241.933333333305</v>
      </c>
      <c r="R244" s="2">
        <v>99241.933333333305</v>
      </c>
      <c r="S244" s="2">
        <v>153316.95773896799</v>
      </c>
      <c r="T244" s="2">
        <v>153316.95773896799</v>
      </c>
      <c r="U244" s="2">
        <v>153316.95773896799</v>
      </c>
      <c r="V244" s="2">
        <v>117626.483531137</v>
      </c>
      <c r="W244" s="2">
        <v>117626.483531137</v>
      </c>
      <c r="X244" s="2">
        <v>117626.483531137</v>
      </c>
      <c r="Y244" s="2">
        <v>101509</v>
      </c>
      <c r="Z244" s="2">
        <v>101509</v>
      </c>
      <c r="AA244" s="2">
        <v>101509</v>
      </c>
      <c r="AB244" s="2">
        <v>89873.333333333299</v>
      </c>
      <c r="AC244" s="2">
        <v>89873.333333333299</v>
      </c>
      <c r="AD244" s="2">
        <v>89873.333333333299</v>
      </c>
      <c r="AE244" s="2">
        <v>76917.666666666599</v>
      </c>
      <c r="AF244" s="2">
        <v>76917.666666666599</v>
      </c>
      <c r="AG244" s="2">
        <v>76917.666666666599</v>
      </c>
      <c r="AH244" s="2">
        <v>64191.828301006397</v>
      </c>
      <c r="AI244" s="2">
        <v>64191.828301006397</v>
      </c>
      <c r="AJ244" s="2">
        <v>64191.828301006397</v>
      </c>
      <c r="AK244" s="2">
        <v>54957.124758284903</v>
      </c>
      <c r="AL244" s="2">
        <v>54957.124758284903</v>
      </c>
      <c r="AM244" s="2">
        <v>54957.124758284903</v>
      </c>
      <c r="AN244" s="2">
        <v>39261.199999999997</v>
      </c>
      <c r="AO244" s="2">
        <v>39261.199999999997</v>
      </c>
      <c r="AP244" s="2">
        <v>39261.199999999997</v>
      </c>
      <c r="AQ244" s="2">
        <v>15085.7219037461</v>
      </c>
      <c r="AR244" s="2">
        <v>15085.7219037461</v>
      </c>
      <c r="AS244" s="2">
        <v>15085.7219037461</v>
      </c>
      <c r="AT244" s="2">
        <v>29282.4376583544</v>
      </c>
      <c r="AU244" s="2">
        <v>29282.4376583544</v>
      </c>
      <c r="AV244" s="2">
        <v>29282.4376583544</v>
      </c>
      <c r="AW244" s="2">
        <v>17741.6344487401</v>
      </c>
      <c r="AX244" s="2">
        <v>17741.6344487401</v>
      </c>
      <c r="AY244" s="2">
        <v>17741.6344487401</v>
      </c>
      <c r="AZ244" s="2">
        <v>26686.824909988001</v>
      </c>
      <c r="BA244" s="2">
        <v>26686.824909988001</v>
      </c>
    </row>
    <row r="245" spans="1:66" x14ac:dyDescent="0.2">
      <c r="A245" t="s">
        <v>183</v>
      </c>
      <c r="B245">
        <v>0.337106666666594</v>
      </c>
      <c r="C245">
        <v>0.337106666666594</v>
      </c>
      <c r="D245">
        <v>0.337106666666594</v>
      </c>
      <c r="E245">
        <v>0.30044666666668701</v>
      </c>
      <c r="F245">
        <v>0.30044666666668701</v>
      </c>
      <c r="G245">
        <v>0.30044666666668701</v>
      </c>
      <c r="H245">
        <v>0.233906666666712</v>
      </c>
      <c r="I245">
        <v>0.233906666666712</v>
      </c>
      <c r="J245">
        <v>0.233906666666712</v>
      </c>
      <c r="K245">
        <v>0.27387855762178798</v>
      </c>
      <c r="L245">
        <v>0.27387855762178798</v>
      </c>
      <c r="M245">
        <v>0.27387855762178798</v>
      </c>
      <c r="N245">
        <v>0.24083483363340499</v>
      </c>
      <c r="O245">
        <v>0.24083483363340499</v>
      </c>
      <c r="P245">
        <v>0.24083483363340499</v>
      </c>
      <c r="Q245">
        <v>0.48679333333334701</v>
      </c>
      <c r="R245">
        <v>0.48679333333334701</v>
      </c>
      <c r="S245">
        <v>0.48679333333334701</v>
      </c>
      <c r="T245">
        <v>0.26766666666664601</v>
      </c>
      <c r="U245">
        <v>0.26766666666664601</v>
      </c>
      <c r="V245">
        <v>0.26766666666664601</v>
      </c>
      <c r="W245">
        <v>0.21838666666657899</v>
      </c>
      <c r="X245">
        <v>0.21838666666657899</v>
      </c>
      <c r="Y245">
        <v>0.21838666666657899</v>
      </c>
      <c r="Z245">
        <v>0.222820000000088</v>
      </c>
      <c r="AA245">
        <v>0.222820000000088</v>
      </c>
      <c r="AB245">
        <v>0.222820000000088</v>
      </c>
      <c r="AC245">
        <v>0.65826000000006002</v>
      </c>
      <c r="AD245">
        <v>0.65826000000006002</v>
      </c>
      <c r="AE245">
        <v>0.65826000000006002</v>
      </c>
      <c r="AF245">
        <v>1.07621999999992</v>
      </c>
      <c r="AG245">
        <v>1.07621999999992</v>
      </c>
      <c r="AH245">
        <v>1.07621999999992</v>
      </c>
      <c r="AI245">
        <v>0.26132666666673698</v>
      </c>
      <c r="AJ245">
        <v>0.26132666666673698</v>
      </c>
      <c r="AK245">
        <v>0.26132666666673698</v>
      </c>
      <c r="AL245">
        <v>0.24559333333324199</v>
      </c>
      <c r="AM245">
        <v>0.24559333333324199</v>
      </c>
      <c r="AN245">
        <v>0.24559333333324199</v>
      </c>
      <c r="AO245">
        <v>0.19552666666669399</v>
      </c>
      <c r="AP245">
        <v>0.19552666666669399</v>
      </c>
      <c r="AQ245">
        <v>0.19552666666669399</v>
      </c>
      <c r="AR245">
        <v>0.17482000000001099</v>
      </c>
      <c r="AS245">
        <v>0.17482000000001099</v>
      </c>
      <c r="AT245">
        <v>0.17482000000001099</v>
      </c>
      <c r="AU245">
        <v>0.29214666666670502</v>
      </c>
      <c r="AV245">
        <v>0.29214666666670502</v>
      </c>
      <c r="AW245">
        <v>0.29214666666670502</v>
      </c>
      <c r="AX245">
        <v>0.221153333333271</v>
      </c>
      <c r="AY245">
        <v>0.221153333333271</v>
      </c>
      <c r="AZ245">
        <v>0.221153333333271</v>
      </c>
      <c r="BA245">
        <v>0.22135999999998501</v>
      </c>
    </row>
    <row r="246" spans="1:66" x14ac:dyDescent="0.2">
      <c r="A246" t="s">
        <v>184</v>
      </c>
      <c r="B246">
        <v>0.39547333333340801</v>
      </c>
      <c r="C246">
        <v>0.39547333333340801</v>
      </c>
      <c r="D246">
        <v>0.74765999999992006</v>
      </c>
      <c r="E246">
        <v>0.74765999999992006</v>
      </c>
      <c r="F246">
        <v>0.74765999999992006</v>
      </c>
      <c r="G246">
        <v>0.27910666666684802</v>
      </c>
      <c r="H246">
        <v>0.27910666666684802</v>
      </c>
      <c r="I246">
        <v>0.27910666666684802</v>
      </c>
      <c r="J246">
        <v>0.31581999999995403</v>
      </c>
      <c r="K246">
        <v>0.31581999999995403</v>
      </c>
      <c r="L246">
        <v>0.31581999999995403</v>
      </c>
      <c r="M246">
        <v>0.32095999999986202</v>
      </c>
      <c r="N246">
        <v>0.32095999999986202</v>
      </c>
      <c r="O246">
        <v>0.32095999999986202</v>
      </c>
      <c r="P246">
        <v>1.4156533333332699</v>
      </c>
      <c r="Q246">
        <v>1.4156533333332699</v>
      </c>
      <c r="R246">
        <v>1.4156533333332699</v>
      </c>
      <c r="S246">
        <v>1.27649646713784</v>
      </c>
      <c r="T246">
        <v>1.27649646713784</v>
      </c>
      <c r="U246">
        <v>1.27649646713784</v>
      </c>
      <c r="V246">
        <v>0.933597813041673</v>
      </c>
      <c r="W246">
        <v>0.933597813041673</v>
      </c>
      <c r="X246">
        <v>0.933597813041673</v>
      </c>
      <c r="Y246">
        <v>0.62913999999996795</v>
      </c>
      <c r="Z246">
        <v>0.62913999999996795</v>
      </c>
      <c r="AA246">
        <v>0.62913999999996795</v>
      </c>
      <c r="AB246">
        <v>0.322486666666842</v>
      </c>
      <c r="AC246">
        <v>0.322486666666842</v>
      </c>
      <c r="AD246">
        <v>0.322486666666842</v>
      </c>
      <c r="AE246">
        <v>0.34670000000005502</v>
      </c>
      <c r="AF246">
        <v>0.34670000000005502</v>
      </c>
      <c r="AG246">
        <v>0.34670000000005502</v>
      </c>
      <c r="AH246">
        <v>0.32682130240605201</v>
      </c>
      <c r="AI246">
        <v>0.32682130240605201</v>
      </c>
      <c r="AJ246">
        <v>0.32682130240605201</v>
      </c>
      <c r="AK246">
        <v>0.35027005401092598</v>
      </c>
      <c r="AL246">
        <v>0.35027005401092598</v>
      </c>
      <c r="AM246">
        <v>0.35027005401092598</v>
      </c>
      <c r="AN246">
        <v>0.33527333333324799</v>
      </c>
      <c r="AO246">
        <v>0.33527333333324799</v>
      </c>
      <c r="AP246">
        <v>0.33527333333324799</v>
      </c>
      <c r="AQ246">
        <v>0.26939741367814801</v>
      </c>
      <c r="AR246">
        <v>0.26939741367814801</v>
      </c>
      <c r="AS246">
        <v>0.26939741367814801</v>
      </c>
      <c r="AT246">
        <v>0.49592612348308601</v>
      </c>
      <c r="AU246">
        <v>0.49592612348308601</v>
      </c>
      <c r="AV246">
        <v>0.49592612348308601</v>
      </c>
      <c r="AW246">
        <v>0.27348353552848198</v>
      </c>
      <c r="AX246">
        <v>0.27348353552848198</v>
      </c>
      <c r="AY246">
        <v>0.27348353552848198</v>
      </c>
      <c r="AZ246">
        <v>0.43526470196044198</v>
      </c>
      <c r="BA246">
        <v>0.43526470196044198</v>
      </c>
    </row>
    <row r="247" spans="1:66" x14ac:dyDescent="0.2">
      <c r="A247" t="s">
        <v>185</v>
      </c>
      <c r="B247">
        <v>0.36815999999987498</v>
      </c>
      <c r="C247">
        <v>0.36815999999987498</v>
      </c>
      <c r="D247">
        <v>0.36815999999987498</v>
      </c>
      <c r="E247">
        <v>0.27499999999993902</v>
      </c>
      <c r="F247">
        <v>0.27499999999993902</v>
      </c>
      <c r="G247">
        <v>0.27499999999993902</v>
      </c>
      <c r="H247">
        <v>0.469560000000039</v>
      </c>
      <c r="I247">
        <v>0.469560000000039</v>
      </c>
      <c r="J247">
        <v>0.469560000000039</v>
      </c>
      <c r="K247">
        <v>0.45982803439305597</v>
      </c>
      <c r="L247">
        <v>0.45982803439305597</v>
      </c>
      <c r="M247">
        <v>0.45982803439305597</v>
      </c>
      <c r="N247">
        <v>0.32801893712077401</v>
      </c>
      <c r="O247">
        <v>0.32801893712077401</v>
      </c>
      <c r="P247">
        <v>0.32801893712077401</v>
      </c>
      <c r="Q247">
        <v>0.27024666666666902</v>
      </c>
      <c r="R247">
        <v>0.27024666666666902</v>
      </c>
      <c r="S247">
        <v>0.27024666666666902</v>
      </c>
      <c r="T247">
        <v>0.262686666666619</v>
      </c>
      <c r="U247">
        <v>0.262686666666619</v>
      </c>
      <c r="V247">
        <v>0.262686666666619</v>
      </c>
      <c r="W247">
        <v>0.50738666666688903</v>
      </c>
      <c r="X247">
        <v>0.50738666666688903</v>
      </c>
      <c r="Y247">
        <v>0.50738666666688903</v>
      </c>
      <c r="Z247">
        <v>0.47448666666658301</v>
      </c>
      <c r="AA247">
        <v>0.47448666666658301</v>
      </c>
      <c r="AB247">
        <v>0.47448666666658301</v>
      </c>
      <c r="AC247">
        <v>0.26703333333330098</v>
      </c>
      <c r="AD247">
        <v>0.26703333333330098</v>
      </c>
      <c r="AE247">
        <v>0.26703333333330098</v>
      </c>
      <c r="AF247">
        <v>0.236006666666526</v>
      </c>
      <c r="AG247">
        <v>0.236006666666526</v>
      </c>
      <c r="AH247">
        <v>0.236006666666526</v>
      </c>
      <c r="AI247">
        <v>0.40320000000008299</v>
      </c>
      <c r="AJ247">
        <v>0.40320000000008299</v>
      </c>
      <c r="AK247">
        <v>0.40320000000008299</v>
      </c>
      <c r="AL247">
        <v>2.66600000001441E-2</v>
      </c>
      <c r="AM247">
        <v>2.66600000001441E-2</v>
      </c>
      <c r="AN247">
        <v>2.66600000001441E-2</v>
      </c>
      <c r="AO247">
        <v>0.454906666666753</v>
      </c>
      <c r="AP247">
        <v>0.454906666666753</v>
      </c>
      <c r="AQ247">
        <v>0.454906666666753</v>
      </c>
      <c r="AR247">
        <v>0.18096666666660099</v>
      </c>
      <c r="AS247">
        <v>0.18096666666660099</v>
      </c>
      <c r="AT247">
        <v>0.18096666666660099</v>
      </c>
      <c r="AU247">
        <v>0.53504666666640299</v>
      </c>
      <c r="AV247">
        <v>0.53504666666640299</v>
      </c>
      <c r="AW247">
        <v>0.53504666666640299</v>
      </c>
      <c r="AX247">
        <v>0.29446666666691101</v>
      </c>
      <c r="AY247">
        <v>0.29446666666691101</v>
      </c>
      <c r="AZ247">
        <v>0.29446666666691101</v>
      </c>
      <c r="BA247">
        <v>0.49349999999985</v>
      </c>
    </row>
    <row r="248" spans="1:66" x14ac:dyDescent="0.2">
      <c r="A248" t="s">
        <v>186</v>
      </c>
      <c r="B248">
        <v>5.7786666666667402E-2</v>
      </c>
      <c r="C248">
        <v>5.7786666666667402E-2</v>
      </c>
      <c r="D248">
        <v>0.21025999999987199</v>
      </c>
      <c r="E248">
        <v>0.21025999999987199</v>
      </c>
      <c r="F248">
        <v>0.21025999999987199</v>
      </c>
      <c r="G248">
        <v>0.33617333333343802</v>
      </c>
      <c r="H248">
        <v>0.33617333333343802</v>
      </c>
      <c r="I248">
        <v>0.33617333333343802</v>
      </c>
      <c r="J248">
        <v>0.223159999999893</v>
      </c>
      <c r="K248">
        <v>0.223159999999893</v>
      </c>
      <c r="L248">
        <v>0.223159999999893</v>
      </c>
      <c r="M248">
        <v>3.01466666667238E-2</v>
      </c>
      <c r="N248">
        <v>3.01466666667238E-2</v>
      </c>
      <c r="O248">
        <v>3.01466666667238E-2</v>
      </c>
      <c r="P248">
        <v>3.3253333333315503E-2</v>
      </c>
      <c r="Q248">
        <v>3.3253333333315503E-2</v>
      </c>
      <c r="R248">
        <v>3.3253333333315503E-2</v>
      </c>
      <c r="S248">
        <v>0.33407545660576998</v>
      </c>
      <c r="T248">
        <v>0.33407545660576998</v>
      </c>
      <c r="U248">
        <v>0.33407545660576998</v>
      </c>
      <c r="V248">
        <v>0.18377783704484901</v>
      </c>
      <c r="W248">
        <v>0.18377783704484901</v>
      </c>
      <c r="X248">
        <v>0.18377783704484901</v>
      </c>
      <c r="Y248">
        <v>0.24818000000019899</v>
      </c>
      <c r="Z248">
        <v>0.24818000000019899</v>
      </c>
      <c r="AA248">
        <v>0.24818000000019899</v>
      </c>
      <c r="AB248">
        <v>0.93779999999981101</v>
      </c>
      <c r="AC248">
        <v>0.93779999999981101</v>
      </c>
      <c r="AD248">
        <v>0.93779999999981101</v>
      </c>
      <c r="AE248">
        <v>0.22066000000014199</v>
      </c>
      <c r="AF248">
        <v>0.22066000000014199</v>
      </c>
      <c r="AG248">
        <v>0.22066000000014199</v>
      </c>
      <c r="AH248">
        <v>0.306352062920768</v>
      </c>
      <c r="AI248">
        <v>0.306352062920768</v>
      </c>
      <c r="AJ248">
        <v>0.306352062920768</v>
      </c>
      <c r="AK248">
        <v>0.41572981262911501</v>
      </c>
      <c r="AL248">
        <v>0.41572981262911501</v>
      </c>
      <c r="AM248">
        <v>0.41572981262911501</v>
      </c>
      <c r="AN248">
        <v>0.20165999999998499</v>
      </c>
      <c r="AO248">
        <v>0.20165999999998499</v>
      </c>
      <c r="AP248">
        <v>0.20165999999998499</v>
      </c>
      <c r="AQ248">
        <v>0.486455139314799</v>
      </c>
      <c r="AR248">
        <v>0.486455139314799</v>
      </c>
      <c r="AS248">
        <v>0.486455139314799</v>
      </c>
      <c r="AT248">
        <v>0.591352180290591</v>
      </c>
      <c r="AU248">
        <v>0.591352180290591</v>
      </c>
      <c r="AV248">
        <v>0.591352180290591</v>
      </c>
      <c r="AW248">
        <v>0.46501133182242099</v>
      </c>
      <c r="AX248">
        <v>0.46501133182242099</v>
      </c>
      <c r="AY248">
        <v>0.46501133182242099</v>
      </c>
      <c r="AZ248">
        <v>0.587578343779109</v>
      </c>
      <c r="BA248">
        <v>0.587578343779109</v>
      </c>
    </row>
    <row r="249" spans="1:66" x14ac:dyDescent="0.2">
      <c r="A249" t="s">
        <v>187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1:66" x14ac:dyDescent="0.2">
      <c r="A250" t="s">
        <v>188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</row>
    <row r="251" spans="1:66" s="2" customFormat="1" x14ac:dyDescent="0.2">
      <c r="A251" s="2" t="s">
        <v>189</v>
      </c>
      <c r="B251" s="2">
        <v>1.6666666666666701</v>
      </c>
      <c r="C251" s="2">
        <v>1.6666666666666701</v>
      </c>
      <c r="D251" s="2">
        <v>1.6666666666666701</v>
      </c>
      <c r="E251" s="2">
        <v>2.5999999999961099</v>
      </c>
      <c r="F251" s="2">
        <v>2.5999999999961099</v>
      </c>
      <c r="G251" s="2">
        <v>2.5999999999961099</v>
      </c>
      <c r="H251" s="2">
        <v>1.1333333333216999</v>
      </c>
      <c r="I251" s="2">
        <v>1.1333333333216999</v>
      </c>
      <c r="J251" s="2">
        <v>1.1333333333216999</v>
      </c>
      <c r="K251" s="2">
        <v>0.75318269679786398</v>
      </c>
      <c r="L251" s="2">
        <v>0.75318269679786398</v>
      </c>
      <c r="M251" s="2">
        <v>0.75318269679786398</v>
      </c>
      <c r="N251" s="2">
        <v>4.6676001880612702E-2</v>
      </c>
      <c r="O251" s="2">
        <v>4.6676001880612702E-2</v>
      </c>
      <c r="P251" s="2">
        <v>4.6676001880612702E-2</v>
      </c>
      <c r="Q251" s="2">
        <v>0.86666666664920899</v>
      </c>
      <c r="R251" s="2">
        <v>0.86666666664920899</v>
      </c>
      <c r="S251" s="2">
        <v>0.86666666664920899</v>
      </c>
      <c r="T251" s="2">
        <v>3.0000000000290998</v>
      </c>
      <c r="U251" s="2">
        <v>3.0000000000290998</v>
      </c>
      <c r="V251" s="2">
        <v>3.0000000000290998</v>
      </c>
      <c r="W251" s="2">
        <v>0.266666666672492</v>
      </c>
      <c r="X251" s="2">
        <v>0.266666666672492</v>
      </c>
      <c r="Y251" s="2">
        <v>0.266666666672492</v>
      </c>
      <c r="Z251" s="2">
        <v>0.86666666664920899</v>
      </c>
      <c r="AA251" s="2">
        <v>0.86666666664920899</v>
      </c>
      <c r="AB251" s="2">
        <v>0.86666666664920899</v>
      </c>
      <c r="AC251" s="2">
        <v>1.3999999999941699</v>
      </c>
      <c r="AD251" s="2">
        <v>1.3999999999941699</v>
      </c>
      <c r="AE251" s="2">
        <v>1.3999999999941699</v>
      </c>
      <c r="AF251" s="2">
        <v>1.4666666666744199</v>
      </c>
      <c r="AG251" s="2">
        <v>1.4666666666744199</v>
      </c>
      <c r="AH251" s="2">
        <v>1.4666666666744199</v>
      </c>
      <c r="AI251" s="2">
        <v>1.0000000000097</v>
      </c>
      <c r="AJ251" s="2">
        <v>1.0000000000097</v>
      </c>
      <c r="AK251" s="2">
        <v>1.0000000000097</v>
      </c>
      <c r="AL251" s="2">
        <v>0.19999999999224299</v>
      </c>
      <c r="AM251" s="2">
        <v>0.19999999999224299</v>
      </c>
      <c r="AN251" s="2">
        <v>0.19999999999224299</v>
      </c>
      <c r="AO251" s="2">
        <v>0.19999999999224299</v>
      </c>
      <c r="AP251" s="2">
        <v>0.19999999999224299</v>
      </c>
      <c r="AQ251" s="2">
        <v>0.19999999999224299</v>
      </c>
      <c r="AR251" s="2">
        <v>0.60000000002521803</v>
      </c>
      <c r="AS251" s="2">
        <v>0.60000000002521803</v>
      </c>
      <c r="AT251" s="2">
        <v>0.60000000002521803</v>
      </c>
      <c r="AU251" s="2">
        <v>0.13333333331199501</v>
      </c>
      <c r="AV251" s="2">
        <v>0.13333333331199501</v>
      </c>
      <c r="AW251" s="2">
        <v>0.13333333331199501</v>
      </c>
      <c r="AX251" s="2">
        <v>1.5333333333546699</v>
      </c>
      <c r="AY251" s="2">
        <v>1.5333333333546699</v>
      </c>
      <c r="AZ251" s="2">
        <v>1.5333333333546699</v>
      </c>
      <c r="BA251" s="2">
        <v>-1.0000000000097</v>
      </c>
      <c r="BJ251" s="2">
        <f>MEDIAN($B251:$BI251,$B256:$BI257,$B274:$BI282,$B262:$BI263,$B268:$BI269)</f>
        <v>1.33333333336244</v>
      </c>
      <c r="BK251" s="2">
        <f>AVERAGE($B251:$BI251,$B256:$BI257,$B274:$BI282,$B262:$BI263,$B268:$BI269)</f>
        <v>1.9258930804536651</v>
      </c>
      <c r="BL251" s="2">
        <f>MIN($B251:$BI251,$B256:$BI257,$B274:$BI282,$B262:$BI263,$B268:$BI269)</f>
        <v>-2.6872041074978701</v>
      </c>
      <c r="BM251" s="2">
        <f>MAX($B251:$BI251,$B256:$BI257,$B274:$BI282,$B262:$BI263,$B268:$BI269)</f>
        <v>10</v>
      </c>
      <c r="BN251" s="2">
        <f>STDEV($B251:$BI251,$B256:$BI257,$B274:$BI282,$B262:$BI263,$B268:$BI269)</f>
        <v>2.1550112467465956</v>
      </c>
    </row>
    <row r="252" spans="1:66" x14ac:dyDescent="0.2">
      <c r="A252" t="s">
        <v>191</v>
      </c>
      <c r="B252">
        <v>6.6666666666666696</v>
      </c>
      <c r="C252">
        <v>6.6666666666666696</v>
      </c>
      <c r="D252">
        <v>6.6666666666666696</v>
      </c>
      <c r="E252">
        <v>7.3333333339542097</v>
      </c>
      <c r="F252">
        <v>7.3333333339542097</v>
      </c>
      <c r="G252">
        <v>7.3333333339542097</v>
      </c>
      <c r="H252">
        <v>3.8666666656111599</v>
      </c>
      <c r="I252">
        <v>3.8666666656111599</v>
      </c>
      <c r="J252">
        <v>3.8666666656111599</v>
      </c>
      <c r="K252">
        <v>6.0666666676600798</v>
      </c>
      <c r="L252">
        <v>6.0666666676600798</v>
      </c>
      <c r="M252">
        <v>6.0666666676600798</v>
      </c>
      <c r="N252">
        <v>4.9333333332712499</v>
      </c>
      <c r="O252">
        <v>4.9333333332712499</v>
      </c>
      <c r="P252">
        <v>4.9333333332712499</v>
      </c>
      <c r="Q252">
        <v>3.7333333337058501</v>
      </c>
      <c r="R252">
        <v>3.7333333337058501</v>
      </c>
      <c r="S252">
        <v>3.7333333337058501</v>
      </c>
      <c r="T252">
        <v>8.3999999985098803</v>
      </c>
      <c r="U252">
        <v>8.3999999985098803</v>
      </c>
      <c r="V252">
        <v>8.3999999985098803</v>
      </c>
      <c r="W252">
        <v>5.2126383150775801</v>
      </c>
      <c r="X252">
        <v>5.2126383150775801</v>
      </c>
      <c r="Y252">
        <v>5.2126383150775801</v>
      </c>
      <c r="Z252">
        <v>8.3211094812641502</v>
      </c>
      <c r="AA252">
        <v>8.3211094812641502</v>
      </c>
      <c r="AB252">
        <v>8.3211094812641502</v>
      </c>
      <c r="AC252">
        <v>8.6000000002483503</v>
      </c>
      <c r="AD252">
        <v>8.6000000002483503</v>
      </c>
      <c r="AE252">
        <v>8.6000000002483503</v>
      </c>
      <c r="AF252">
        <v>6.5333333332091499</v>
      </c>
      <c r="AG252">
        <v>6.5333333332091499</v>
      </c>
      <c r="AH252">
        <v>6.5333333332091499</v>
      </c>
      <c r="AI252">
        <v>5.9333333342025698</v>
      </c>
      <c r="AJ252">
        <v>5.9333333342025698</v>
      </c>
      <c r="AK252">
        <v>5.9333333342025698</v>
      </c>
      <c r="AL252">
        <v>3.1333333331470601</v>
      </c>
      <c r="AM252">
        <v>3.1333333331470601</v>
      </c>
      <c r="AN252">
        <v>3.1333333331470601</v>
      </c>
      <c r="AO252">
        <v>6.3999999997516399</v>
      </c>
      <c r="AP252">
        <v>6.3999999997516399</v>
      </c>
      <c r="AQ252">
        <v>6.3999999997516399</v>
      </c>
      <c r="AR252">
        <v>6.5333333332091499</v>
      </c>
      <c r="AS252">
        <v>6.5333333332091499</v>
      </c>
      <c r="AT252">
        <v>6.5333333332091499</v>
      </c>
      <c r="AU252">
        <v>6.1999999995653896</v>
      </c>
      <c r="AV252">
        <v>6.1999999995653896</v>
      </c>
      <c r="AW252">
        <v>6.1999999995653896</v>
      </c>
      <c r="AX252">
        <v>4.7999999998137302</v>
      </c>
      <c r="AY252">
        <v>4.7999999998137302</v>
      </c>
      <c r="AZ252">
        <v>4.7999999998137302</v>
      </c>
      <c r="BA252">
        <v>8.6666666669771004</v>
      </c>
    </row>
    <row r="253" spans="1:66" x14ac:dyDescent="0.2">
      <c r="A253" t="s">
        <v>192</v>
      </c>
      <c r="B253">
        <v>16.1333333336127</v>
      </c>
      <c r="C253">
        <v>5.66666666651144</v>
      </c>
      <c r="D253">
        <v>5.66666666651144</v>
      </c>
      <c r="E253">
        <v>5.66666666651144</v>
      </c>
      <c r="F253">
        <v>4.3333333334885502</v>
      </c>
      <c r="G253">
        <v>4.3333333334885502</v>
      </c>
      <c r="H253">
        <v>4.3333333334885502</v>
      </c>
      <c r="I253">
        <v>12.3333333331781</v>
      </c>
      <c r="J253">
        <v>12.3333333331781</v>
      </c>
      <c r="K253">
        <v>12.3333333331781</v>
      </c>
      <c r="L253">
        <v>4.6666666671323096</v>
      </c>
      <c r="M253">
        <v>4.6666666671323096</v>
      </c>
      <c r="N253">
        <v>4.6666666671323096</v>
      </c>
      <c r="O253">
        <v>5.7999999999689402</v>
      </c>
      <c r="P253">
        <v>5.7999999999689402</v>
      </c>
      <c r="Q253">
        <v>5.7999999999689402</v>
      </c>
      <c r="R253">
        <v>8.8666666663872693</v>
      </c>
      <c r="S253">
        <v>8.8666666663872693</v>
      </c>
      <c r="T253">
        <v>8.8666666663872693</v>
      </c>
      <c r="U253">
        <v>8.6000000002483503</v>
      </c>
      <c r="V253">
        <v>8.6000000002483503</v>
      </c>
      <c r="W253">
        <v>8.6000000002483503</v>
      </c>
      <c r="X253">
        <v>4.5999999996274701</v>
      </c>
      <c r="Y253">
        <v>4.5999999996274701</v>
      </c>
      <c r="Z253">
        <v>4.5999999996274701</v>
      </c>
      <c r="AA253">
        <v>6.0000000001552198</v>
      </c>
      <c r="AB253">
        <v>6.0000000001552198</v>
      </c>
      <c r="AC253">
        <v>6.0000000001552198</v>
      </c>
      <c r="AD253">
        <v>3.9333333331160198</v>
      </c>
      <c r="AE253">
        <v>3.9333333331160198</v>
      </c>
      <c r="AF253">
        <v>3.9333333331160198</v>
      </c>
      <c r="AG253">
        <v>8.1999999998758195</v>
      </c>
      <c r="AH253">
        <v>8.1999999998758195</v>
      </c>
      <c r="AI253">
        <v>8.1999999998758195</v>
      </c>
      <c r="AJ253">
        <v>5.6792427682517896</v>
      </c>
      <c r="AK253">
        <v>5.6792427682517896</v>
      </c>
      <c r="AL253">
        <v>5.6792427682517896</v>
      </c>
      <c r="AM253">
        <v>6.45419389233271</v>
      </c>
      <c r="AN253">
        <v>6.45419389233271</v>
      </c>
      <c r="AO253">
        <v>6.45419389233271</v>
      </c>
      <c r="AP253">
        <v>7.9333333329607996</v>
      </c>
      <c r="AQ253">
        <v>7.9333333329607996</v>
      </c>
      <c r="AR253">
        <v>7.9333333329607996</v>
      </c>
      <c r="AS253">
        <v>4.0794560724305402</v>
      </c>
      <c r="AT253">
        <v>4.0794560724305402</v>
      </c>
      <c r="AU253">
        <v>4.0794560724305402</v>
      </c>
      <c r="AV253">
        <v>5.6540872122491797</v>
      </c>
      <c r="AW253">
        <v>5.6540872122491797</v>
      </c>
      <c r="AX253">
        <v>5.6540872122491797</v>
      </c>
      <c r="AY253">
        <v>9.7634121956864206</v>
      </c>
      <c r="AZ253">
        <v>9.7634121956864206</v>
      </c>
      <c r="BA253">
        <v>9.7634121956864206</v>
      </c>
    </row>
    <row r="254" spans="1:66" x14ac:dyDescent="0.2">
      <c r="A254" t="s">
        <v>193</v>
      </c>
      <c r="B254">
        <v>7.2000000004967104</v>
      </c>
      <c r="C254">
        <v>5.5999999997826899</v>
      </c>
      <c r="D254">
        <v>5.5999999997826899</v>
      </c>
      <c r="E254">
        <v>5.5999999997826899</v>
      </c>
      <c r="F254">
        <v>6.3333333330228898</v>
      </c>
      <c r="G254">
        <v>6.3333333330228898</v>
      </c>
      <c r="H254">
        <v>6.3333333330228898</v>
      </c>
      <c r="I254">
        <v>5.4918688354118297</v>
      </c>
      <c r="J254">
        <v>5.4918688354118297</v>
      </c>
      <c r="K254">
        <v>5.4918688354118297</v>
      </c>
      <c r="L254">
        <v>7.90877567314031</v>
      </c>
      <c r="M254">
        <v>7.90877567314031</v>
      </c>
      <c r="N254">
        <v>7.90877567314031</v>
      </c>
      <c r="O254">
        <v>6.0666666668839699</v>
      </c>
      <c r="P254">
        <v>6.0666666668839699</v>
      </c>
      <c r="Q254">
        <v>6.0666666668839699</v>
      </c>
      <c r="R254">
        <v>6.6666666666666696</v>
      </c>
      <c r="S254">
        <v>6.6666666666666696</v>
      </c>
      <c r="T254">
        <v>6.6666666666666696</v>
      </c>
      <c r="U254">
        <v>5.2126383150775801</v>
      </c>
      <c r="V254">
        <v>5.2126383150775801</v>
      </c>
      <c r="W254">
        <v>5.2126383150775801</v>
      </c>
      <c r="X254">
        <v>6.6542205627416902</v>
      </c>
      <c r="Y254">
        <v>6.6542205627416902</v>
      </c>
      <c r="Z254">
        <v>6.6542205627416902</v>
      </c>
      <c r="AA254">
        <v>9.3333333327124492</v>
      </c>
      <c r="AB254">
        <v>9.3333333327124492</v>
      </c>
      <c r="AC254">
        <v>9.3333333327124492</v>
      </c>
      <c r="AD254">
        <v>4.8000000005898302</v>
      </c>
      <c r="AE254">
        <v>4.8000000005898302</v>
      </c>
      <c r="AF254">
        <v>4.8000000005898302</v>
      </c>
      <c r="AG254">
        <v>7.9333333329607996</v>
      </c>
      <c r="AH254">
        <v>7.9333333329607996</v>
      </c>
      <c r="AI254">
        <v>7.9333333329607996</v>
      </c>
      <c r="AJ254">
        <v>4.1333333333022804</v>
      </c>
      <c r="AK254">
        <v>4.1333333333022804</v>
      </c>
      <c r="AL254">
        <v>4.1333333333022804</v>
      </c>
      <c r="AM254">
        <v>6.4666666664803998</v>
      </c>
      <c r="AN254">
        <v>6.4666666664803998</v>
      </c>
      <c r="AO254">
        <v>6.4666666664803998</v>
      </c>
      <c r="AP254">
        <v>7.4666666666356099</v>
      </c>
      <c r="AQ254">
        <v>7.4666666666356099</v>
      </c>
      <c r="AR254">
        <v>7.4666666666356099</v>
      </c>
      <c r="AS254">
        <v>5.8792161045504301</v>
      </c>
      <c r="AT254">
        <v>5.8792161045504301</v>
      </c>
      <c r="AU254">
        <v>5.8792161045504301</v>
      </c>
      <c r="AV254">
        <v>4.2191561687972801</v>
      </c>
      <c r="AW254">
        <v>4.2191561687972801</v>
      </c>
      <c r="AX254">
        <v>4.2191561687972801</v>
      </c>
      <c r="AY254">
        <v>6.5688562853663601</v>
      </c>
      <c r="AZ254">
        <v>6.5688562853663601</v>
      </c>
      <c r="BA254">
        <v>6.5688562853663601</v>
      </c>
    </row>
    <row r="255" spans="1:66" x14ac:dyDescent="0.2">
      <c r="A255" t="s">
        <v>194</v>
      </c>
      <c r="B255">
        <v>4.7999999998137302</v>
      </c>
      <c r="C255">
        <v>4.7999999998137302</v>
      </c>
      <c r="D255">
        <v>2.66666666759799</v>
      </c>
      <c r="E255">
        <v>2.66666666759799</v>
      </c>
      <c r="F255">
        <v>2.66666666759799</v>
      </c>
      <c r="G255">
        <v>5.1999999986340697</v>
      </c>
      <c r="H255">
        <v>5.1999999986340697</v>
      </c>
      <c r="I255">
        <v>5.1999999986340697</v>
      </c>
      <c r="J255">
        <v>5.8666666674738002</v>
      </c>
      <c r="K255">
        <v>5.8666666674738002</v>
      </c>
      <c r="L255">
        <v>5.8666666674738002</v>
      </c>
      <c r="M255">
        <v>5</v>
      </c>
      <c r="N255">
        <v>5</v>
      </c>
      <c r="O255">
        <v>5</v>
      </c>
      <c r="P255">
        <v>4.8666666665424803</v>
      </c>
      <c r="Q255">
        <v>4.8666666665424803</v>
      </c>
      <c r="R255">
        <v>4.8666666665424803</v>
      </c>
      <c r="S255">
        <v>5.5333333338300399</v>
      </c>
      <c r="T255">
        <v>5.5333333338300399</v>
      </c>
      <c r="U255">
        <v>5.5333333338300399</v>
      </c>
      <c r="V255">
        <v>5.39999999882032</v>
      </c>
      <c r="W255">
        <v>5.39999999882032</v>
      </c>
      <c r="X255">
        <v>5.39999999882032</v>
      </c>
      <c r="Y255">
        <v>6.5582511329070403</v>
      </c>
      <c r="Z255">
        <v>6.5582511329070403</v>
      </c>
      <c r="AA255">
        <v>6.5582511329070403</v>
      </c>
      <c r="AB255">
        <v>6.1937462508676404</v>
      </c>
      <c r="AC255">
        <v>6.1937462508676404</v>
      </c>
      <c r="AD255">
        <v>6.1937462508676404</v>
      </c>
      <c r="AE255">
        <v>8.6483963462463507</v>
      </c>
      <c r="AF255">
        <v>8.6483963462463507</v>
      </c>
      <c r="AG255">
        <v>8.6483963462463507</v>
      </c>
      <c r="AH255">
        <v>2.6666666660457801</v>
      </c>
      <c r="AI255">
        <v>2.6666666660457801</v>
      </c>
      <c r="AJ255">
        <v>2.6666666660457801</v>
      </c>
      <c r="AK255">
        <v>5.2666666669150102</v>
      </c>
      <c r="AL255">
        <v>5.2666666669150102</v>
      </c>
      <c r="AM255">
        <v>5.2666666669150102</v>
      </c>
      <c r="AN255">
        <v>6.7333333333954197</v>
      </c>
      <c r="AO255">
        <v>6.7333333333954197</v>
      </c>
      <c r="AP255">
        <v>6.7333333333954197</v>
      </c>
      <c r="AQ255">
        <v>6.7333333333954197</v>
      </c>
      <c r="AR255">
        <v>6.7333333333954197</v>
      </c>
      <c r="AS255">
        <v>6.7333333333954197</v>
      </c>
      <c r="AT255">
        <v>6.5999999999379</v>
      </c>
      <c r="AU255">
        <v>6.5999999999379</v>
      </c>
      <c r="AV255">
        <v>6.5999999999379</v>
      </c>
      <c r="AW255">
        <v>7.5999999993170304</v>
      </c>
      <c r="AX255">
        <v>7.5999999993170304</v>
      </c>
      <c r="AY255">
        <v>7.5999999993170304</v>
      </c>
      <c r="AZ255">
        <v>6.0666666676600798</v>
      </c>
      <c r="BA255">
        <v>6.0666666676600798</v>
      </c>
    </row>
    <row r="256" spans="1:66" s="2" customFormat="1" x14ac:dyDescent="0.2">
      <c r="A256" s="2" t="s">
        <v>196</v>
      </c>
      <c r="B256" s="2">
        <v>3.3333333333333202</v>
      </c>
      <c r="C256" s="2">
        <v>3.3333333333333202</v>
      </c>
      <c r="D256" s="2">
        <v>3.4666666666938202</v>
      </c>
      <c r="E256" s="2">
        <v>3.4666666666938202</v>
      </c>
      <c r="F256" s="2">
        <v>3.4666666666938202</v>
      </c>
      <c r="G256" s="2">
        <v>0.86666666664920899</v>
      </c>
      <c r="H256" s="2">
        <v>0.86666666664920899</v>
      </c>
      <c r="I256" s="2">
        <v>0.86666666664920899</v>
      </c>
      <c r="J256" s="2">
        <v>1.3333333333139299</v>
      </c>
      <c r="K256" s="2">
        <v>1.3333333333139299</v>
      </c>
      <c r="L256" s="2">
        <v>1.3333333333139299</v>
      </c>
      <c r="M256" s="2">
        <v>1.0000000000097</v>
      </c>
      <c r="N256" s="2">
        <v>1.0000000000097</v>
      </c>
      <c r="O256" s="2">
        <v>1.0000000000097</v>
      </c>
      <c r="P256" s="2">
        <v>9.4000000000232795</v>
      </c>
      <c r="Q256" s="2">
        <v>9.4000000000232795</v>
      </c>
      <c r="R256" s="2">
        <v>9.4000000000232795</v>
      </c>
      <c r="S256" s="2">
        <v>6.9457405679301001</v>
      </c>
      <c r="T256" s="2">
        <v>6.9457405679301001</v>
      </c>
      <c r="U256" s="2">
        <v>6.9457405679301001</v>
      </c>
      <c r="V256" s="2">
        <v>2.3203093745735601</v>
      </c>
      <c r="W256" s="2">
        <v>2.3203093745735601</v>
      </c>
      <c r="X256" s="2">
        <v>2.3203093745735601</v>
      </c>
      <c r="Y256" s="2">
        <v>1.7333333333469101</v>
      </c>
      <c r="Z256" s="2">
        <v>1.7333333333469101</v>
      </c>
      <c r="AA256" s="2">
        <v>1.7333333333469101</v>
      </c>
      <c r="AB256" s="2">
        <v>1.46666666662592</v>
      </c>
      <c r="AC256" s="2">
        <v>1.46666666662592</v>
      </c>
      <c r="AD256" s="2">
        <v>1.46666666662592</v>
      </c>
      <c r="AE256" s="2">
        <v>2.26666666669189</v>
      </c>
      <c r="AF256" s="2">
        <v>2.26666666669189</v>
      </c>
      <c r="AG256" s="2">
        <v>2.26666666669189</v>
      </c>
      <c r="AH256" s="2">
        <v>1.2197560487921899</v>
      </c>
      <c r="AI256" s="2">
        <v>1.2197560487921899</v>
      </c>
      <c r="AJ256" s="2">
        <v>1.2197560487921899</v>
      </c>
      <c r="AK256" s="2">
        <v>-1.95372407815479</v>
      </c>
      <c r="AL256" s="2">
        <v>-1.95372407815479</v>
      </c>
      <c r="AM256" s="2">
        <v>-1.95372407815479</v>
      </c>
      <c r="AN256" s="2">
        <v>5.7333333333372103</v>
      </c>
      <c r="AO256" s="2">
        <v>5.7333333333372103</v>
      </c>
      <c r="AP256" s="2">
        <v>5.7333333333372103</v>
      </c>
      <c r="AQ256" s="2">
        <v>1.01319824024433</v>
      </c>
      <c r="AR256" s="2">
        <v>1.01319824024433</v>
      </c>
      <c r="AS256" s="2">
        <v>1.01319824024433</v>
      </c>
      <c r="AT256" s="2">
        <v>3.1870916121877801</v>
      </c>
      <c r="AU256" s="2">
        <v>3.1870916121877801</v>
      </c>
      <c r="AV256" s="2">
        <v>3.1870916121877801</v>
      </c>
      <c r="AW256" s="2">
        <v>1.2798293561013701</v>
      </c>
      <c r="AX256" s="2">
        <v>1.2798293561013701</v>
      </c>
      <c r="AY256" s="2">
        <v>1.2798293561013701</v>
      </c>
      <c r="AZ256" s="2">
        <v>1.4535271369593501</v>
      </c>
      <c r="BA256" s="2">
        <v>1.4535271369593501</v>
      </c>
    </row>
    <row r="257" spans="1:53" s="2" customFormat="1" x14ac:dyDescent="0.2">
      <c r="A257" s="2" t="s">
        <v>197</v>
      </c>
      <c r="B257" s="2">
        <v>0.66666666670546704</v>
      </c>
      <c r="C257" s="2">
        <v>0.66666666670546704</v>
      </c>
      <c r="D257" s="2">
        <v>0.66666666670546704</v>
      </c>
      <c r="E257" s="2">
        <v>1.7333333332984</v>
      </c>
      <c r="F257" s="2">
        <v>1.7333333332984</v>
      </c>
      <c r="G257" s="2">
        <v>1.7333333332984</v>
      </c>
      <c r="H257" s="2">
        <v>1.06666666668995</v>
      </c>
      <c r="I257" s="2">
        <v>1.06666666668995</v>
      </c>
      <c r="J257" s="2">
        <v>1.06666666668995</v>
      </c>
      <c r="K257" s="2">
        <v>0.48656935279416302</v>
      </c>
      <c r="L257" s="2">
        <v>0.48656935279416302</v>
      </c>
      <c r="M257" s="2">
        <v>0.48656935279416302</v>
      </c>
      <c r="N257" s="2">
        <v>4.6676001880612702E-2</v>
      </c>
      <c r="O257" s="2">
        <v>4.6676001880612702E-2</v>
      </c>
      <c r="P257" s="2">
        <v>4.6676001880612702E-2</v>
      </c>
      <c r="Q257" s="2">
        <v>1.3333333333139299</v>
      </c>
      <c r="R257" s="2">
        <v>1.3333333333139299</v>
      </c>
      <c r="S257" s="2">
        <v>1.3333333333139299</v>
      </c>
      <c r="T257" s="2">
        <v>3.4000000000135699</v>
      </c>
      <c r="U257" s="2">
        <v>3.4000000000135699</v>
      </c>
      <c r="V257" s="2">
        <v>3.4000000000135699</v>
      </c>
      <c r="W257" s="2">
        <v>1.2666666666336801</v>
      </c>
      <c r="X257" s="2">
        <v>1.2666666666336801</v>
      </c>
      <c r="Y257" s="2">
        <v>1.2666666666336801</v>
      </c>
      <c r="Z257" s="2">
        <v>1.3999999999941699</v>
      </c>
      <c r="AA257" s="2">
        <v>1.3999999999941699</v>
      </c>
      <c r="AB257" s="2">
        <v>1.3999999999941699</v>
      </c>
      <c r="AC257" s="2">
        <v>1.6000000000349199</v>
      </c>
      <c r="AD257" s="2">
        <v>1.6000000000349199</v>
      </c>
      <c r="AE257" s="2">
        <v>1.6000000000349199</v>
      </c>
      <c r="AF257" s="2">
        <v>1.3333333333139299</v>
      </c>
      <c r="AG257" s="2">
        <v>1.3333333333139299</v>
      </c>
      <c r="AH257" s="2">
        <v>1.3333333333139299</v>
      </c>
      <c r="AI257" s="2">
        <v>1.06666666668995</v>
      </c>
      <c r="AJ257" s="2">
        <v>1.06666666668995</v>
      </c>
      <c r="AK257" s="2">
        <v>1.06666666668995</v>
      </c>
      <c r="AL257" s="2">
        <v>0.266666666672492</v>
      </c>
      <c r="AM257" s="2">
        <v>0.266666666672492</v>
      </c>
      <c r="AN257" s="2">
        <v>0.266666666672492</v>
      </c>
      <c r="AO257" s="2">
        <v>0.19999999999224299</v>
      </c>
      <c r="AP257" s="2">
        <v>0.19999999999224299</v>
      </c>
      <c r="AQ257" s="2">
        <v>0.19999999999224299</v>
      </c>
      <c r="AR257" s="2">
        <v>0.66666666665696495</v>
      </c>
      <c r="AS257" s="2">
        <v>0.66666666665696495</v>
      </c>
      <c r="AT257" s="2">
        <v>0.66666666665696495</v>
      </c>
      <c r="AU257" s="2">
        <v>0</v>
      </c>
      <c r="AV257" s="2">
        <v>0</v>
      </c>
      <c r="AW257" s="2">
        <v>0</v>
      </c>
      <c r="AX257" s="2">
        <v>1.8666666666589</v>
      </c>
      <c r="AY257" s="2">
        <v>1.8666666666589</v>
      </c>
      <c r="AZ257" s="2">
        <v>1.8666666666589</v>
      </c>
      <c r="BA257" s="2">
        <v>-0.86666666664920899</v>
      </c>
    </row>
    <row r="258" spans="1:53" x14ac:dyDescent="0.2">
      <c r="A258" t="s">
        <v>199</v>
      </c>
      <c r="B258">
        <v>5.8666666659215903</v>
      </c>
      <c r="C258">
        <v>5.8666666659215903</v>
      </c>
      <c r="D258">
        <v>5.8666666659215903</v>
      </c>
      <c r="E258">
        <v>7.4666666674117197</v>
      </c>
      <c r="F258">
        <v>7.4666666674117197</v>
      </c>
      <c r="G258">
        <v>7.4666666674117197</v>
      </c>
      <c r="H258">
        <v>3.4666666667908399</v>
      </c>
      <c r="I258">
        <v>3.4666666667908399</v>
      </c>
      <c r="J258">
        <v>3.4666666667908399</v>
      </c>
      <c r="K258">
        <v>6.3333333330228898</v>
      </c>
      <c r="L258">
        <v>6.3333333330228898</v>
      </c>
      <c r="M258">
        <v>6.3333333330228898</v>
      </c>
      <c r="N258">
        <v>4.4666666661699503</v>
      </c>
      <c r="O258">
        <v>4.4666666661699503</v>
      </c>
      <c r="P258">
        <v>4.4666666661699503</v>
      </c>
      <c r="Q258">
        <v>3.4000000000620898</v>
      </c>
      <c r="R258">
        <v>3.4000000000620898</v>
      </c>
      <c r="S258">
        <v>3.4000000000620898</v>
      </c>
      <c r="T258">
        <v>7.6000000008692297</v>
      </c>
      <c r="U258">
        <v>7.6000000008692297</v>
      </c>
      <c r="V258">
        <v>7.6000000008692297</v>
      </c>
      <c r="W258">
        <v>3.6128516200323499</v>
      </c>
      <c r="X258">
        <v>3.6128516200323499</v>
      </c>
      <c r="Y258">
        <v>3.6128516200323499</v>
      </c>
      <c r="Z258">
        <v>7.4543272428252196</v>
      </c>
      <c r="AA258">
        <v>7.4543272428252196</v>
      </c>
      <c r="AB258">
        <v>7.4543272428252196</v>
      </c>
      <c r="AC258">
        <v>6.8666666668529199</v>
      </c>
      <c r="AD258">
        <v>6.8666666668529199</v>
      </c>
      <c r="AE258">
        <v>6.8666666668529199</v>
      </c>
      <c r="AF258">
        <v>5</v>
      </c>
      <c r="AG258">
        <v>5</v>
      </c>
      <c r="AH258">
        <v>5</v>
      </c>
      <c r="AI258">
        <v>5.2666666669150102</v>
      </c>
      <c r="AJ258">
        <v>5.2666666669150102</v>
      </c>
      <c r="AK258">
        <v>5.2666666669150102</v>
      </c>
      <c r="AL258">
        <v>3.4000000000620898</v>
      </c>
      <c r="AM258">
        <v>3.4000000000620898</v>
      </c>
      <c r="AN258">
        <v>3.4000000000620898</v>
      </c>
      <c r="AO258">
        <v>6.3333333330228898</v>
      </c>
      <c r="AP258">
        <v>6.3333333330228898</v>
      </c>
      <c r="AQ258">
        <v>6.3333333330228898</v>
      </c>
      <c r="AR258">
        <v>4.2666666675359002</v>
      </c>
      <c r="AS258">
        <v>4.2666666675359002</v>
      </c>
      <c r="AT258">
        <v>4.2666666675359002</v>
      </c>
      <c r="AU258">
        <v>6.6666666666666696</v>
      </c>
      <c r="AV258">
        <v>6.6666666666666696</v>
      </c>
      <c r="AW258">
        <v>6.6666666666666696</v>
      </c>
      <c r="AX258">
        <v>3.5333333319673899</v>
      </c>
      <c r="AY258">
        <v>3.5333333319673899</v>
      </c>
      <c r="AZ258">
        <v>3.5333333319673899</v>
      </c>
      <c r="BA258">
        <v>8.5333333335195896</v>
      </c>
    </row>
    <row r="259" spans="1:53" x14ac:dyDescent="0.2">
      <c r="A259" t="s">
        <v>200</v>
      </c>
      <c r="B259">
        <v>14.9333333332712</v>
      </c>
      <c r="C259">
        <v>5.0666666667287599</v>
      </c>
      <c r="D259">
        <v>5.0666666667287599</v>
      </c>
      <c r="E259">
        <v>5.0666666667287599</v>
      </c>
      <c r="F259">
        <v>2.9333333329608098</v>
      </c>
      <c r="G259">
        <v>2.9333333329608098</v>
      </c>
      <c r="H259">
        <v>2.9333333329608098</v>
      </c>
      <c r="I259">
        <v>6.3999999997516399</v>
      </c>
      <c r="J259">
        <v>6.3999999997516399</v>
      </c>
      <c r="K259">
        <v>6.3999999997516399</v>
      </c>
      <c r="L259">
        <v>2.4666666674117099</v>
      </c>
      <c r="M259">
        <v>2.4666666674117099</v>
      </c>
      <c r="N259">
        <v>2.4666666674117099</v>
      </c>
      <c r="O259">
        <v>3.19999999987582</v>
      </c>
      <c r="P259">
        <v>3.19999999987582</v>
      </c>
      <c r="Q259">
        <v>3.19999999987582</v>
      </c>
      <c r="R259">
        <v>7.2666666672254596</v>
      </c>
      <c r="S259">
        <v>7.2666666672254596</v>
      </c>
      <c r="T259">
        <v>7.2666666672254596</v>
      </c>
      <c r="U259">
        <v>3.9999999990686699</v>
      </c>
      <c r="V259">
        <v>3.9999999990686699</v>
      </c>
      <c r="W259">
        <v>3.9999999990686699</v>
      </c>
      <c r="X259">
        <v>3.4000000000620898</v>
      </c>
      <c r="Y259">
        <v>3.4000000000620898</v>
      </c>
      <c r="Z259">
        <v>3.4000000000620898</v>
      </c>
      <c r="AA259">
        <v>5.9333333342025698</v>
      </c>
      <c r="AB259">
        <v>5.9333333342025698</v>
      </c>
      <c r="AC259">
        <v>5.9333333342025698</v>
      </c>
      <c r="AD259">
        <v>2.8666666662320401</v>
      </c>
      <c r="AE259">
        <v>2.8666666662320401</v>
      </c>
      <c r="AF259">
        <v>2.8666666662320401</v>
      </c>
      <c r="AG259">
        <v>7.3333333324020202</v>
      </c>
      <c r="AH259">
        <v>7.3333333324020202</v>
      </c>
      <c r="AI259">
        <v>7.3333333324020202</v>
      </c>
      <c r="AJ259">
        <v>4.4794027473558398</v>
      </c>
      <c r="AK259">
        <v>4.4794027473558398</v>
      </c>
      <c r="AL259">
        <v>4.4794027473558398</v>
      </c>
      <c r="AM259">
        <v>5.1873583146282103</v>
      </c>
      <c r="AN259">
        <v>5.1873583146282103</v>
      </c>
      <c r="AO259">
        <v>5.1873583146282103</v>
      </c>
      <c r="AP259">
        <v>5.73333333246409</v>
      </c>
      <c r="AQ259">
        <v>5.73333333246409</v>
      </c>
      <c r="AR259">
        <v>5.73333333246409</v>
      </c>
      <c r="AS259">
        <v>2.3463538201115299</v>
      </c>
      <c r="AT259">
        <v>2.3463538201115299</v>
      </c>
      <c r="AU259">
        <v>2.3463538201115299</v>
      </c>
      <c r="AV259">
        <v>4.85398053061322</v>
      </c>
      <c r="AW259">
        <v>4.85398053061322</v>
      </c>
      <c r="AX259">
        <v>4.85398053061322</v>
      </c>
      <c r="AY259">
        <v>8.4305231590090806</v>
      </c>
      <c r="AZ259">
        <v>8.4305231590090806</v>
      </c>
      <c r="BA259">
        <v>8.4305231590090806</v>
      </c>
    </row>
    <row r="260" spans="1:53" x14ac:dyDescent="0.2">
      <c r="A260" t="s">
        <v>201</v>
      </c>
      <c r="B260">
        <v>5.33333333364377</v>
      </c>
      <c r="C260">
        <v>3.8666666671633698</v>
      </c>
      <c r="D260">
        <v>3.8666666671633698</v>
      </c>
      <c r="E260">
        <v>3.8666666671633698</v>
      </c>
      <c r="F260">
        <v>5.1333333319053001</v>
      </c>
      <c r="G260">
        <v>5.1333333319053001</v>
      </c>
      <c r="H260">
        <v>5.1333333319053001</v>
      </c>
      <c r="I260">
        <v>4.8253799000592599</v>
      </c>
      <c r="J260">
        <v>4.8253799000592599</v>
      </c>
      <c r="K260">
        <v>4.8253799000592599</v>
      </c>
      <c r="L260">
        <v>5.3747666032478598</v>
      </c>
      <c r="M260">
        <v>5.3747666032478598</v>
      </c>
      <c r="N260">
        <v>5.3747666032478598</v>
      </c>
      <c r="O260">
        <v>5.2666666669150102</v>
      </c>
      <c r="P260">
        <v>5.2666666669150102</v>
      </c>
      <c r="Q260">
        <v>5.2666666669150102</v>
      </c>
      <c r="R260">
        <v>5.6666666672875401</v>
      </c>
      <c r="S260">
        <v>5.6666666672875401</v>
      </c>
      <c r="T260">
        <v>5.6666666672875401</v>
      </c>
      <c r="U260">
        <v>3.94614051360477</v>
      </c>
      <c r="V260">
        <v>3.94614051360477</v>
      </c>
      <c r="W260">
        <v>3.94614051360477</v>
      </c>
      <c r="X260">
        <v>5.0540072010222099</v>
      </c>
      <c r="Y260">
        <v>5.0540072010222099</v>
      </c>
      <c r="Z260">
        <v>5.0540072010222099</v>
      </c>
      <c r="AA260">
        <v>6.0000000009313199</v>
      </c>
      <c r="AB260">
        <v>6.0000000009313199</v>
      </c>
      <c r="AC260">
        <v>6.0000000009313199</v>
      </c>
      <c r="AD260">
        <v>4.06666666579744</v>
      </c>
      <c r="AE260">
        <v>4.06666666579744</v>
      </c>
      <c r="AF260">
        <v>4.06666666579744</v>
      </c>
      <c r="AG260">
        <v>6.5999999999379</v>
      </c>
      <c r="AH260">
        <v>6.5999999999379</v>
      </c>
      <c r="AI260">
        <v>6.5999999999379</v>
      </c>
      <c r="AJ260">
        <v>2.8666666677842501</v>
      </c>
      <c r="AK260">
        <v>2.8666666677842501</v>
      </c>
      <c r="AL260">
        <v>2.8666666677842501</v>
      </c>
      <c r="AM260">
        <v>5.2666666653628198</v>
      </c>
      <c r="AN260">
        <v>5.2666666653628198</v>
      </c>
      <c r="AO260">
        <v>5.2666666653628198</v>
      </c>
      <c r="AP260">
        <v>5.7333333340162902</v>
      </c>
      <c r="AQ260">
        <v>5.7333333340162902</v>
      </c>
      <c r="AR260">
        <v>5.7333333340162902</v>
      </c>
      <c r="AS260">
        <v>4.27942940872921</v>
      </c>
      <c r="AT260">
        <v>4.27942940872921</v>
      </c>
      <c r="AU260">
        <v>4.27942940872921</v>
      </c>
      <c r="AV260">
        <v>3.35266280077317</v>
      </c>
      <c r="AW260">
        <v>3.35266280077317</v>
      </c>
      <c r="AX260">
        <v>3.35266280077317</v>
      </c>
      <c r="AY260">
        <v>4.6348782940064197</v>
      </c>
      <c r="AZ260">
        <v>4.6348782940064197</v>
      </c>
      <c r="BA260">
        <v>4.6348782940064197</v>
      </c>
    </row>
    <row r="261" spans="1:53" x14ac:dyDescent="0.2">
      <c r="A261" t="s">
        <v>202</v>
      </c>
      <c r="B261">
        <v>2.9999999996895599</v>
      </c>
      <c r="C261">
        <v>2.9999999996895599</v>
      </c>
      <c r="D261">
        <v>1.80000000012418</v>
      </c>
      <c r="E261">
        <v>1.80000000012418</v>
      </c>
      <c r="F261">
        <v>1.80000000012418</v>
      </c>
      <c r="G261">
        <v>4.1333333325261901</v>
      </c>
      <c r="H261">
        <v>4.1333333325261901</v>
      </c>
      <c r="I261">
        <v>4.1333333325261901</v>
      </c>
      <c r="J261">
        <v>4.2666666675359002</v>
      </c>
      <c r="K261">
        <v>4.2666666675359002</v>
      </c>
      <c r="L261">
        <v>4.2666666675359002</v>
      </c>
      <c r="M261">
        <v>4.4666666661699503</v>
      </c>
      <c r="N261">
        <v>4.4666666661699503</v>
      </c>
      <c r="O261">
        <v>4.4666666661699503</v>
      </c>
      <c r="P261">
        <v>3.2666666666045701</v>
      </c>
      <c r="Q261">
        <v>3.2666666666045701</v>
      </c>
      <c r="R261">
        <v>3.2666666666045701</v>
      </c>
      <c r="S261">
        <v>3.6000000002483401</v>
      </c>
      <c r="T261">
        <v>3.6000000002483401</v>
      </c>
      <c r="U261">
        <v>3.6000000002483401</v>
      </c>
      <c r="V261">
        <v>3.8000000004346202</v>
      </c>
      <c r="W261">
        <v>3.8000000004346202</v>
      </c>
      <c r="X261">
        <v>3.8000000004346202</v>
      </c>
      <c r="Y261">
        <v>3.5590509183891399</v>
      </c>
      <c r="Z261">
        <v>3.5590509183891399</v>
      </c>
      <c r="AA261">
        <v>3.5590509183891399</v>
      </c>
      <c r="AB261">
        <v>4.2602840198038896</v>
      </c>
      <c r="AC261">
        <v>4.2602840198038896</v>
      </c>
      <c r="AD261">
        <v>4.2602840198038896</v>
      </c>
      <c r="AE261">
        <v>7.7148763080361302</v>
      </c>
      <c r="AF261">
        <v>7.7148763080361302</v>
      </c>
      <c r="AG261">
        <v>7.7148763080361302</v>
      </c>
      <c r="AH261">
        <v>2.5333333341404698</v>
      </c>
      <c r="AI261">
        <v>2.5333333341404698</v>
      </c>
      <c r="AJ261">
        <v>2.5333333341404698</v>
      </c>
      <c r="AK261">
        <v>5.6666666657353399</v>
      </c>
      <c r="AL261">
        <v>5.6666666657353399</v>
      </c>
      <c r="AM261">
        <v>5.6666666657353399</v>
      </c>
      <c r="AN261">
        <v>6.0666666676600798</v>
      </c>
      <c r="AO261">
        <v>6.0666666676600798</v>
      </c>
      <c r="AP261">
        <v>6.0666666676600798</v>
      </c>
      <c r="AQ261">
        <v>5.99999999937911</v>
      </c>
      <c r="AR261">
        <v>5.99999999937911</v>
      </c>
      <c r="AS261">
        <v>5.99999999937911</v>
      </c>
      <c r="AT261">
        <v>5.9333333326503599</v>
      </c>
      <c r="AU261">
        <v>5.9333333326503599</v>
      </c>
      <c r="AV261">
        <v>5.9333333326503599</v>
      </c>
      <c r="AW261">
        <v>3.13333333469927</v>
      </c>
      <c r="AX261">
        <v>3.13333333469927</v>
      </c>
      <c r="AY261">
        <v>3.13333333469927</v>
      </c>
      <c r="AZ261">
        <v>3.2666666666045701</v>
      </c>
      <c r="BA261">
        <v>3.2666666666045701</v>
      </c>
    </row>
    <row r="262" spans="1:53" s="2" customFormat="1" x14ac:dyDescent="0.2">
      <c r="A262" s="2" t="s">
        <v>204</v>
      </c>
      <c r="B262" s="2">
        <v>2.33333333337213</v>
      </c>
      <c r="C262" s="2">
        <v>2.33333333337213</v>
      </c>
      <c r="D262" s="2">
        <v>5.9333333333294398</v>
      </c>
      <c r="E262" s="2">
        <v>5.9333333333294398</v>
      </c>
      <c r="F262" s="2">
        <v>5.9333333333294398</v>
      </c>
      <c r="G262" s="2">
        <v>0.86666666664920899</v>
      </c>
      <c r="H262" s="2">
        <v>0.86666666664920899</v>
      </c>
      <c r="I262" s="2">
        <v>0.86666666664920899</v>
      </c>
      <c r="J262" s="2">
        <v>1.06666666668995</v>
      </c>
      <c r="K262" s="2">
        <v>1.06666666668995</v>
      </c>
      <c r="L262" s="2">
        <v>1.06666666668995</v>
      </c>
      <c r="M262" s="2">
        <v>0.99999999996120403</v>
      </c>
      <c r="N262" s="2">
        <v>0.99999999996120403</v>
      </c>
      <c r="O262" s="2">
        <v>0.99999999996120403</v>
      </c>
      <c r="P262" s="2">
        <v>9.2000000000310393</v>
      </c>
      <c r="Q262" s="2">
        <v>9.2000000000310393</v>
      </c>
      <c r="R262" s="2">
        <v>9.2000000000310393</v>
      </c>
      <c r="S262" s="2">
        <v>7.2790294627150303</v>
      </c>
      <c r="T262" s="2">
        <v>7.2790294627150303</v>
      </c>
      <c r="U262" s="2">
        <v>7.2790294627150303</v>
      </c>
      <c r="V262" s="2">
        <v>2.18695826111311</v>
      </c>
      <c r="W262" s="2">
        <v>2.18695826111311</v>
      </c>
      <c r="X262" s="2">
        <v>2.18695826111311</v>
      </c>
      <c r="Y262" s="2">
        <v>1.7333333333469101</v>
      </c>
      <c r="Z262" s="2">
        <v>1.7333333333469101</v>
      </c>
      <c r="AA262" s="2">
        <v>1.7333333333469101</v>
      </c>
      <c r="AB262" s="2">
        <v>1.0000000000097</v>
      </c>
      <c r="AC262" s="2">
        <v>1.0000000000097</v>
      </c>
      <c r="AD262" s="2">
        <v>1.0000000000097</v>
      </c>
      <c r="AE262" s="2">
        <v>1.5333333333061701</v>
      </c>
      <c r="AF262" s="2">
        <v>1.5333333333061701</v>
      </c>
      <c r="AG262" s="2">
        <v>1.5333333333061701</v>
      </c>
      <c r="AH262" s="2">
        <v>1.0197960408015501</v>
      </c>
      <c r="AI262" s="2">
        <v>1.0197960408015501</v>
      </c>
      <c r="AJ262" s="2">
        <v>1.0197960408015501</v>
      </c>
      <c r="AK262" s="2">
        <v>-2.6872041074978701</v>
      </c>
      <c r="AL262" s="2">
        <v>-2.6872041074978701</v>
      </c>
      <c r="AM262" s="2">
        <v>-2.6872041074978701</v>
      </c>
      <c r="AN262" s="2">
        <v>5.5333333333449701</v>
      </c>
      <c r="AO262" s="2">
        <v>5.5333333333449701</v>
      </c>
      <c r="AP262" s="2">
        <v>5.5333333333449701</v>
      </c>
      <c r="AQ262" s="2">
        <v>0.87988268229156497</v>
      </c>
      <c r="AR262" s="2">
        <v>0.87988268229156497</v>
      </c>
      <c r="AS262" s="2">
        <v>0.87988268229156497</v>
      </c>
      <c r="AT262" s="2">
        <v>1.7869049206832499</v>
      </c>
      <c r="AU262" s="2">
        <v>1.7869049206832499</v>
      </c>
      <c r="AV262" s="2">
        <v>1.7869049206832499</v>
      </c>
      <c r="AW262" s="2">
        <v>0.94654046126795699</v>
      </c>
      <c r="AX262" s="2">
        <v>0.94654046126795699</v>
      </c>
      <c r="AY262" s="2">
        <v>0.94654046126795699</v>
      </c>
      <c r="AZ262" s="2">
        <v>1.6535538071742899</v>
      </c>
      <c r="BA262" s="2">
        <v>1.6535538071742899</v>
      </c>
    </row>
    <row r="263" spans="1:53" s="2" customFormat="1" x14ac:dyDescent="0.2">
      <c r="A263" s="2" t="s">
        <v>205</v>
      </c>
      <c r="B263" s="2">
        <v>4.5333333333352703</v>
      </c>
      <c r="C263" s="2">
        <v>4.5333333333352703</v>
      </c>
      <c r="D263" s="2">
        <v>4.5333333333352703</v>
      </c>
      <c r="E263" s="2">
        <v>3.2666666666530801</v>
      </c>
      <c r="F263" s="2">
        <v>3.2666666666530801</v>
      </c>
      <c r="G263" s="2">
        <v>3.2666666666530801</v>
      </c>
      <c r="H263" s="2">
        <v>2.26666666669189</v>
      </c>
      <c r="I263" s="2">
        <v>2.26666666669189</v>
      </c>
      <c r="J263" s="2">
        <v>2.26666666669189</v>
      </c>
      <c r="K263" s="2">
        <v>2.0862494167677901</v>
      </c>
      <c r="L263" s="2">
        <v>2.0862494167677901</v>
      </c>
      <c r="M263" s="2">
        <v>2.0862494167677901</v>
      </c>
      <c r="N263" s="2">
        <v>1.18023604721138</v>
      </c>
      <c r="O263" s="2">
        <v>1.18023604721138</v>
      </c>
      <c r="P263" s="2">
        <v>1.18023604721138</v>
      </c>
      <c r="Q263" s="2">
        <v>2.6666666666763601</v>
      </c>
      <c r="R263" s="2">
        <v>2.6666666666763601</v>
      </c>
      <c r="S263" s="2">
        <v>2.6666666666763601</v>
      </c>
      <c r="T263" s="2">
        <v>3.9333333333100402</v>
      </c>
      <c r="U263" s="2">
        <v>3.9333333333100402</v>
      </c>
      <c r="V263" s="2">
        <v>3.9333333333100402</v>
      </c>
      <c r="W263" s="2">
        <v>1.33333333336244</v>
      </c>
      <c r="X263" s="2">
        <v>1.33333333336244</v>
      </c>
      <c r="Y263" s="2">
        <v>1.33333333336244</v>
      </c>
      <c r="Z263" s="2">
        <v>2.4000000000038701</v>
      </c>
      <c r="AA263" s="2">
        <v>2.4000000000038701</v>
      </c>
      <c r="AB263" s="2">
        <v>2.4000000000038701</v>
      </c>
      <c r="AC263" s="2">
        <v>2.5999999999961099</v>
      </c>
      <c r="AD263" s="2">
        <v>2.5999999999961099</v>
      </c>
      <c r="AE263" s="2">
        <v>2.5999999999961099</v>
      </c>
      <c r="AF263" s="2">
        <v>2.5333333333158601</v>
      </c>
      <c r="AG263" s="2">
        <v>2.5333333333158601</v>
      </c>
      <c r="AH263" s="2">
        <v>2.5333333333158601</v>
      </c>
      <c r="AI263" s="2">
        <v>2.4000000000038701</v>
      </c>
      <c r="AJ263" s="2">
        <v>2.4000000000038701</v>
      </c>
      <c r="AK263" s="2">
        <v>2.4000000000038701</v>
      </c>
      <c r="AL263" s="2">
        <v>1.1333333333216999</v>
      </c>
      <c r="AM263" s="2">
        <v>1.1333333333216999</v>
      </c>
      <c r="AN263" s="2">
        <v>1.1333333333216999</v>
      </c>
      <c r="AO263" s="2">
        <v>1.06666666668995</v>
      </c>
      <c r="AP263" s="2">
        <v>1.06666666668995</v>
      </c>
      <c r="AQ263" s="2">
        <v>1.06666666668995</v>
      </c>
      <c r="AR263" s="2">
        <v>1.26666666668219</v>
      </c>
      <c r="AS263" s="2">
        <v>1.26666666668219</v>
      </c>
      <c r="AT263" s="2">
        <v>1.26666666668219</v>
      </c>
      <c r="AU263" s="2">
        <v>2.3333333333236199</v>
      </c>
      <c r="AV263" s="2">
        <v>2.3333333333236199</v>
      </c>
      <c r="AW263" s="2">
        <v>2.3333333333236199</v>
      </c>
      <c r="AX263" s="2">
        <v>2.5333333333158601</v>
      </c>
      <c r="AY263" s="2">
        <v>2.5333333333158601</v>
      </c>
      <c r="AZ263" s="2">
        <v>2.5333333333158601</v>
      </c>
      <c r="BA263" s="2">
        <v>0.46666666666472101</v>
      </c>
    </row>
    <row r="264" spans="1:53" x14ac:dyDescent="0.2">
      <c r="A264" t="s">
        <v>207</v>
      </c>
      <c r="B264">
        <v>5.13333333345751</v>
      </c>
      <c r="C264">
        <v>5.13333333345751</v>
      </c>
      <c r="D264">
        <v>5.13333333345751</v>
      </c>
      <c r="E264">
        <v>0.333333333643764</v>
      </c>
      <c r="F264">
        <v>0.333333333643764</v>
      </c>
      <c r="G264">
        <v>0.333333333643764</v>
      </c>
      <c r="H264">
        <v>1.5333333332091501</v>
      </c>
      <c r="I264">
        <v>1.5333333332091501</v>
      </c>
      <c r="J264">
        <v>1.5333333332091501</v>
      </c>
      <c r="K264">
        <v>3.4000000000620898</v>
      </c>
      <c r="L264">
        <v>3.4000000000620898</v>
      </c>
      <c r="M264">
        <v>3.4000000000620898</v>
      </c>
      <c r="N264">
        <v>2.2666666656732501</v>
      </c>
      <c r="O264">
        <v>2.2666666656732501</v>
      </c>
      <c r="P264">
        <v>2.2666666656732501</v>
      </c>
      <c r="Q264">
        <v>3.7333333337058501</v>
      </c>
      <c r="R264">
        <v>3.7333333337058501</v>
      </c>
      <c r="S264">
        <v>3.7333333337058501</v>
      </c>
      <c r="T264">
        <v>8.4666666667908395</v>
      </c>
      <c r="U264">
        <v>8.4666666667908395</v>
      </c>
      <c r="V264">
        <v>8.4666666667908395</v>
      </c>
      <c r="W264">
        <v>3.87948273613189</v>
      </c>
      <c r="X264">
        <v>3.87948273613189</v>
      </c>
      <c r="Y264">
        <v>3.87948273613189</v>
      </c>
      <c r="Z264">
        <v>6.7875716763476799</v>
      </c>
      <c r="AA264">
        <v>6.7875716763476799</v>
      </c>
      <c r="AB264">
        <v>6.7875716763476799</v>
      </c>
      <c r="AC264">
        <v>8.0666666664183104</v>
      </c>
      <c r="AD264">
        <v>8.0666666664183104</v>
      </c>
      <c r="AE264">
        <v>8.0666666664183104</v>
      </c>
      <c r="AF264">
        <v>5.2000000001862601</v>
      </c>
      <c r="AG264">
        <v>5.2000000001862601</v>
      </c>
      <c r="AH264">
        <v>5.2000000001862601</v>
      </c>
      <c r="AI264">
        <v>5.0666666667287599</v>
      </c>
      <c r="AJ264">
        <v>5.0666666667287599</v>
      </c>
      <c r="AK264">
        <v>5.0666666667287599</v>
      </c>
      <c r="AL264">
        <v>4.1333333325261901</v>
      </c>
      <c r="AM264">
        <v>4.1333333325261901</v>
      </c>
      <c r="AN264">
        <v>4.1333333325261901</v>
      </c>
      <c r="AO264">
        <v>6.0666666661078699</v>
      </c>
      <c r="AP264">
        <v>6.0666666661078699</v>
      </c>
      <c r="AQ264">
        <v>6.0666666661078699</v>
      </c>
      <c r="AR264">
        <v>7.6000000008692297</v>
      </c>
      <c r="AS264">
        <v>7.6000000008692297</v>
      </c>
      <c r="AT264">
        <v>7.6000000008692297</v>
      </c>
      <c r="AU264">
        <v>3.8666666671633698</v>
      </c>
      <c r="AV264">
        <v>3.8666666671633698</v>
      </c>
      <c r="AW264">
        <v>3.8666666671633698</v>
      </c>
      <c r="AX264">
        <v>3.3333333333333202</v>
      </c>
      <c r="AY264">
        <v>3.3333333333333202</v>
      </c>
      <c r="AZ264">
        <v>3.3333333333333202</v>
      </c>
      <c r="BA264">
        <v>3.7333333321536402</v>
      </c>
    </row>
    <row r="265" spans="1:53" x14ac:dyDescent="0.2">
      <c r="A265" t="s">
        <v>208</v>
      </c>
      <c r="B265">
        <v>15.0666666667287</v>
      </c>
      <c r="C265">
        <v>3.06666666641831</v>
      </c>
      <c r="D265">
        <v>3.06666666641831</v>
      </c>
      <c r="E265">
        <v>3.06666666641831</v>
      </c>
      <c r="F265">
        <v>3.2666666666045701</v>
      </c>
      <c r="G265">
        <v>3.2666666666045701</v>
      </c>
      <c r="H265">
        <v>3.2666666666045701</v>
      </c>
      <c r="I265">
        <v>9.1333333340783796</v>
      </c>
      <c r="J265">
        <v>9.1333333340783796</v>
      </c>
      <c r="K265">
        <v>9.1333333340783796</v>
      </c>
      <c r="L265">
        <v>4.2666666659836903</v>
      </c>
      <c r="M265">
        <v>4.2666666659836903</v>
      </c>
      <c r="N265">
        <v>4.2666666659836903</v>
      </c>
      <c r="O265">
        <v>3.19999999987582</v>
      </c>
      <c r="P265">
        <v>3.19999999987582</v>
      </c>
      <c r="Q265">
        <v>3.19999999987582</v>
      </c>
      <c r="R265">
        <v>6.9333333335816798</v>
      </c>
      <c r="S265">
        <v>6.9333333335816798</v>
      </c>
      <c r="T265">
        <v>6.9333333335816798</v>
      </c>
      <c r="U265">
        <v>7.0666666670392004</v>
      </c>
      <c r="V265">
        <v>7.0666666670392004</v>
      </c>
      <c r="W265">
        <v>7.0666666670392004</v>
      </c>
      <c r="X265">
        <v>2.2666666672254601</v>
      </c>
      <c r="Y265">
        <v>2.2666666672254601</v>
      </c>
      <c r="Z265">
        <v>2.2666666672254601</v>
      </c>
      <c r="AA265">
        <v>3.5333333319673899</v>
      </c>
      <c r="AB265">
        <v>3.5333333319673899</v>
      </c>
      <c r="AC265">
        <v>3.5333333319673899</v>
      </c>
      <c r="AD265">
        <v>3.8000000004346202</v>
      </c>
      <c r="AE265">
        <v>3.8000000004346202</v>
      </c>
      <c r="AF265">
        <v>3.8000000004346202</v>
      </c>
      <c r="AG265">
        <v>6.3333333330228898</v>
      </c>
      <c r="AH265">
        <v>6.3333333330228898</v>
      </c>
      <c r="AI265">
        <v>6.3333333330228898</v>
      </c>
      <c r="AJ265">
        <v>4.0127982941816596</v>
      </c>
      <c r="AK265">
        <v>4.0127982941816596</v>
      </c>
      <c r="AL265">
        <v>4.0127982941816596</v>
      </c>
      <c r="AM265">
        <v>5.4540605418401897</v>
      </c>
      <c r="AN265">
        <v>5.4540605418401897</v>
      </c>
      <c r="AO265">
        <v>5.4540605418401897</v>
      </c>
      <c r="AP265">
        <v>4.3999999994412002</v>
      </c>
      <c r="AQ265">
        <v>4.3999999994412002</v>
      </c>
      <c r="AR265">
        <v>4.3999999994412002</v>
      </c>
      <c r="AS265">
        <v>3.3462205039328099</v>
      </c>
      <c r="AT265">
        <v>3.3462205039328099</v>
      </c>
      <c r="AU265">
        <v>3.3462205039328099</v>
      </c>
      <c r="AV265">
        <v>3.9871982937267001</v>
      </c>
      <c r="AW265">
        <v>3.9871982937267001</v>
      </c>
      <c r="AX265">
        <v>3.9871982937267001</v>
      </c>
      <c r="AY265">
        <v>7.1642785726915097</v>
      </c>
      <c r="AZ265">
        <v>7.1642785726915097</v>
      </c>
      <c r="BA265">
        <v>7.1642785726915097</v>
      </c>
    </row>
    <row r="266" spans="1:53" x14ac:dyDescent="0.2">
      <c r="A266" t="s">
        <v>209</v>
      </c>
      <c r="B266">
        <v>4.53333333289872</v>
      </c>
      <c r="C266">
        <v>5.6666666657353399</v>
      </c>
      <c r="D266">
        <v>5.6666666657353399</v>
      </c>
      <c r="E266">
        <v>5.6666666657353399</v>
      </c>
      <c r="F266">
        <v>5.4666666671012702</v>
      </c>
      <c r="G266">
        <v>5.4666666671012702</v>
      </c>
      <c r="H266">
        <v>5.4666666671012702</v>
      </c>
      <c r="I266">
        <v>4.5587843237457104</v>
      </c>
      <c r="J266">
        <v>4.5587843237457104</v>
      </c>
      <c r="K266">
        <v>4.5587843237457104</v>
      </c>
      <c r="L266">
        <v>6.1082955465345696</v>
      </c>
      <c r="M266">
        <v>6.1082955465345696</v>
      </c>
      <c r="N266">
        <v>6.1082955465345696</v>
      </c>
      <c r="O266">
        <v>5.53333333227783</v>
      </c>
      <c r="P266">
        <v>5.53333333227783</v>
      </c>
      <c r="Q266">
        <v>5.53333333227783</v>
      </c>
      <c r="R266">
        <v>5.8666666674738002</v>
      </c>
      <c r="S266">
        <v>5.8666666674738002</v>
      </c>
      <c r="T266">
        <v>5.8666666674738002</v>
      </c>
      <c r="U266">
        <v>3.7461671780821302</v>
      </c>
      <c r="V266">
        <v>3.7461671780821302</v>
      </c>
      <c r="W266">
        <v>3.7461671780821302</v>
      </c>
      <c r="X266">
        <v>6.6542205627416902</v>
      </c>
      <c r="Y266">
        <v>6.6542205627416902</v>
      </c>
      <c r="Z266">
        <v>6.6542205627416902</v>
      </c>
      <c r="AA266">
        <v>6.6666666666666696</v>
      </c>
      <c r="AB266">
        <v>6.6666666666666696</v>
      </c>
      <c r="AC266">
        <v>6.6666666666666696</v>
      </c>
      <c r="AD266">
        <v>4.2666666659836903</v>
      </c>
      <c r="AE266">
        <v>4.2666666659836903</v>
      </c>
      <c r="AF266">
        <v>4.2666666659836903</v>
      </c>
      <c r="AG266">
        <v>5.8666666674738002</v>
      </c>
      <c r="AH266">
        <v>5.8666666674738002</v>
      </c>
      <c r="AI266">
        <v>5.8666666674738002</v>
      </c>
      <c r="AJ266">
        <v>3.53333333351959</v>
      </c>
      <c r="AK266">
        <v>3.53333333351959</v>
      </c>
      <c r="AL266">
        <v>3.53333333351959</v>
      </c>
      <c r="AM266">
        <v>6.1999999995653896</v>
      </c>
      <c r="AN266">
        <v>6.1999999995653896</v>
      </c>
      <c r="AO266">
        <v>6.1999999995653896</v>
      </c>
      <c r="AP266">
        <v>5.2666666669150102</v>
      </c>
      <c r="AQ266">
        <v>5.2666666669150102</v>
      </c>
      <c r="AR266">
        <v>5.2666666669150102</v>
      </c>
      <c r="AS266">
        <v>4.8126916409282696</v>
      </c>
      <c r="AT266">
        <v>4.8126916409282696</v>
      </c>
      <c r="AU266">
        <v>4.8126916409282696</v>
      </c>
      <c r="AV266">
        <v>4.0191961598367101</v>
      </c>
      <c r="AW266">
        <v>4.0191961598367101</v>
      </c>
      <c r="AX266">
        <v>4.0191961598367101</v>
      </c>
      <c r="AY266">
        <v>5.9019673233103296</v>
      </c>
      <c r="AZ266">
        <v>5.9019673233103296</v>
      </c>
      <c r="BA266">
        <v>5.9019673233103296</v>
      </c>
    </row>
    <row r="267" spans="1:53" x14ac:dyDescent="0.2">
      <c r="A267" t="s">
        <v>210</v>
      </c>
      <c r="B267">
        <v>2.5333333341404698</v>
      </c>
      <c r="C267">
        <v>2.5333333341404698</v>
      </c>
      <c r="D267">
        <v>2.5999999993170202</v>
      </c>
      <c r="E267">
        <v>2.5999999993170202</v>
      </c>
      <c r="F267">
        <v>2.5999999993170202</v>
      </c>
      <c r="G267">
        <v>4.5999999996274701</v>
      </c>
      <c r="H267">
        <v>4.5999999996274701</v>
      </c>
      <c r="I267">
        <v>4.5999999996274701</v>
      </c>
      <c r="J267">
        <v>5.60000000055879</v>
      </c>
      <c r="K267">
        <v>5.60000000055879</v>
      </c>
      <c r="L267">
        <v>5.60000000055879</v>
      </c>
      <c r="M267">
        <v>3.3333333333333202</v>
      </c>
      <c r="N267">
        <v>3.3333333333333202</v>
      </c>
      <c r="O267">
        <v>3.3333333333333202</v>
      </c>
      <c r="P267">
        <v>4.1999999992549402</v>
      </c>
      <c r="Q267">
        <v>4.1999999992549402</v>
      </c>
      <c r="R267">
        <v>4.1999999992549402</v>
      </c>
      <c r="S267">
        <v>5.13333333345751</v>
      </c>
      <c r="T267">
        <v>5.13333333345751</v>
      </c>
      <c r="U267">
        <v>5.13333333345751</v>
      </c>
      <c r="V267">
        <v>4.8666666665424803</v>
      </c>
      <c r="W267">
        <v>4.8666666665424803</v>
      </c>
      <c r="X267">
        <v>4.8666666665424803</v>
      </c>
      <c r="Y267">
        <v>3.9589442820835599</v>
      </c>
      <c r="Z267">
        <v>3.9589442820835599</v>
      </c>
      <c r="AA267">
        <v>3.9589442820835599</v>
      </c>
      <c r="AB267">
        <v>4.5269684641296601</v>
      </c>
      <c r="AC267">
        <v>4.5269684641296601</v>
      </c>
      <c r="AD267">
        <v>4.5269684641296601</v>
      </c>
      <c r="AE267">
        <v>6.1145562456379503</v>
      </c>
      <c r="AF267">
        <v>6.1145562456379503</v>
      </c>
      <c r="AG267">
        <v>6.1145562456379503</v>
      </c>
      <c r="AH267">
        <v>2.2666666656732501</v>
      </c>
      <c r="AI267">
        <v>2.2666666656732501</v>
      </c>
      <c r="AJ267">
        <v>2.2666666656732501</v>
      </c>
      <c r="AK267">
        <v>5.0666666667287599</v>
      </c>
      <c r="AL267">
        <v>5.0666666667287599</v>
      </c>
      <c r="AM267">
        <v>5.0666666667287599</v>
      </c>
      <c r="AN267">
        <v>6.9333333335816798</v>
      </c>
      <c r="AO267">
        <v>6.9333333335816798</v>
      </c>
      <c r="AP267">
        <v>6.9333333335816798</v>
      </c>
      <c r="AQ267">
        <v>5.9333333342025698</v>
      </c>
      <c r="AR267">
        <v>5.9333333342025698</v>
      </c>
      <c r="AS267">
        <v>5.9333333342025698</v>
      </c>
      <c r="AT267">
        <v>3.59999999869614</v>
      </c>
      <c r="AU267">
        <v>3.59999999869614</v>
      </c>
      <c r="AV267">
        <v>3.59999999869614</v>
      </c>
      <c r="AW267">
        <v>5.6666666672875401</v>
      </c>
      <c r="AX267">
        <v>5.6666666672875401</v>
      </c>
      <c r="AY267">
        <v>5.6666666672875401</v>
      </c>
      <c r="AZ267">
        <v>3.6666666669771</v>
      </c>
      <c r="BA267">
        <v>3.6666666669771</v>
      </c>
    </row>
    <row r="268" spans="1:53" s="2" customFormat="1" x14ac:dyDescent="0.2">
      <c r="A268" s="2" t="s">
        <v>212</v>
      </c>
      <c r="B268" s="2">
        <v>5.6666666666569601</v>
      </c>
      <c r="C268" s="2">
        <v>5.6666666666569601</v>
      </c>
      <c r="D268" s="2">
        <v>6.13333333332168</v>
      </c>
      <c r="E268" s="2">
        <v>6.13333333332168</v>
      </c>
      <c r="F268" s="2">
        <v>6.13333333332168</v>
      </c>
      <c r="G268" s="2">
        <v>1.3999999999941699</v>
      </c>
      <c r="H268" s="2">
        <v>1.3999999999941699</v>
      </c>
      <c r="I268" s="2">
        <v>1.3999999999941699</v>
      </c>
      <c r="J268" s="2">
        <v>1.93333333333914</v>
      </c>
      <c r="K268" s="2">
        <v>1.93333333333914</v>
      </c>
      <c r="L268" s="2">
        <v>1.93333333333914</v>
      </c>
      <c r="M268" s="2">
        <v>1.6000000000349199</v>
      </c>
      <c r="N268" s="2">
        <v>1.6000000000349199</v>
      </c>
      <c r="O268" s="2">
        <v>1.6000000000349199</v>
      </c>
      <c r="P268" s="2">
        <v>10</v>
      </c>
      <c r="Q268" s="2">
        <v>10</v>
      </c>
      <c r="R268" s="2">
        <v>10</v>
      </c>
      <c r="S268" s="2">
        <v>8.2788961471667992</v>
      </c>
      <c r="T268" s="2">
        <v>8.2788961471667992</v>
      </c>
      <c r="U268" s="2">
        <v>8.2788961471667992</v>
      </c>
      <c r="V268" s="2">
        <v>3.85384717963557</v>
      </c>
      <c r="W268" s="2">
        <v>3.85384717963557</v>
      </c>
      <c r="X268" s="2">
        <v>3.85384717963557</v>
      </c>
      <c r="Y268" s="2">
        <v>3.5333333333255701</v>
      </c>
      <c r="Z268" s="2">
        <v>3.5333333333255701</v>
      </c>
      <c r="AA268" s="2">
        <v>3.5333333333255701</v>
      </c>
      <c r="AB268" s="2">
        <v>2.5999999999961099</v>
      </c>
      <c r="AC268" s="2">
        <v>2.5999999999961099</v>
      </c>
      <c r="AD268" s="2">
        <v>2.5999999999961099</v>
      </c>
      <c r="AE268" s="2">
        <v>2.5999999999961099</v>
      </c>
      <c r="AF268" s="2">
        <v>2.5999999999961099</v>
      </c>
      <c r="AG268" s="2">
        <v>2.5999999999961099</v>
      </c>
      <c r="AH268" s="2">
        <v>1.88628940877715</v>
      </c>
      <c r="AI268" s="2">
        <v>1.88628940877715</v>
      </c>
      <c r="AJ268" s="2">
        <v>1.88628940877715</v>
      </c>
      <c r="AK268" s="2">
        <v>-1.4869640594863101</v>
      </c>
      <c r="AL268" s="2">
        <v>-1.4869640594863101</v>
      </c>
      <c r="AM268" s="2">
        <v>-1.4869640594863101</v>
      </c>
      <c r="AN268" s="2">
        <v>6.3999999999941704</v>
      </c>
      <c r="AO268" s="2">
        <v>6.3999999999941704</v>
      </c>
      <c r="AP268" s="2">
        <v>6.3999999999941704</v>
      </c>
      <c r="AQ268" s="2">
        <v>1.47980269298203</v>
      </c>
      <c r="AR268" s="2">
        <v>1.47980269298203</v>
      </c>
      <c r="AS268" s="2">
        <v>1.47980269298203</v>
      </c>
      <c r="AT268" s="2">
        <v>3.1204160554818201</v>
      </c>
      <c r="AU268" s="2">
        <v>3.1204160554818201</v>
      </c>
      <c r="AV268" s="2">
        <v>3.1204160554818201</v>
      </c>
      <c r="AW268" s="2">
        <v>2.2130382615767701</v>
      </c>
      <c r="AX268" s="2">
        <v>2.2130382615767701</v>
      </c>
      <c r="AY268" s="2">
        <v>2.2130382615767701</v>
      </c>
      <c r="AZ268" s="2">
        <v>2.5203360447884999</v>
      </c>
      <c r="BA268" s="2">
        <v>2.5203360447884999</v>
      </c>
    </row>
    <row r="269" spans="1:53" s="2" customFormat="1" x14ac:dyDescent="0.2">
      <c r="A269" s="2" t="s">
        <v>213</v>
      </c>
      <c r="B269" s="2">
        <v>1.26666666668219</v>
      </c>
      <c r="C269" s="2">
        <v>1.26666666668219</v>
      </c>
      <c r="D269" s="2">
        <v>1.26666666668219</v>
      </c>
      <c r="E269" s="2">
        <v>1.5333333333546699</v>
      </c>
      <c r="F269" s="2">
        <v>1.5333333333546699</v>
      </c>
      <c r="G269" s="2">
        <v>1.5333333333546699</v>
      </c>
      <c r="H269" s="2">
        <v>0.79999999996895998</v>
      </c>
      <c r="I269" s="2">
        <v>0.79999999996895998</v>
      </c>
      <c r="J269" s="2">
        <v>0.79999999996895998</v>
      </c>
      <c r="K269" s="2">
        <v>0.55322268880721004</v>
      </c>
      <c r="L269" s="2">
        <v>0.55322268880721004</v>
      </c>
      <c r="M269" s="2">
        <v>0.55322268880721004</v>
      </c>
      <c r="N269" s="2">
        <v>0.113356004512894</v>
      </c>
      <c r="O269" s="2">
        <v>0.113356004512894</v>
      </c>
      <c r="P269" s="2">
        <v>0.113356004512894</v>
      </c>
      <c r="Q269" s="2">
        <v>1.0000000000097</v>
      </c>
      <c r="R269" s="2">
        <v>1.0000000000097</v>
      </c>
      <c r="S269" s="2">
        <v>1.0000000000097</v>
      </c>
      <c r="T269" s="2">
        <v>2.8000000000368601</v>
      </c>
      <c r="U269" s="2">
        <v>2.8000000000368601</v>
      </c>
      <c r="V269" s="2">
        <v>2.8000000000368601</v>
      </c>
      <c r="W269" s="2">
        <v>0.399999999984473</v>
      </c>
      <c r="X269" s="2">
        <v>0.399999999984473</v>
      </c>
      <c r="Y269" s="2">
        <v>0.399999999984473</v>
      </c>
      <c r="Z269" s="2">
        <v>1.0000000000097</v>
      </c>
      <c r="AA269" s="2">
        <v>1.0000000000097</v>
      </c>
      <c r="AB269" s="2">
        <v>1.0000000000097</v>
      </c>
      <c r="AC269" s="2">
        <v>1.7333333332984</v>
      </c>
      <c r="AD269" s="2">
        <v>1.7333333332984</v>
      </c>
      <c r="AE269" s="2">
        <v>1.7333333332984</v>
      </c>
      <c r="AF269" s="2">
        <v>1.8666666667074101</v>
      </c>
      <c r="AG269" s="2">
        <v>1.8666666667074101</v>
      </c>
      <c r="AH269" s="2">
        <v>1.8666666667074101</v>
      </c>
      <c r="AI269" s="2">
        <v>1.0666666666414499</v>
      </c>
      <c r="AJ269" s="2">
        <v>1.0666666666414499</v>
      </c>
      <c r="AK269" s="2">
        <v>1.0666666666414499</v>
      </c>
      <c r="AL269" s="2">
        <v>0.399999999984473</v>
      </c>
      <c r="AM269" s="2">
        <v>0.399999999984473</v>
      </c>
      <c r="AN269" s="2">
        <v>0.399999999984473</v>
      </c>
      <c r="AO269" s="2">
        <v>0</v>
      </c>
      <c r="AP269" s="2">
        <v>0</v>
      </c>
      <c r="AQ269" s="2">
        <v>0</v>
      </c>
      <c r="AR269" s="2">
        <v>0.73333333333721296</v>
      </c>
      <c r="AS269" s="2">
        <v>0.73333333333721296</v>
      </c>
      <c r="AT269" s="2">
        <v>0.73333333333721296</v>
      </c>
      <c r="AU269" s="2">
        <v>0.40000000003298902</v>
      </c>
      <c r="AV269" s="2">
        <v>0.40000000003298902</v>
      </c>
      <c r="AW269" s="2">
        <v>0.40000000003298902</v>
      </c>
      <c r="AX269" s="2">
        <v>1.7333333332984</v>
      </c>
      <c r="AY269" s="2">
        <v>1.7333333332984</v>
      </c>
      <c r="AZ269" s="2">
        <v>1.7333333332984</v>
      </c>
      <c r="BA269" s="2">
        <v>-0.99999999996119004</v>
      </c>
    </row>
    <row r="270" spans="1:53" x14ac:dyDescent="0.2">
      <c r="A270" t="s">
        <v>215</v>
      </c>
      <c r="B270">
        <v>5.13333333345751</v>
      </c>
      <c r="C270">
        <v>5.13333333345751</v>
      </c>
      <c r="D270">
        <v>5.13333333345751</v>
      </c>
      <c r="E270">
        <v>6.0000000009313199</v>
      </c>
      <c r="F270">
        <v>6.0000000009313199</v>
      </c>
      <c r="G270">
        <v>6.0000000009313199</v>
      </c>
      <c r="H270">
        <v>3.06666666641831</v>
      </c>
      <c r="I270">
        <v>3.06666666641831</v>
      </c>
      <c r="J270">
        <v>3.06666666641831</v>
      </c>
      <c r="K270">
        <v>4.2666666659836903</v>
      </c>
      <c r="L270">
        <v>4.2666666659836903</v>
      </c>
      <c r="M270">
        <v>4.2666666659836903</v>
      </c>
      <c r="N270">
        <v>4.3333333342646503</v>
      </c>
      <c r="O270">
        <v>4.3333333342646503</v>
      </c>
      <c r="P270">
        <v>4.3333333342646503</v>
      </c>
      <c r="Q270">
        <v>3.2666666666045701</v>
      </c>
      <c r="R270">
        <v>3.2666666666045701</v>
      </c>
      <c r="S270">
        <v>3.2666666666045701</v>
      </c>
      <c r="T270">
        <v>7.5999999993170304</v>
      </c>
      <c r="U270">
        <v>7.5999999993170304</v>
      </c>
      <c r="V270">
        <v>7.5999999993170304</v>
      </c>
      <c r="W270">
        <v>4.2127716312563104</v>
      </c>
      <c r="X270">
        <v>4.2127716312563104</v>
      </c>
      <c r="Y270">
        <v>4.2127716312563104</v>
      </c>
      <c r="Z270">
        <v>6.3208427787267096</v>
      </c>
      <c r="AA270">
        <v>6.3208427787267096</v>
      </c>
      <c r="AB270">
        <v>6.3208427787267096</v>
      </c>
      <c r="AC270">
        <v>4.6666666663562202</v>
      </c>
      <c r="AD270">
        <v>4.6666666663562202</v>
      </c>
      <c r="AE270">
        <v>4.6666666663562202</v>
      </c>
      <c r="AF270">
        <v>3.4000000000620898</v>
      </c>
      <c r="AG270">
        <v>3.4000000000620898</v>
      </c>
      <c r="AH270">
        <v>3.4000000000620898</v>
      </c>
      <c r="AI270">
        <v>6.7333333333954197</v>
      </c>
      <c r="AJ270">
        <v>6.7333333333954197</v>
      </c>
      <c r="AK270">
        <v>6.7333333333954197</v>
      </c>
      <c r="AL270">
        <v>3.1333333331470601</v>
      </c>
      <c r="AM270">
        <v>3.1333333331470601</v>
      </c>
      <c r="AN270">
        <v>3.1333333331470601</v>
      </c>
      <c r="AO270">
        <v>5.2666666669150102</v>
      </c>
      <c r="AP270">
        <v>5.2666666669150102</v>
      </c>
      <c r="AQ270">
        <v>5.2666666669150102</v>
      </c>
      <c r="AR270">
        <v>5.33333333364377</v>
      </c>
      <c r="AS270">
        <v>5.33333333364377</v>
      </c>
      <c r="AT270">
        <v>5.33333333364377</v>
      </c>
      <c r="AU270">
        <v>5.53333333227783</v>
      </c>
      <c r="AV270">
        <v>5.53333333227783</v>
      </c>
      <c r="AW270">
        <v>5.53333333227783</v>
      </c>
      <c r="AX270">
        <v>3.7333333337058501</v>
      </c>
      <c r="AY270">
        <v>3.7333333337058501</v>
      </c>
      <c r="AZ270">
        <v>3.7333333337058501</v>
      </c>
      <c r="BA270">
        <v>8.0666666664183104</v>
      </c>
    </row>
    <row r="271" spans="1:53" x14ac:dyDescent="0.2">
      <c r="A271" t="s">
        <v>216</v>
      </c>
      <c r="B271">
        <v>13.800000000434601</v>
      </c>
      <c r="C271">
        <v>3.8666666671633698</v>
      </c>
      <c r="D271">
        <v>3.8666666671633698</v>
      </c>
      <c r="E271">
        <v>3.8666666671633698</v>
      </c>
      <c r="F271">
        <v>3.9333333338921301</v>
      </c>
      <c r="G271">
        <v>3.9333333338921301</v>
      </c>
      <c r="H271">
        <v>3.9333333338921301</v>
      </c>
      <c r="I271">
        <v>7.7333333327745297</v>
      </c>
      <c r="J271">
        <v>7.7333333327745297</v>
      </c>
      <c r="K271">
        <v>7.7333333327745297</v>
      </c>
      <c r="L271">
        <v>5.33333333364377</v>
      </c>
      <c r="M271">
        <v>5.33333333364377</v>
      </c>
      <c r="N271">
        <v>5.33333333364377</v>
      </c>
      <c r="O271">
        <v>5.3333333320915699</v>
      </c>
      <c r="P271">
        <v>5.3333333320915699</v>
      </c>
      <c r="Q271">
        <v>5.3333333320915699</v>
      </c>
      <c r="R271">
        <v>6.2666666678463301</v>
      </c>
      <c r="S271">
        <v>6.2666666678463301</v>
      </c>
      <c r="T271">
        <v>6.2666666678463301</v>
      </c>
      <c r="U271">
        <v>7.5999999993170304</v>
      </c>
      <c r="V271">
        <v>7.5999999993170304</v>
      </c>
      <c r="W271">
        <v>7.5999999993170304</v>
      </c>
      <c r="X271">
        <v>3.9333333338921301</v>
      </c>
      <c r="Y271">
        <v>3.9333333338921301</v>
      </c>
      <c r="Z271">
        <v>3.9333333338921301</v>
      </c>
      <c r="AA271">
        <v>4.53333333289872</v>
      </c>
      <c r="AB271">
        <v>4.53333333289872</v>
      </c>
      <c r="AC271">
        <v>4.53333333289872</v>
      </c>
      <c r="AD271">
        <v>4.0000000006208802</v>
      </c>
      <c r="AE271">
        <v>4.0000000006208802</v>
      </c>
      <c r="AF271">
        <v>4.0000000006208802</v>
      </c>
      <c r="AG271">
        <v>5.39999999882032</v>
      </c>
      <c r="AH271">
        <v>5.39999999882032</v>
      </c>
      <c r="AI271">
        <v>5.39999999882032</v>
      </c>
      <c r="AJ271">
        <v>4.3460871893060897</v>
      </c>
      <c r="AK271">
        <v>4.3460871893060897</v>
      </c>
      <c r="AL271">
        <v>4.3460871893060897</v>
      </c>
      <c r="AM271">
        <v>2.7870382712727899</v>
      </c>
      <c r="AN271">
        <v>2.7870382712727899</v>
      </c>
      <c r="AO271">
        <v>2.7870382712727899</v>
      </c>
      <c r="AP271">
        <v>5.60000000055879</v>
      </c>
      <c r="AQ271">
        <v>5.60000000055879</v>
      </c>
      <c r="AR271">
        <v>5.60000000055879</v>
      </c>
      <c r="AS271">
        <v>2.8129582717337298</v>
      </c>
      <c r="AT271">
        <v>2.8129582717337298</v>
      </c>
      <c r="AU271">
        <v>2.8129582717337298</v>
      </c>
      <c r="AV271">
        <v>3.6538205097117298</v>
      </c>
      <c r="AW271">
        <v>3.6538205097117298</v>
      </c>
      <c r="AX271">
        <v>3.6538205097117298</v>
      </c>
      <c r="AY271">
        <v>8.7637454185663408</v>
      </c>
      <c r="AZ271">
        <v>8.7637454185663408</v>
      </c>
      <c r="BA271">
        <v>8.7637454185663408</v>
      </c>
    </row>
    <row r="272" spans="1:53" x14ac:dyDescent="0.2">
      <c r="A272" t="s">
        <v>217</v>
      </c>
      <c r="B272">
        <v>6.1999999995653896</v>
      </c>
      <c r="C272">
        <v>3.3333333333333202</v>
      </c>
      <c r="D272">
        <v>3.3333333333333202</v>
      </c>
      <c r="E272">
        <v>3.3333333333333202</v>
      </c>
      <c r="F272">
        <v>5.4000000003725201</v>
      </c>
      <c r="G272">
        <v>5.4000000003725201</v>
      </c>
      <c r="H272">
        <v>5.4000000003725201</v>
      </c>
      <c r="I272">
        <v>5.0919754732692102</v>
      </c>
      <c r="J272">
        <v>5.0919754732692102</v>
      </c>
      <c r="K272">
        <v>5.0919754732692102</v>
      </c>
      <c r="L272">
        <v>5.5748199525461297</v>
      </c>
      <c r="M272">
        <v>5.5748199525461297</v>
      </c>
      <c r="N272">
        <v>5.5748199525461297</v>
      </c>
      <c r="O272">
        <v>4.5999999996274701</v>
      </c>
      <c r="P272">
        <v>4.5999999996274701</v>
      </c>
      <c r="Q272">
        <v>4.5999999996274701</v>
      </c>
      <c r="R272">
        <v>5.2000000001862601</v>
      </c>
      <c r="S272">
        <v>5.2000000001862601</v>
      </c>
      <c r="T272">
        <v>5.2000000001862601</v>
      </c>
      <c r="U272">
        <v>4.2127716297043198</v>
      </c>
      <c r="V272">
        <v>4.2127716297043198</v>
      </c>
      <c r="W272">
        <v>4.2127716297043198</v>
      </c>
      <c r="X272">
        <v>4.5872783034012397</v>
      </c>
      <c r="Y272">
        <v>4.5872783034012397</v>
      </c>
      <c r="Z272">
        <v>4.5872783034012397</v>
      </c>
      <c r="AA272">
        <v>6.20000000111758</v>
      </c>
      <c r="AB272">
        <v>6.20000000111758</v>
      </c>
      <c r="AC272">
        <v>6.20000000111758</v>
      </c>
      <c r="AD272">
        <v>4.5999999996274701</v>
      </c>
      <c r="AE272">
        <v>4.5999999996274701</v>
      </c>
      <c r="AF272">
        <v>4.5999999996274701</v>
      </c>
      <c r="AG272">
        <v>5.6666666657353399</v>
      </c>
      <c r="AH272">
        <v>5.6666666657353399</v>
      </c>
      <c r="AI272">
        <v>5.6666666657353399</v>
      </c>
      <c r="AJ272">
        <v>4.4000000009934102</v>
      </c>
      <c r="AK272">
        <v>4.4000000009934102</v>
      </c>
      <c r="AL272">
        <v>4.4000000009934102</v>
      </c>
      <c r="AM272">
        <v>4.06666666579744</v>
      </c>
      <c r="AN272">
        <v>4.06666666579744</v>
      </c>
      <c r="AO272">
        <v>4.06666666579744</v>
      </c>
      <c r="AP272">
        <v>5.2666666669150102</v>
      </c>
      <c r="AQ272">
        <v>5.2666666669150102</v>
      </c>
      <c r="AR272">
        <v>5.2666666669150102</v>
      </c>
      <c r="AS272">
        <v>3.5461938410074598</v>
      </c>
      <c r="AT272">
        <v>3.5461938410074598</v>
      </c>
      <c r="AU272">
        <v>3.5461938410074598</v>
      </c>
      <c r="AV272">
        <v>3.2860094647116398</v>
      </c>
      <c r="AW272">
        <v>3.2860094647116398</v>
      </c>
      <c r="AX272">
        <v>3.2860094647116398</v>
      </c>
      <c r="AY272">
        <v>5.0350116706189496</v>
      </c>
      <c r="AZ272">
        <v>5.0350116706189496</v>
      </c>
      <c r="BA272">
        <v>5.0350116706189496</v>
      </c>
    </row>
    <row r="273" spans="1:53" x14ac:dyDescent="0.2">
      <c r="A273" t="s">
        <v>218</v>
      </c>
      <c r="B273">
        <v>4.53333333289872</v>
      </c>
      <c r="C273">
        <v>4.53333333289872</v>
      </c>
      <c r="D273">
        <v>2.4000000006829598</v>
      </c>
      <c r="E273">
        <v>2.4000000006829598</v>
      </c>
      <c r="F273">
        <v>2.4000000006829598</v>
      </c>
      <c r="G273">
        <v>3.7333333337058501</v>
      </c>
      <c r="H273">
        <v>3.7333333337058501</v>
      </c>
      <c r="I273">
        <v>3.7333333337058501</v>
      </c>
      <c r="J273">
        <v>5.8666666659215903</v>
      </c>
      <c r="K273">
        <v>5.8666666659215903</v>
      </c>
      <c r="L273">
        <v>5.8666666659215903</v>
      </c>
      <c r="M273">
        <v>4.8666666665424803</v>
      </c>
      <c r="N273">
        <v>4.8666666665424803</v>
      </c>
      <c r="O273">
        <v>4.8666666665424803</v>
      </c>
      <c r="P273">
        <v>2.7333333343267401</v>
      </c>
      <c r="Q273">
        <v>2.7333333343267401</v>
      </c>
      <c r="R273">
        <v>2.7333333343267401</v>
      </c>
      <c r="S273">
        <v>3.19999999987582</v>
      </c>
      <c r="T273">
        <v>3.19999999987582</v>
      </c>
      <c r="U273">
        <v>3.19999999987582</v>
      </c>
      <c r="V273">
        <v>4.4666666661699503</v>
      </c>
      <c r="W273">
        <v>4.4666666661699503</v>
      </c>
      <c r="X273">
        <v>4.4666666661699503</v>
      </c>
      <c r="Y273">
        <v>5.2919221543405204</v>
      </c>
      <c r="Z273">
        <v>5.2919221543405204</v>
      </c>
      <c r="AA273">
        <v>5.2919221543405204</v>
      </c>
      <c r="AB273">
        <v>4.7269817985382101</v>
      </c>
      <c r="AC273">
        <v>4.7269817985382101</v>
      </c>
      <c r="AD273">
        <v>4.7269817985382101</v>
      </c>
      <c r="AE273">
        <v>7.1814362877542504</v>
      </c>
      <c r="AF273">
        <v>7.1814362877542504</v>
      </c>
      <c r="AG273">
        <v>7.1814362877542504</v>
      </c>
      <c r="AH273">
        <v>1.5999999999379</v>
      </c>
      <c r="AI273">
        <v>1.5999999999379</v>
      </c>
      <c r="AJ273">
        <v>1.5999999999379</v>
      </c>
      <c r="AK273">
        <v>2.5999999993170202</v>
      </c>
      <c r="AL273">
        <v>2.5999999993170202</v>
      </c>
      <c r="AM273">
        <v>2.5999999993170202</v>
      </c>
      <c r="AN273">
        <v>1.5333333332091501</v>
      </c>
      <c r="AO273">
        <v>1.5333333332091501</v>
      </c>
      <c r="AP273">
        <v>1.5333333332091501</v>
      </c>
      <c r="AQ273">
        <v>5.2666666669150102</v>
      </c>
      <c r="AR273">
        <v>5.2666666669150102</v>
      </c>
      <c r="AS273">
        <v>5.2666666669150102</v>
      </c>
      <c r="AT273">
        <v>5.8000000007450501</v>
      </c>
      <c r="AU273">
        <v>5.8000000007450501</v>
      </c>
      <c r="AV273">
        <v>5.8000000007450501</v>
      </c>
      <c r="AW273">
        <v>5.9333333326503599</v>
      </c>
      <c r="AX273">
        <v>5.9333333326503599</v>
      </c>
      <c r="AY273">
        <v>5.9333333326503599</v>
      </c>
      <c r="AZ273">
        <v>5.5333333338300399</v>
      </c>
      <c r="BA273">
        <v>5.5333333338300399</v>
      </c>
    </row>
    <row r="274" spans="1:53" s="2" customFormat="1" x14ac:dyDescent="0.2">
      <c r="A274" s="2" t="s">
        <v>220</v>
      </c>
      <c r="B274" s="2">
        <v>3.3333333333333202</v>
      </c>
      <c r="C274" s="2">
        <v>3.3333333333333202</v>
      </c>
      <c r="D274" s="2">
        <v>6.8000000000271603</v>
      </c>
      <c r="E274" s="2">
        <v>6.8000000000271603</v>
      </c>
      <c r="F274" s="2">
        <v>6.8000000000271603</v>
      </c>
      <c r="G274" s="2">
        <v>1.5333333333061701</v>
      </c>
      <c r="H274" s="2">
        <v>1.5333333333061701</v>
      </c>
      <c r="I274" s="2">
        <v>1.5333333333061701</v>
      </c>
      <c r="J274" s="2">
        <v>1.4666666666744199</v>
      </c>
      <c r="K274" s="2">
        <v>1.4666666666744199</v>
      </c>
      <c r="L274" s="2">
        <v>1.4666666666744199</v>
      </c>
      <c r="M274" s="2">
        <v>0.86666666664920899</v>
      </c>
      <c r="N274" s="2">
        <v>0.86666666664920899</v>
      </c>
      <c r="O274" s="2">
        <v>0.86666666664920899</v>
      </c>
      <c r="P274" s="2">
        <v>9.3333333333430293</v>
      </c>
      <c r="Q274" s="2">
        <v>9.3333333333430293</v>
      </c>
      <c r="R274" s="2">
        <v>9.3333333333430293</v>
      </c>
      <c r="S274" s="2">
        <v>7.0123983469064903</v>
      </c>
      <c r="T274" s="2">
        <v>7.0123983469064903</v>
      </c>
      <c r="U274" s="2">
        <v>7.0123983469064903</v>
      </c>
      <c r="V274" s="2">
        <v>2.18695826111311</v>
      </c>
      <c r="W274" s="2">
        <v>2.18695826111311</v>
      </c>
      <c r="X274" s="2">
        <v>2.18695826111311</v>
      </c>
      <c r="Y274" s="2">
        <v>2.1999999999631199</v>
      </c>
      <c r="Z274" s="2">
        <v>2.1999999999631199</v>
      </c>
      <c r="AA274" s="2">
        <v>2.1999999999631199</v>
      </c>
      <c r="AB274" s="2">
        <v>1.26666666668219</v>
      </c>
      <c r="AC274" s="2">
        <v>1.26666666668219</v>
      </c>
      <c r="AD274" s="2">
        <v>1.26666666668219</v>
      </c>
      <c r="AE274" s="2">
        <v>1.26666666668219</v>
      </c>
      <c r="AF274" s="2">
        <v>1.26666666668219</v>
      </c>
      <c r="AG274" s="2">
        <v>1.26666666668219</v>
      </c>
      <c r="AH274" s="2">
        <v>0.95314270478850405</v>
      </c>
      <c r="AI274" s="2">
        <v>0.95314270478850405</v>
      </c>
      <c r="AJ274" s="2">
        <v>0.95314270478850405</v>
      </c>
      <c r="AK274" s="2">
        <v>-2.4204840968232402</v>
      </c>
      <c r="AL274" s="2">
        <v>-2.4204840968232402</v>
      </c>
      <c r="AM274" s="2">
        <v>-2.4204840968232402</v>
      </c>
      <c r="AN274" s="2">
        <v>6.13333333332168</v>
      </c>
      <c r="AO274" s="2">
        <v>6.13333333332168</v>
      </c>
      <c r="AP274" s="2">
        <v>6.13333333332168</v>
      </c>
      <c r="AQ274" s="2">
        <v>1.2798293561013701</v>
      </c>
      <c r="AR274" s="2">
        <v>1.2798293561013701</v>
      </c>
      <c r="AS274" s="2">
        <v>1.2798293561013701</v>
      </c>
      <c r="AT274" s="2">
        <v>3.4537938391571998</v>
      </c>
      <c r="AU274" s="2">
        <v>3.4537938391571998</v>
      </c>
      <c r="AV274" s="2">
        <v>3.4537938391571998</v>
      </c>
      <c r="AW274" s="2">
        <v>2.7463004932908599</v>
      </c>
      <c r="AX274" s="2">
        <v>2.7463004932908599</v>
      </c>
      <c r="AY274" s="2">
        <v>2.7463004932908599</v>
      </c>
      <c r="AZ274" s="2">
        <v>1.38685158020487</v>
      </c>
      <c r="BA274" s="2">
        <v>1.38685158020487</v>
      </c>
    </row>
    <row r="275" spans="1:53" s="2" customFormat="1" x14ac:dyDescent="0.2">
      <c r="A275" s="2" t="s">
        <v>221</v>
      </c>
      <c r="B275" s="2">
        <v>1.5333333333061701</v>
      </c>
      <c r="C275" s="2">
        <v>1.5333333333061701</v>
      </c>
      <c r="D275" s="2">
        <v>1.5333333333061701</v>
      </c>
      <c r="E275" s="2">
        <v>1.8666666667074101</v>
      </c>
      <c r="F275" s="2">
        <v>1.8666666667074101</v>
      </c>
      <c r="G275" s="2">
        <v>1.8666666667074101</v>
      </c>
      <c r="H275" s="2">
        <v>1.2666666666336801</v>
      </c>
      <c r="I275" s="2">
        <v>1.2666666666336801</v>
      </c>
      <c r="J275" s="2">
        <v>1.2666666666336801</v>
      </c>
      <c r="K275" s="2">
        <v>1.08644937681458</v>
      </c>
      <c r="L275" s="2">
        <v>1.08644937681458</v>
      </c>
      <c r="M275" s="2">
        <v>1.08644937681458</v>
      </c>
      <c r="N275" s="2">
        <v>0.113356004512894</v>
      </c>
      <c r="O275" s="2">
        <v>0.113356004512894</v>
      </c>
      <c r="P275" s="2">
        <v>0.113356004512894</v>
      </c>
      <c r="Q275" s="2">
        <v>1.26666666668219</v>
      </c>
      <c r="R275" s="2">
        <v>1.26666666668219</v>
      </c>
      <c r="S275" s="2">
        <v>1.26666666668219</v>
      </c>
      <c r="T275" s="2">
        <v>2.73333333330811</v>
      </c>
      <c r="U275" s="2">
        <v>2.73333333330811</v>
      </c>
      <c r="V275" s="2">
        <v>2.73333333330811</v>
      </c>
      <c r="W275" s="2">
        <v>0.53333333334497002</v>
      </c>
      <c r="X275" s="2">
        <v>0.53333333334497002</v>
      </c>
      <c r="Y275" s="2">
        <v>0.53333333334497002</v>
      </c>
      <c r="Z275" s="2">
        <v>1.0000000000097</v>
      </c>
      <c r="AA275" s="2">
        <v>1.0000000000097</v>
      </c>
      <c r="AB275" s="2">
        <v>1.0000000000097</v>
      </c>
      <c r="AC275" s="2">
        <v>1.3999999999941699</v>
      </c>
      <c r="AD275" s="2">
        <v>1.3999999999941699</v>
      </c>
      <c r="AE275" s="2">
        <v>1.3999999999941699</v>
      </c>
      <c r="AF275" s="2">
        <v>1.7333333333469101</v>
      </c>
      <c r="AG275" s="2">
        <v>1.7333333333469101</v>
      </c>
      <c r="AH275" s="2">
        <v>1.7333333333469101</v>
      </c>
      <c r="AI275" s="2">
        <v>1.20000000000194</v>
      </c>
      <c r="AJ275" s="2">
        <v>1.20000000000194</v>
      </c>
      <c r="AK275" s="2">
        <v>1.20000000000194</v>
      </c>
      <c r="AL275" s="2">
        <v>0.53333333334497002</v>
      </c>
      <c r="AM275" s="2">
        <v>0.53333333334497002</v>
      </c>
      <c r="AN275" s="2">
        <v>0.53333333334497002</v>
      </c>
      <c r="AO275" s="2">
        <v>6.6666666631746793E-2</v>
      </c>
      <c r="AP275" s="2">
        <v>6.6666666631746793E-2</v>
      </c>
      <c r="AQ275" s="2">
        <v>6.6666666631746793E-2</v>
      </c>
      <c r="AR275" s="2">
        <v>0.46666666666472101</v>
      </c>
      <c r="AS275" s="2">
        <v>0.46666666666472101</v>
      </c>
      <c r="AT275" s="2">
        <v>0.46666666666472101</v>
      </c>
      <c r="AU275" s="2">
        <v>0.266666666672492</v>
      </c>
      <c r="AV275" s="2">
        <v>0.266666666672492</v>
      </c>
      <c r="AW275" s="2">
        <v>0.266666666672492</v>
      </c>
      <c r="AX275" s="2">
        <v>1.6666666666666701</v>
      </c>
      <c r="AY275" s="2">
        <v>1.6666666666666701</v>
      </c>
      <c r="AZ275" s="2">
        <v>1.6666666666666701</v>
      </c>
      <c r="BA275" s="2">
        <v>-1.0000000000097</v>
      </c>
    </row>
    <row r="276" spans="1:53" s="2" customFormat="1" x14ac:dyDescent="0.2">
      <c r="A276" s="2" t="s">
        <v>222</v>
      </c>
      <c r="B276" s="2">
        <v>1.99999999997089</v>
      </c>
      <c r="C276" s="2">
        <v>1.99999999997089</v>
      </c>
      <c r="D276" s="2">
        <v>4.4000000000232804</v>
      </c>
      <c r="E276" s="2">
        <v>4.4000000000232804</v>
      </c>
      <c r="F276" s="2">
        <v>4.4000000000232804</v>
      </c>
      <c r="G276" s="2">
        <v>0.99999999996120403</v>
      </c>
      <c r="H276" s="2">
        <v>0.99999999996120403</v>
      </c>
      <c r="I276" s="2">
        <v>0.99999999996120403</v>
      </c>
      <c r="J276" s="2">
        <v>1.26666666668219</v>
      </c>
      <c r="K276" s="2">
        <v>1.26666666668219</v>
      </c>
      <c r="L276" s="2">
        <v>1.26666666668219</v>
      </c>
      <c r="M276" s="2">
        <v>2.7333333333566099</v>
      </c>
      <c r="N276" s="2">
        <v>2.7333333333566099</v>
      </c>
      <c r="O276" s="2">
        <v>2.7333333333566099</v>
      </c>
      <c r="P276" s="2">
        <v>8.7999999999980592</v>
      </c>
      <c r="Q276" s="2">
        <v>8.7999999999980592</v>
      </c>
      <c r="R276" s="2">
        <v>8.7999999999980592</v>
      </c>
      <c r="S276" s="2">
        <v>7.9456072523333701</v>
      </c>
      <c r="T276" s="2">
        <v>7.9456072523333701</v>
      </c>
      <c r="U276" s="2">
        <v>7.9456072523333701</v>
      </c>
      <c r="V276" s="2">
        <v>2.7203627150519401</v>
      </c>
      <c r="W276" s="2">
        <v>2.7203627150519401</v>
      </c>
      <c r="X276" s="2">
        <v>2.7203627150519401</v>
      </c>
      <c r="Y276" s="2">
        <v>2.3333333333236199</v>
      </c>
      <c r="Z276" s="2">
        <v>2.3333333333236199</v>
      </c>
      <c r="AA276" s="2">
        <v>2.3333333333236199</v>
      </c>
      <c r="AB276" s="2">
        <v>1.3999999999941699</v>
      </c>
      <c r="AC276" s="2">
        <v>1.3999999999941699</v>
      </c>
      <c r="AD276" s="2">
        <v>1.3999999999941699</v>
      </c>
      <c r="AE276" s="2">
        <v>1.8666666666589</v>
      </c>
      <c r="AF276" s="2">
        <v>1.8666666666589</v>
      </c>
      <c r="AG276" s="2">
        <v>1.8666666666589</v>
      </c>
      <c r="AH276" s="2">
        <v>1.08644937681458</v>
      </c>
      <c r="AI276" s="2">
        <v>1.08644937681458</v>
      </c>
      <c r="AJ276" s="2">
        <v>1.08644937681458</v>
      </c>
      <c r="AK276" s="2">
        <v>-2.2204440888293902</v>
      </c>
      <c r="AL276" s="2">
        <v>-2.2204440888293902</v>
      </c>
      <c r="AM276" s="2">
        <v>-2.2204440888293902</v>
      </c>
      <c r="AN276" s="2">
        <v>5.6000000000252097</v>
      </c>
      <c r="AO276" s="2">
        <v>5.6000000000252097</v>
      </c>
      <c r="AP276" s="2">
        <v>5.6000000000252097</v>
      </c>
      <c r="AQ276" s="2">
        <v>0.746567124387297</v>
      </c>
      <c r="AR276" s="2">
        <v>0.746567124387297</v>
      </c>
      <c r="AS276" s="2">
        <v>0.746567124387297</v>
      </c>
      <c r="AT276" s="2">
        <v>1.7202293638802499</v>
      </c>
      <c r="AU276" s="2">
        <v>1.7202293638802499</v>
      </c>
      <c r="AV276" s="2">
        <v>1.7202293638802499</v>
      </c>
      <c r="AW276" s="2">
        <v>0.87988268234006695</v>
      </c>
      <c r="AX276" s="2">
        <v>0.87988268234006695</v>
      </c>
      <c r="AY276" s="2">
        <v>0.87988268234006695</v>
      </c>
      <c r="AZ276" s="2">
        <v>1.38685158020487</v>
      </c>
      <c r="BA276" s="2">
        <v>1.38685158020487</v>
      </c>
    </row>
    <row r="277" spans="1:53" s="2" customFormat="1" x14ac:dyDescent="0.2">
      <c r="A277" s="2" t="s">
        <v>223</v>
      </c>
      <c r="B277" s="2">
        <v>4.4666666666550299</v>
      </c>
      <c r="C277" s="2">
        <v>4.4666666666550299</v>
      </c>
      <c r="D277" s="2">
        <v>4.4666666666550299</v>
      </c>
      <c r="E277" s="2">
        <v>1.93333333333914</v>
      </c>
      <c r="F277" s="2">
        <v>1.93333333333914</v>
      </c>
      <c r="G277" s="2">
        <v>1.93333333333914</v>
      </c>
      <c r="H277" s="2">
        <v>0.86666666664920899</v>
      </c>
      <c r="I277" s="2">
        <v>0.86666666664920899</v>
      </c>
      <c r="J277" s="2">
        <v>0.86666666664920899</v>
      </c>
      <c r="K277" s="2">
        <v>0.61987602482027104</v>
      </c>
      <c r="L277" s="2">
        <v>0.61987602482027104</v>
      </c>
      <c r="M277" s="2">
        <v>0.61987602482027104</v>
      </c>
      <c r="N277" s="2">
        <v>4.6676001832096803E-2</v>
      </c>
      <c r="O277" s="2">
        <v>4.6676001832096803E-2</v>
      </c>
      <c r="P277" s="2">
        <v>4.6676001832096803E-2</v>
      </c>
      <c r="Q277" s="2">
        <v>1.06666666668995</v>
      </c>
      <c r="R277" s="2">
        <v>1.06666666668995</v>
      </c>
      <c r="S277" s="2">
        <v>1.06666666668995</v>
      </c>
      <c r="T277" s="2">
        <v>2.8666666666685998</v>
      </c>
      <c r="U277" s="2">
        <v>2.8666666666685998</v>
      </c>
      <c r="V277" s="2">
        <v>2.8666666666685998</v>
      </c>
      <c r="W277" s="2">
        <v>1.0000000000097</v>
      </c>
      <c r="X277" s="2">
        <v>1.0000000000097</v>
      </c>
      <c r="Y277" s="2">
        <v>1.0000000000097</v>
      </c>
      <c r="Z277" s="2">
        <v>1.0666666666414499</v>
      </c>
      <c r="AA277" s="2">
        <v>1.0666666666414499</v>
      </c>
      <c r="AB277" s="2">
        <v>1.0666666666414499</v>
      </c>
      <c r="AC277" s="2">
        <v>1.5999999999864201</v>
      </c>
      <c r="AD277" s="2">
        <v>1.5999999999864201</v>
      </c>
      <c r="AE277" s="2">
        <v>1.5999999999864201</v>
      </c>
      <c r="AF277" s="2">
        <v>1.8000000000271601</v>
      </c>
      <c r="AG277" s="2">
        <v>1.8000000000271601</v>
      </c>
      <c r="AH277" s="2">
        <v>1.8000000000271601</v>
      </c>
      <c r="AI277" s="2">
        <v>1.20000000000194</v>
      </c>
      <c r="AJ277" s="2">
        <v>1.20000000000194</v>
      </c>
      <c r="AK277" s="2">
        <v>1.20000000000194</v>
      </c>
      <c r="AL277" s="2">
        <v>0.399999999984473</v>
      </c>
      <c r="AM277" s="2">
        <v>0.399999999984473</v>
      </c>
      <c r="AN277" s="2">
        <v>0.399999999984473</v>
      </c>
      <c r="AO277" s="2">
        <v>0.60000000002521803</v>
      </c>
      <c r="AP277" s="2">
        <v>0.60000000002521803</v>
      </c>
      <c r="AQ277" s="2">
        <v>0.60000000002521803</v>
      </c>
      <c r="AR277" s="2">
        <v>0.399999999984473</v>
      </c>
      <c r="AS277" s="2">
        <v>0.399999999984473</v>
      </c>
      <c r="AT277" s="2">
        <v>0.399999999984473</v>
      </c>
      <c r="AU277" s="2">
        <v>0.399999999984473</v>
      </c>
      <c r="AV277" s="2">
        <v>0.399999999984473</v>
      </c>
      <c r="AW277" s="2">
        <v>0.399999999984473</v>
      </c>
      <c r="AX277" s="2">
        <v>1.4666666666744199</v>
      </c>
      <c r="AY277" s="2">
        <v>1.4666666666744199</v>
      </c>
      <c r="AZ277" s="2">
        <v>1.4666666666744199</v>
      </c>
      <c r="BA277" s="2">
        <v>-0.79999999996895998</v>
      </c>
    </row>
    <row r="278" spans="1:53" s="2" customFormat="1" x14ac:dyDescent="0.2">
      <c r="A278" s="2" t="s">
        <v>224</v>
      </c>
      <c r="B278" s="2">
        <v>2.6666666666763601</v>
      </c>
      <c r="C278" s="2">
        <v>2.6666666666763601</v>
      </c>
      <c r="D278" s="2">
        <v>4.1333333333022804</v>
      </c>
      <c r="E278" s="2">
        <v>4.1333333333022804</v>
      </c>
      <c r="F278" s="2">
        <v>4.1333333333022804</v>
      </c>
      <c r="G278" s="2">
        <v>1.0000000000097</v>
      </c>
      <c r="H278" s="2">
        <v>1.0000000000097</v>
      </c>
      <c r="I278" s="2">
        <v>1.0000000000097</v>
      </c>
      <c r="J278" s="2">
        <v>1.33333333336244</v>
      </c>
      <c r="K278" s="2">
        <v>1.33333333336244</v>
      </c>
      <c r="L278" s="2">
        <v>1.33333333336244</v>
      </c>
      <c r="M278" s="2">
        <v>0.86666666664920899</v>
      </c>
      <c r="N278" s="2">
        <v>0.86666666664920899</v>
      </c>
      <c r="O278" s="2">
        <v>0.86666666664920899</v>
      </c>
      <c r="P278" s="2">
        <v>9.4000000000232795</v>
      </c>
      <c r="Q278" s="2">
        <v>9.4000000000232795</v>
      </c>
      <c r="R278" s="2">
        <v>9.4000000000232795</v>
      </c>
      <c r="S278" s="2">
        <v>5.7459005465491799</v>
      </c>
      <c r="T278" s="2">
        <v>5.7459005465491799</v>
      </c>
      <c r="U278" s="2">
        <v>5.7459005465491799</v>
      </c>
      <c r="V278" s="2">
        <v>2.1202827044071402</v>
      </c>
      <c r="W278" s="2">
        <v>2.1202827044071402</v>
      </c>
      <c r="X278" s="2">
        <v>2.1202827044071402</v>
      </c>
      <c r="Y278" s="2">
        <v>2.4666666666356099</v>
      </c>
      <c r="Z278" s="2">
        <v>2.4666666666356099</v>
      </c>
      <c r="AA278" s="2">
        <v>2.4666666666356099</v>
      </c>
      <c r="AB278" s="2">
        <v>1.20000000000194</v>
      </c>
      <c r="AC278" s="2">
        <v>1.20000000000194</v>
      </c>
      <c r="AD278" s="2">
        <v>1.20000000000194</v>
      </c>
      <c r="AE278" s="2">
        <v>1.26666666668219</v>
      </c>
      <c r="AF278" s="2">
        <v>1.26666666668219</v>
      </c>
      <c r="AG278" s="2">
        <v>1.26666666668219</v>
      </c>
      <c r="AH278" s="2">
        <v>1.2197560487921899</v>
      </c>
      <c r="AI278" s="2">
        <v>1.2197560487921899</v>
      </c>
      <c r="AJ278" s="2">
        <v>1.2197560487921899</v>
      </c>
      <c r="AK278" s="2">
        <v>-2.4204840968232402</v>
      </c>
      <c r="AL278" s="2">
        <v>-2.4204840968232402</v>
      </c>
      <c r="AM278" s="2">
        <v>-2.4204840968232402</v>
      </c>
      <c r="AN278" s="2">
        <v>5.7999999999689402</v>
      </c>
      <c r="AO278" s="2">
        <v>5.7999999999689402</v>
      </c>
      <c r="AP278" s="2">
        <v>5.7999999999689402</v>
      </c>
      <c r="AQ278" s="2">
        <v>0.54659378750663701</v>
      </c>
      <c r="AR278" s="2">
        <v>0.54659378750663701</v>
      </c>
      <c r="AS278" s="2">
        <v>0.54659378750663701</v>
      </c>
      <c r="AT278" s="2">
        <v>2.1202827043586199</v>
      </c>
      <c r="AU278" s="2">
        <v>2.1202827043586199</v>
      </c>
      <c r="AV278" s="2">
        <v>2.1202827043586199</v>
      </c>
      <c r="AW278" s="2">
        <v>1.2798293561013701</v>
      </c>
      <c r="AX278" s="2">
        <v>1.2798293561013701</v>
      </c>
      <c r="AY278" s="2">
        <v>1.2798293561013701</v>
      </c>
      <c r="AZ278" s="2">
        <v>1.4535271369593501</v>
      </c>
      <c r="BA278" s="2">
        <v>1.4535271369593501</v>
      </c>
    </row>
    <row r="279" spans="1:53" s="2" customFormat="1" x14ac:dyDescent="0.2">
      <c r="A279" s="2" t="s">
        <v>225</v>
      </c>
      <c r="B279" s="2">
        <v>0.66666666665696495</v>
      </c>
      <c r="C279" s="2">
        <v>0.66666666665696495</v>
      </c>
      <c r="D279" s="2">
        <v>0.66666666665696495</v>
      </c>
      <c r="E279" s="2">
        <v>2.9999999999806</v>
      </c>
      <c r="F279" s="2">
        <v>2.9999999999806</v>
      </c>
      <c r="G279" s="2">
        <v>2.9999999999806</v>
      </c>
      <c r="H279" s="2">
        <v>0.86666666669770998</v>
      </c>
      <c r="I279" s="2">
        <v>0.86666666669770998</v>
      </c>
      <c r="J279" s="2">
        <v>0.86666666669770998</v>
      </c>
      <c r="K279" s="2">
        <v>0.219956008790475</v>
      </c>
      <c r="L279" s="2">
        <v>0.219956008790475</v>
      </c>
      <c r="M279" s="2">
        <v>0.219956008790475</v>
      </c>
      <c r="N279" s="2">
        <v>0.31339601250672899</v>
      </c>
      <c r="O279" s="2">
        <v>0.31339601250672899</v>
      </c>
      <c r="P279" s="2">
        <v>0.31339601250672899</v>
      </c>
      <c r="Q279" s="2">
        <v>1.3999999999941699</v>
      </c>
      <c r="R279" s="2">
        <v>1.3999999999941699</v>
      </c>
      <c r="S279" s="2">
        <v>1.3999999999941699</v>
      </c>
      <c r="T279" s="2">
        <v>2.8000000000368601</v>
      </c>
      <c r="U279" s="2">
        <v>2.8000000000368601</v>
      </c>
      <c r="V279" s="2">
        <v>2.8000000000368601</v>
      </c>
      <c r="W279" s="2">
        <v>0.53333333329646804</v>
      </c>
      <c r="X279" s="2">
        <v>0.53333333329646804</v>
      </c>
      <c r="Y279" s="2">
        <v>0.53333333329646804</v>
      </c>
      <c r="Z279" s="2">
        <v>1.0000000000097</v>
      </c>
      <c r="AA279" s="2">
        <v>1.0000000000097</v>
      </c>
      <c r="AB279" s="2">
        <v>1.0000000000097</v>
      </c>
      <c r="AC279" s="2">
        <v>1.0000000000097</v>
      </c>
      <c r="AD279" s="2">
        <v>1.0000000000097</v>
      </c>
      <c r="AE279" s="2">
        <v>1.0000000000097</v>
      </c>
      <c r="AF279" s="2">
        <v>1.3999999999941699</v>
      </c>
      <c r="AG279" s="2">
        <v>1.3999999999941699</v>
      </c>
      <c r="AH279" s="2">
        <v>1.3999999999941699</v>
      </c>
      <c r="AI279" s="2">
        <v>1.0000000000097</v>
      </c>
      <c r="AJ279" s="2">
        <v>1.0000000000097</v>
      </c>
      <c r="AK279" s="2">
        <v>1.0000000000097</v>
      </c>
      <c r="AL279" s="2">
        <v>0.266666666672492</v>
      </c>
      <c r="AM279" s="2">
        <v>0.266666666672492</v>
      </c>
      <c r="AN279" s="2">
        <v>0.266666666672492</v>
      </c>
      <c r="AO279" s="2">
        <v>0.266666666672492</v>
      </c>
      <c r="AP279" s="2">
        <v>0.266666666672492</v>
      </c>
      <c r="AQ279" s="2">
        <v>0.266666666672492</v>
      </c>
      <c r="AR279" s="2">
        <v>0.66666666665696495</v>
      </c>
      <c r="AS279" s="2">
        <v>0.66666666665696495</v>
      </c>
      <c r="AT279" s="2">
        <v>0.66666666665696495</v>
      </c>
      <c r="AU279" s="2">
        <v>0.80000000001746197</v>
      </c>
      <c r="AV279" s="2">
        <v>0.80000000001746197</v>
      </c>
      <c r="AW279" s="2">
        <v>0.80000000001746197</v>
      </c>
      <c r="AX279" s="2">
        <v>1.3999999999941699</v>
      </c>
      <c r="AY279" s="2">
        <v>1.3999999999941699</v>
      </c>
      <c r="AZ279" s="2">
        <v>1.3999999999941699</v>
      </c>
      <c r="BA279" s="2">
        <v>-0.73333333333719897</v>
      </c>
    </row>
    <row r="280" spans="1:53" s="2" customFormat="1" x14ac:dyDescent="0.2">
      <c r="A280" s="2" t="s">
        <v>226</v>
      </c>
      <c r="B280" s="2">
        <v>3.2666666667015898</v>
      </c>
      <c r="C280" s="2">
        <v>3.2666666667015898</v>
      </c>
      <c r="D280" s="2">
        <v>4.4666666666550299</v>
      </c>
      <c r="E280" s="2">
        <v>4.4666666666550299</v>
      </c>
      <c r="F280" s="2">
        <v>4.4666666666550299</v>
      </c>
      <c r="G280" s="2">
        <v>1.20000000000194</v>
      </c>
      <c r="H280" s="2">
        <v>1.20000000000194</v>
      </c>
      <c r="I280" s="2">
        <v>1.20000000000194</v>
      </c>
      <c r="J280" s="2">
        <v>1.3999999999941699</v>
      </c>
      <c r="K280" s="2">
        <v>1.3999999999941699</v>
      </c>
      <c r="L280" s="2">
        <v>1.3999999999941699</v>
      </c>
      <c r="M280" s="2">
        <v>0.53333333334497002</v>
      </c>
      <c r="N280" s="2">
        <v>0.53333333334497002</v>
      </c>
      <c r="O280" s="2">
        <v>0.53333333334497002</v>
      </c>
      <c r="P280" s="2">
        <v>9.1333333333022892</v>
      </c>
      <c r="Q280" s="2">
        <v>9.1333333333022892</v>
      </c>
      <c r="R280" s="2">
        <v>9.1333333333022892</v>
      </c>
      <c r="S280" s="2">
        <v>7.2123716837871399</v>
      </c>
      <c r="T280" s="2">
        <v>7.2123716837871399</v>
      </c>
      <c r="U280" s="2">
        <v>7.2123716837871399</v>
      </c>
      <c r="V280" s="2">
        <v>1.7869049206347301</v>
      </c>
      <c r="W280" s="2">
        <v>1.7869049206347301</v>
      </c>
      <c r="X280" s="2">
        <v>1.7869049206347301</v>
      </c>
      <c r="Y280" s="2">
        <v>2.0666666666996401</v>
      </c>
      <c r="Z280" s="2">
        <v>2.0666666666996401</v>
      </c>
      <c r="AA280" s="2">
        <v>2.0666666666996401</v>
      </c>
      <c r="AB280" s="2">
        <v>1.0666666666414499</v>
      </c>
      <c r="AC280" s="2">
        <v>1.0666666666414499</v>
      </c>
      <c r="AD280" s="2">
        <v>1.0666666666414499</v>
      </c>
      <c r="AE280" s="2">
        <v>1.8666666666589</v>
      </c>
      <c r="AF280" s="2">
        <v>1.8666666666589</v>
      </c>
      <c r="AG280" s="2">
        <v>1.8666666666589</v>
      </c>
      <c r="AH280" s="2">
        <v>1.0197960408015501</v>
      </c>
      <c r="AI280" s="2">
        <v>1.0197960408015501</v>
      </c>
      <c r="AJ280" s="2">
        <v>1.0197960408015501</v>
      </c>
      <c r="AK280" s="2">
        <v>-2.48716409945551</v>
      </c>
      <c r="AL280" s="2">
        <v>-2.48716409945551</v>
      </c>
      <c r="AM280" s="2">
        <v>-2.48716409945551</v>
      </c>
      <c r="AN280" s="2">
        <v>5.6666666666569601</v>
      </c>
      <c r="AO280" s="2">
        <v>5.6666666666569601</v>
      </c>
      <c r="AP280" s="2">
        <v>5.6666666666569601</v>
      </c>
      <c r="AQ280" s="2">
        <v>0.81322490331517305</v>
      </c>
      <c r="AR280" s="2">
        <v>0.81322490331517305</v>
      </c>
      <c r="AS280" s="2">
        <v>0.81322490331517305</v>
      </c>
      <c r="AT280" s="2">
        <v>2.0536071476526701</v>
      </c>
      <c r="AU280" s="2">
        <v>2.0536071476526701</v>
      </c>
      <c r="AV280" s="2">
        <v>2.0536071476526701</v>
      </c>
      <c r="AW280" s="2">
        <v>0.81322490331517305</v>
      </c>
      <c r="AX280" s="2">
        <v>0.81322490331517305</v>
      </c>
      <c r="AY280" s="2">
        <v>0.81322490331517305</v>
      </c>
      <c r="AZ280" s="2">
        <v>1.4535271369593501</v>
      </c>
      <c r="BA280" s="2">
        <v>1.4535271369593501</v>
      </c>
    </row>
    <row r="281" spans="1:53" s="2" customFormat="1" x14ac:dyDescent="0.2">
      <c r="A281" s="2" t="s">
        <v>227</v>
      </c>
      <c r="B281" s="2">
        <v>0.46666666666472101</v>
      </c>
      <c r="C281" s="2">
        <v>0.46666666666472101</v>
      </c>
      <c r="D281" s="2">
        <v>0.46666666666472101</v>
      </c>
      <c r="E281" s="2">
        <v>3.4000000000135699</v>
      </c>
      <c r="F281" s="2">
        <v>3.4000000000135699</v>
      </c>
      <c r="G281" s="2">
        <v>3.4000000000135699</v>
      </c>
      <c r="H281" s="2">
        <v>0.79999999996895998</v>
      </c>
      <c r="I281" s="2">
        <v>0.79999999996895998</v>
      </c>
      <c r="J281" s="2">
        <v>0.79999999996895998</v>
      </c>
      <c r="K281" s="2">
        <v>0.48656935279416302</v>
      </c>
      <c r="L281" s="2">
        <v>0.48656935279416302</v>
      </c>
      <c r="M281" s="2">
        <v>0.48656935279416302</v>
      </c>
      <c r="N281" s="2">
        <v>0.31339601255524402</v>
      </c>
      <c r="O281" s="2">
        <v>0.31339601255524402</v>
      </c>
      <c r="P281" s="2">
        <v>0.31339601255524402</v>
      </c>
      <c r="Q281" s="2">
        <v>1.26666666668219</v>
      </c>
      <c r="R281" s="2">
        <v>1.26666666668219</v>
      </c>
      <c r="S281" s="2">
        <v>1.26666666668219</v>
      </c>
      <c r="T281" s="2">
        <v>2.8666666666685998</v>
      </c>
      <c r="U281" s="2">
        <v>2.8666666666685998</v>
      </c>
      <c r="V281" s="2">
        <v>2.8666666666685998</v>
      </c>
      <c r="W281" s="2">
        <v>0.399999999984473</v>
      </c>
      <c r="X281" s="2">
        <v>0.399999999984473</v>
      </c>
      <c r="Y281" s="2">
        <v>0.399999999984473</v>
      </c>
      <c r="Z281" s="2">
        <v>1.0666666666414499</v>
      </c>
      <c r="AA281" s="2">
        <v>1.0666666666414499</v>
      </c>
      <c r="AB281" s="2">
        <v>1.0666666666414499</v>
      </c>
      <c r="AC281" s="2">
        <v>2.0666666666996401</v>
      </c>
      <c r="AD281" s="2">
        <v>2.0666666666996401</v>
      </c>
      <c r="AE281" s="2">
        <v>2.0666666666996401</v>
      </c>
      <c r="AF281" s="2">
        <v>1.79999999997865</v>
      </c>
      <c r="AG281" s="2">
        <v>1.79999999997865</v>
      </c>
      <c r="AH281" s="2">
        <v>1.79999999997865</v>
      </c>
      <c r="AI281" s="2">
        <v>1.26666666668219</v>
      </c>
      <c r="AJ281" s="2">
        <v>1.26666666668219</v>
      </c>
      <c r="AK281" s="2">
        <v>1.26666666668219</v>
      </c>
      <c r="AL281" s="2">
        <v>0.399999999984473</v>
      </c>
      <c r="AM281" s="2">
        <v>0.399999999984473</v>
      </c>
      <c r="AN281" s="2">
        <v>0.399999999984473</v>
      </c>
      <c r="AO281" s="2">
        <v>6.6666666680248399E-2</v>
      </c>
      <c r="AP281" s="2">
        <v>6.6666666680248399E-2</v>
      </c>
      <c r="AQ281" s="2">
        <v>6.6666666680248399E-2</v>
      </c>
      <c r="AR281" s="2">
        <v>0.59999999997671605</v>
      </c>
      <c r="AS281" s="2">
        <v>0.59999999997671605</v>
      </c>
      <c r="AT281" s="2">
        <v>0.59999999997671605</v>
      </c>
      <c r="AU281" s="2">
        <v>0.33333333335274001</v>
      </c>
      <c r="AV281" s="2">
        <v>0.33333333335274001</v>
      </c>
      <c r="AW281" s="2">
        <v>0.33333333335274001</v>
      </c>
      <c r="AX281" s="2">
        <v>1.5999999999864201</v>
      </c>
      <c r="AY281" s="2">
        <v>1.5999999999864201</v>
      </c>
      <c r="AZ281" s="2">
        <v>1.5999999999864201</v>
      </c>
      <c r="BA281" s="2">
        <v>-0.79999999996895998</v>
      </c>
    </row>
    <row r="282" spans="1:53" s="2" customFormat="1" x14ac:dyDescent="0.2">
      <c r="A282" s="2" t="s">
        <v>228</v>
      </c>
      <c r="B282" s="2">
        <v>2.0666666666996401</v>
      </c>
      <c r="C282" s="2">
        <v>2.0666666666996401</v>
      </c>
      <c r="D282" s="2">
        <v>4.3333333333430302</v>
      </c>
      <c r="E282" s="2">
        <v>4.3333333333430302</v>
      </c>
      <c r="F282" s="2">
        <v>4.3333333333430302</v>
      </c>
      <c r="G282" s="2">
        <v>1.0666666666414499</v>
      </c>
      <c r="H282" s="2">
        <v>1.0666666666414499</v>
      </c>
      <c r="I282" s="2">
        <v>1.0666666666414499</v>
      </c>
      <c r="J282" s="2">
        <v>2.0000000000193898</v>
      </c>
      <c r="K282" s="2">
        <v>2.0000000000193898</v>
      </c>
      <c r="L282" s="2">
        <v>2.0000000000193898</v>
      </c>
      <c r="M282" s="2">
        <v>0.933333333329457</v>
      </c>
      <c r="N282" s="2">
        <v>0.933333333329457</v>
      </c>
      <c r="O282" s="2">
        <v>0.933333333329457</v>
      </c>
      <c r="P282" s="2">
        <v>9.8666666666394995</v>
      </c>
      <c r="Q282" s="2">
        <v>9.8666666666394995</v>
      </c>
      <c r="R282" s="2">
        <v>9.8666666666394995</v>
      </c>
      <c r="S282" s="2">
        <v>6.6791094520730603</v>
      </c>
      <c r="T282" s="2">
        <v>6.6791094520730603</v>
      </c>
      <c r="U282" s="2">
        <v>6.6791094520730603</v>
      </c>
      <c r="V282" s="2">
        <v>2.9203893852668799</v>
      </c>
      <c r="W282" s="2">
        <v>2.9203893852668799</v>
      </c>
      <c r="X282" s="2">
        <v>2.9203893852668799</v>
      </c>
      <c r="Y282" s="2">
        <v>2.0000000000193898</v>
      </c>
      <c r="Z282" s="2">
        <v>2.0000000000193898</v>
      </c>
      <c r="AA282" s="2">
        <v>2.0000000000193898</v>
      </c>
      <c r="AB282" s="2">
        <v>1.5333333333061701</v>
      </c>
      <c r="AC282" s="2">
        <v>1.5333333333061701</v>
      </c>
      <c r="AD282" s="2">
        <v>1.5333333333061701</v>
      </c>
      <c r="AE282" s="2">
        <v>1.5999999999864201</v>
      </c>
      <c r="AF282" s="2">
        <v>1.5999999999864201</v>
      </c>
      <c r="AG282" s="2">
        <v>1.5999999999864201</v>
      </c>
      <c r="AH282" s="2">
        <v>0.819836032810911</v>
      </c>
      <c r="AI282" s="2">
        <v>0.819836032810911</v>
      </c>
      <c r="AJ282" s="2">
        <v>0.819836032810911</v>
      </c>
      <c r="AK282" s="2">
        <v>-2.6872041074978701</v>
      </c>
      <c r="AL282" s="2">
        <v>-2.6872041074978701</v>
      </c>
      <c r="AM282" s="2">
        <v>-2.6872041074978701</v>
      </c>
      <c r="AN282" s="2">
        <v>5.2666666666724904</v>
      </c>
      <c r="AO282" s="2">
        <v>5.2666666666724904</v>
      </c>
      <c r="AP282" s="2">
        <v>5.2666666666724904</v>
      </c>
      <c r="AQ282" s="2">
        <v>0.87988268234006695</v>
      </c>
      <c r="AR282" s="2">
        <v>0.87988268234006695</v>
      </c>
      <c r="AS282" s="2">
        <v>0.87988268234006695</v>
      </c>
      <c r="AT282" s="2">
        <v>1.5868782504198</v>
      </c>
      <c r="AU282" s="2">
        <v>1.5868782504198</v>
      </c>
      <c r="AV282" s="2">
        <v>1.5868782504198</v>
      </c>
      <c r="AW282" s="2">
        <v>0.81322490331517305</v>
      </c>
      <c r="AX282" s="2">
        <v>0.81322490331517305</v>
      </c>
      <c r="AY282" s="2">
        <v>0.81322490331517305</v>
      </c>
      <c r="AZ282" s="2">
        <v>1.3201760234989</v>
      </c>
      <c r="BA282" s="2">
        <v>1.3201760234989</v>
      </c>
    </row>
    <row r="285" spans="1:53" x14ac:dyDescent="0.2">
      <c r="A285" t="s">
        <v>0</v>
      </c>
      <c r="B285">
        <v>1617756599.8870001</v>
      </c>
      <c r="C285">
        <v>1617756604.8870001</v>
      </c>
      <c r="D285">
        <v>1617756609.8870001</v>
      </c>
      <c r="E285">
        <v>1617756614.8870001</v>
      </c>
      <c r="F285">
        <v>1617756619.8870001</v>
      </c>
      <c r="G285">
        <v>1617756624.8870001</v>
      </c>
      <c r="H285">
        <v>1617756629.8870001</v>
      </c>
      <c r="I285">
        <v>1617756634.8870001</v>
      </c>
      <c r="J285">
        <v>1617756639.8870001</v>
      </c>
      <c r="K285">
        <v>1617756644.8870001</v>
      </c>
      <c r="L285">
        <v>1617756649.8870001</v>
      </c>
      <c r="M285">
        <v>1617756654.8870001</v>
      </c>
      <c r="N285">
        <v>1617756659.8870001</v>
      </c>
      <c r="O285">
        <v>1617756664.8870001</v>
      </c>
      <c r="P285">
        <v>1617756669.8870001</v>
      </c>
      <c r="Q285">
        <v>1617756674.8870001</v>
      </c>
      <c r="R285">
        <v>1617756679.8870001</v>
      </c>
      <c r="S285">
        <v>1617756684.8870001</v>
      </c>
      <c r="T285">
        <v>1617756689.8870001</v>
      </c>
      <c r="U285">
        <v>1617756694.8870001</v>
      </c>
      <c r="V285">
        <v>1617756699.8870001</v>
      </c>
      <c r="W285">
        <v>1617756704.8870001</v>
      </c>
      <c r="X285">
        <v>1617756709.8870001</v>
      </c>
      <c r="Y285">
        <v>1617756714.8870001</v>
      </c>
      <c r="Z285">
        <v>1617756719.8870001</v>
      </c>
      <c r="AA285">
        <v>1617756724.8870001</v>
      </c>
      <c r="AB285">
        <v>1617756729.8870001</v>
      </c>
      <c r="AC285">
        <v>1617756734.8870001</v>
      </c>
      <c r="AD285">
        <v>1617756739.8870001</v>
      </c>
      <c r="AE285">
        <v>1617756744.8870001</v>
      </c>
      <c r="AF285">
        <v>1617756749.8870001</v>
      </c>
      <c r="AG285">
        <v>1617756754.8870001</v>
      </c>
      <c r="AH285">
        <v>1617756759.8870001</v>
      </c>
      <c r="AI285">
        <v>1617756764.8870001</v>
      </c>
      <c r="AJ285">
        <v>1617756769.8870001</v>
      </c>
      <c r="AK285">
        <v>1617756774.8870001</v>
      </c>
      <c r="AL285">
        <v>1617756779.8870001</v>
      </c>
      <c r="AM285">
        <v>1617756784.8870001</v>
      </c>
      <c r="AN285">
        <v>1617756789.8870001</v>
      </c>
      <c r="AO285">
        <v>1617756794.8870001</v>
      </c>
      <c r="AP285">
        <v>1617756799.8870001</v>
      </c>
      <c r="AQ285">
        <v>1617756804.8870001</v>
      </c>
      <c r="AR285">
        <v>1617756809.8870001</v>
      </c>
      <c r="AS285">
        <v>1617756814.8870001</v>
      </c>
      <c r="AT285">
        <v>1617756819.8870001</v>
      </c>
      <c r="AU285">
        <v>1617756824.8870001</v>
      </c>
      <c r="AV285">
        <v>1617756829.8870001</v>
      </c>
      <c r="AW285">
        <v>1617756834.8870001</v>
      </c>
      <c r="AX285">
        <v>1617756839.8870001</v>
      </c>
      <c r="AY285">
        <v>1617756844.8870001</v>
      </c>
    </row>
    <row r="286" spans="1:53" x14ac:dyDescent="0.2">
      <c r="A286" t="s">
        <v>144</v>
      </c>
      <c r="B286">
        <v>6007.4666666666599</v>
      </c>
      <c r="C286">
        <v>5460.9692687154102</v>
      </c>
      <c r="D286">
        <v>5460.9692687154102</v>
      </c>
      <c r="E286">
        <v>5460.9692687154102</v>
      </c>
      <c r="F286">
        <v>10923.394892992799</v>
      </c>
      <c r="G286">
        <v>10923.394892992799</v>
      </c>
      <c r="H286">
        <v>10923.394892992799</v>
      </c>
      <c r="I286">
        <v>3549.6300246650198</v>
      </c>
      <c r="J286">
        <v>3549.6300246650198</v>
      </c>
      <c r="K286">
        <v>3549.6300246650198</v>
      </c>
      <c r="L286">
        <v>11469.564637642499</v>
      </c>
      <c r="M286">
        <v>11469.564637642499</v>
      </c>
      <c r="N286">
        <v>11469.564637642499</v>
      </c>
      <c r="O286">
        <v>5461.3333333333303</v>
      </c>
      <c r="P286">
        <v>5461.3333333333303</v>
      </c>
      <c r="Q286">
        <v>5461.3333333333303</v>
      </c>
      <c r="R286">
        <v>7645.8666666666604</v>
      </c>
      <c r="S286">
        <v>7645.8666666666604</v>
      </c>
      <c r="T286">
        <v>7645.8666666666604</v>
      </c>
      <c r="U286">
        <v>2184.5333333333301</v>
      </c>
      <c r="V286">
        <v>2184.5333333333301</v>
      </c>
      <c r="W286">
        <v>2184.5333333333301</v>
      </c>
      <c r="X286">
        <v>12833.2777814812</v>
      </c>
      <c r="Y286">
        <v>12833.2777814812</v>
      </c>
      <c r="Z286">
        <v>12833.2777814812</v>
      </c>
      <c r="AA286">
        <v>4096</v>
      </c>
      <c r="AB286">
        <v>4096</v>
      </c>
      <c r="AC286">
        <v>4096</v>
      </c>
      <c r="AD286">
        <v>3276.8</v>
      </c>
      <c r="AE286">
        <v>3276.8</v>
      </c>
      <c r="AF286">
        <v>3276.8</v>
      </c>
      <c r="AG286">
        <v>6553.6</v>
      </c>
      <c r="AH286">
        <v>6553.6</v>
      </c>
      <c r="AI286">
        <v>6553.6</v>
      </c>
      <c r="AJ286">
        <v>9831.0554036935791</v>
      </c>
      <c r="AK286">
        <v>9831.0554036935791</v>
      </c>
      <c r="AL286">
        <v>9831.0554036935791</v>
      </c>
      <c r="AM286">
        <v>2184.2421010531898</v>
      </c>
      <c r="AN286">
        <v>2184.2421010531898</v>
      </c>
      <c r="AO286">
        <v>2184.2421010531898</v>
      </c>
      <c r="AP286">
        <v>12015.734382292099</v>
      </c>
      <c r="AQ286">
        <v>12015.734382292099</v>
      </c>
      <c r="AR286">
        <v>12015.734382292099</v>
      </c>
      <c r="AS286">
        <v>4915.2</v>
      </c>
      <c r="AT286">
        <v>4915.2</v>
      </c>
      <c r="AU286">
        <v>4915.2</v>
      </c>
      <c r="AV286">
        <v>9011.2000000000007</v>
      </c>
      <c r="AW286">
        <v>9011.2000000000007</v>
      </c>
      <c r="AX286">
        <v>9011.2000000000007</v>
      </c>
      <c r="AY286">
        <v>5460.9692687154102</v>
      </c>
    </row>
    <row r="287" spans="1:53" x14ac:dyDescent="0.2">
      <c r="A287" t="s">
        <v>145</v>
      </c>
      <c r="B287">
        <v>6554.0369357957197</v>
      </c>
      <c r="C287">
        <v>7372.3085127658096</v>
      </c>
      <c r="D287">
        <v>7372.3085127658096</v>
      </c>
      <c r="E287">
        <v>7372.3085127658096</v>
      </c>
      <c r="F287">
        <v>6554.0369357957197</v>
      </c>
      <c r="G287">
        <v>6554.0369357957197</v>
      </c>
      <c r="H287">
        <v>6554.0369357957197</v>
      </c>
      <c r="I287">
        <v>3822.6784881007902</v>
      </c>
      <c r="J287">
        <v>3822.6784881007902</v>
      </c>
      <c r="K287">
        <v>3822.6784881007902</v>
      </c>
      <c r="L287">
        <v>7099.7333333333299</v>
      </c>
      <c r="M287">
        <v>7099.7333333333299</v>
      </c>
      <c r="N287">
        <v>7099.7333333333299</v>
      </c>
      <c r="O287">
        <v>5461.3333333333303</v>
      </c>
      <c r="P287">
        <v>5461.3333333333303</v>
      </c>
      <c r="Q287">
        <v>5461.3333333333303</v>
      </c>
      <c r="R287">
        <v>6826.2115858942698</v>
      </c>
      <c r="S287">
        <v>6826.2115858942698</v>
      </c>
      <c r="T287">
        <v>6826.2115858942698</v>
      </c>
      <c r="U287">
        <v>3822.6784881007902</v>
      </c>
      <c r="V287">
        <v>3822.6784881007902</v>
      </c>
      <c r="W287">
        <v>3822.6784881007902</v>
      </c>
      <c r="X287">
        <v>7373.7831710894698</v>
      </c>
      <c r="Y287">
        <v>7373.7831710894698</v>
      </c>
      <c r="Z287">
        <v>7373.7831710894698</v>
      </c>
      <c r="AA287">
        <v>6007.06619558696</v>
      </c>
      <c r="AB287">
        <v>6007.06619558696</v>
      </c>
      <c r="AC287">
        <v>6007.06619558696</v>
      </c>
      <c r="AD287">
        <v>9557.97053136875</v>
      </c>
      <c r="AE287">
        <v>9557.97053136875</v>
      </c>
      <c r="AF287">
        <v>9557.97053136875</v>
      </c>
      <c r="AG287">
        <v>2456.9448147160701</v>
      </c>
      <c r="AH287">
        <v>2456.9448147160701</v>
      </c>
      <c r="AI287">
        <v>2456.9448147160701</v>
      </c>
      <c r="AJ287">
        <v>10378.609055144299</v>
      </c>
      <c r="AK287">
        <v>10378.609055144299</v>
      </c>
      <c r="AL287">
        <v>10378.609055144299</v>
      </c>
      <c r="AM287">
        <v>5461.3333333333303</v>
      </c>
      <c r="AN287">
        <v>5461.3333333333303</v>
      </c>
      <c r="AO287">
        <v>5461.3333333333303</v>
      </c>
      <c r="AP287">
        <v>8465.6310420694699</v>
      </c>
      <c r="AQ287">
        <v>8465.6310420694699</v>
      </c>
      <c r="AR287">
        <v>8465.6310420694699</v>
      </c>
      <c r="AS287">
        <v>3549.6300246650198</v>
      </c>
      <c r="AT287">
        <v>3549.6300246650198</v>
      </c>
      <c r="AU287">
        <v>3549.6300246650198</v>
      </c>
      <c r="AV287">
        <v>7371.3257348530296</v>
      </c>
      <c r="AW287">
        <v>7371.3257348530296</v>
      </c>
      <c r="AX287">
        <v>7371.3257348530296</v>
      </c>
      <c r="AY287">
        <v>6555.34809282475</v>
      </c>
    </row>
    <row r="288" spans="1:53" x14ac:dyDescent="0.2">
      <c r="A288" t="s">
        <v>146</v>
      </c>
      <c r="B288">
        <v>4642.1333333333296</v>
      </c>
      <c r="C288">
        <v>9556.6962202519808</v>
      </c>
      <c r="D288">
        <v>9556.6962202519808</v>
      </c>
      <c r="E288">
        <v>9556.6962202519808</v>
      </c>
      <c r="F288">
        <v>3822.9333333333302</v>
      </c>
      <c r="G288">
        <v>3822.9333333333302</v>
      </c>
      <c r="H288">
        <v>3822.9333333333302</v>
      </c>
      <c r="I288">
        <v>8465.0666666666602</v>
      </c>
      <c r="J288">
        <v>8465.0666666666602</v>
      </c>
      <c r="K288">
        <v>8465.0666666666602</v>
      </c>
      <c r="L288">
        <v>3822.9333333333302</v>
      </c>
      <c r="M288">
        <v>3822.9333333333302</v>
      </c>
      <c r="N288">
        <v>3822.9333333333302</v>
      </c>
      <c r="O288">
        <v>11468.8</v>
      </c>
      <c r="P288">
        <v>11468.8</v>
      </c>
      <c r="Q288">
        <v>11468.8</v>
      </c>
      <c r="R288">
        <v>6551.8528392428598</v>
      </c>
      <c r="S288">
        <v>6551.8528392428598</v>
      </c>
      <c r="T288">
        <v>6551.8528392428598</v>
      </c>
      <c r="U288">
        <v>6828.4875966924501</v>
      </c>
      <c r="V288">
        <v>6828.4875966924501</v>
      </c>
      <c r="W288">
        <v>6828.4875966924501</v>
      </c>
      <c r="X288">
        <v>5461.3333333333303</v>
      </c>
      <c r="Y288">
        <v>5461.3333333333303</v>
      </c>
      <c r="Z288">
        <v>5461.3333333333303</v>
      </c>
      <c r="AA288">
        <v>7373.2915527701798</v>
      </c>
      <c r="AB288">
        <v>7373.2915527701798</v>
      </c>
      <c r="AC288">
        <v>7373.2915527701798</v>
      </c>
      <c r="AD288">
        <v>3822.4236768430801</v>
      </c>
      <c r="AE288">
        <v>3822.4236768430801</v>
      </c>
      <c r="AF288">
        <v>3822.4236768430801</v>
      </c>
      <c r="AG288">
        <v>7919.4612974198199</v>
      </c>
      <c r="AH288">
        <v>7919.4612974198199</v>
      </c>
      <c r="AI288">
        <v>7919.4612974198199</v>
      </c>
      <c r="AJ288">
        <v>5460.9692687154102</v>
      </c>
      <c r="AK288">
        <v>5460.9692687154102</v>
      </c>
      <c r="AL288">
        <v>5460.9692687154102</v>
      </c>
      <c r="AM288">
        <v>7646.3764250949998</v>
      </c>
      <c r="AN288">
        <v>7646.3764250949998</v>
      </c>
      <c r="AO288">
        <v>7646.3764250949998</v>
      </c>
      <c r="AP288">
        <v>3822.9333333333302</v>
      </c>
      <c r="AQ288">
        <v>3822.9333333333302</v>
      </c>
      <c r="AR288">
        <v>3822.9333333333302</v>
      </c>
      <c r="AS288">
        <v>5461.3333333333303</v>
      </c>
      <c r="AT288">
        <v>5461.3333333333303</v>
      </c>
      <c r="AU288">
        <v>5461.3333333333303</v>
      </c>
      <c r="AV288">
        <v>14198.520098659999</v>
      </c>
      <c r="AW288">
        <v>14198.520098659999</v>
      </c>
      <c r="AX288">
        <v>14198.520098659999</v>
      </c>
      <c r="AY288">
        <v>3277.0184678978599</v>
      </c>
    </row>
    <row r="289" spans="1:66" x14ac:dyDescent="0.2">
      <c r="A289" t="s">
        <v>147</v>
      </c>
      <c r="B289">
        <v>4914.54472736968</v>
      </c>
      <c r="C289">
        <v>4914.54472736968</v>
      </c>
      <c r="D289">
        <v>7918.4054396373504</v>
      </c>
      <c r="E289">
        <v>7918.4054396373504</v>
      </c>
      <c r="F289">
        <v>7918.4054396373504</v>
      </c>
      <c r="G289">
        <v>6007.8671911460697</v>
      </c>
      <c r="H289">
        <v>6007.8671911460697</v>
      </c>
      <c r="I289">
        <v>6007.8671911460697</v>
      </c>
      <c r="J289">
        <v>9284.2666666666591</v>
      </c>
      <c r="K289">
        <v>9284.2666666666591</v>
      </c>
      <c r="L289">
        <v>9284.2666666666591</v>
      </c>
      <c r="M289">
        <v>9557.3333333333303</v>
      </c>
      <c r="N289">
        <v>9557.3333333333303</v>
      </c>
      <c r="O289">
        <v>9557.3333333333303</v>
      </c>
      <c r="P289">
        <v>9556.6962202519808</v>
      </c>
      <c r="Q289">
        <v>9556.6962202519808</v>
      </c>
      <c r="R289">
        <v>9556.6962202519808</v>
      </c>
      <c r="S289">
        <v>9557.97053136875</v>
      </c>
      <c r="T289">
        <v>9557.97053136875</v>
      </c>
      <c r="U289">
        <v>9557.97053136875</v>
      </c>
      <c r="V289">
        <v>2457.4361709219302</v>
      </c>
      <c r="W289">
        <v>2457.4361709219302</v>
      </c>
      <c r="X289">
        <v>2457.4361709219302</v>
      </c>
      <c r="Y289">
        <v>7645.8666666666604</v>
      </c>
      <c r="Z289">
        <v>7645.8666666666604</v>
      </c>
      <c r="AA289">
        <v>7645.8666666666604</v>
      </c>
      <c r="AB289">
        <v>4368.7754149723296</v>
      </c>
      <c r="AC289">
        <v>4368.7754149723296</v>
      </c>
      <c r="AD289">
        <v>4368.7754149723296</v>
      </c>
      <c r="AE289">
        <v>4368.1930280610504</v>
      </c>
      <c r="AF289">
        <v>4368.1930280610504</v>
      </c>
      <c r="AG289">
        <v>4368.1930280610504</v>
      </c>
      <c r="AH289">
        <v>9559.8826353694294</v>
      </c>
      <c r="AI289">
        <v>9559.8826353694294</v>
      </c>
      <c r="AJ289">
        <v>9559.8826353694294</v>
      </c>
      <c r="AK289">
        <v>3003.7333333333299</v>
      </c>
      <c r="AL289">
        <v>3003.7333333333299</v>
      </c>
      <c r="AM289">
        <v>3003.7333333333299</v>
      </c>
      <c r="AN289">
        <v>11195.733333333301</v>
      </c>
      <c r="AO289">
        <v>11195.733333333301</v>
      </c>
      <c r="AP289">
        <v>11195.733333333301</v>
      </c>
      <c r="AQ289">
        <v>12288</v>
      </c>
      <c r="AR289">
        <v>12288</v>
      </c>
      <c r="AS289">
        <v>12288</v>
      </c>
      <c r="AT289">
        <v>6826.6666666666597</v>
      </c>
      <c r="AU289">
        <v>6826.6666666666597</v>
      </c>
      <c r="AV289">
        <v>6826.6666666666597</v>
      </c>
      <c r="AW289">
        <v>7371.3257348530296</v>
      </c>
      <c r="AX289">
        <v>7371.3257348530296</v>
      </c>
      <c r="AY289">
        <v>7371.3257348530296</v>
      </c>
    </row>
    <row r="290" spans="1:66" s="2" customFormat="1" x14ac:dyDescent="0.2">
      <c r="A290" s="2" t="s">
        <v>149</v>
      </c>
      <c r="B290" s="2">
        <v>64716.800000000003</v>
      </c>
      <c r="C290" s="2">
        <v>64716.800000000003</v>
      </c>
      <c r="D290" s="2">
        <v>64716.800000000003</v>
      </c>
      <c r="E290" s="2">
        <v>263782.40000000002</v>
      </c>
      <c r="F290" s="2">
        <v>263782.40000000002</v>
      </c>
      <c r="G290" s="2">
        <v>263782.40000000002</v>
      </c>
      <c r="H290" s="2">
        <v>15018.666666666601</v>
      </c>
      <c r="I290" s="2">
        <v>15018.666666666601</v>
      </c>
      <c r="J290" s="2">
        <v>15018.666666666601</v>
      </c>
      <c r="K290" s="2">
        <v>9830.4</v>
      </c>
      <c r="L290" s="2">
        <v>9830.4</v>
      </c>
      <c r="M290" s="2">
        <v>9830.4</v>
      </c>
      <c r="N290" s="2">
        <v>9829.7446836877498</v>
      </c>
      <c r="O290" s="2">
        <v>9829.7446836877498</v>
      </c>
      <c r="P290" s="2">
        <v>9829.7446836877498</v>
      </c>
      <c r="Q290" s="2">
        <v>66359.623974931601</v>
      </c>
      <c r="R290" s="2">
        <v>66359.623974931601</v>
      </c>
      <c r="S290" s="2">
        <v>66359.623974931601</v>
      </c>
      <c r="T290" s="2">
        <v>155374.933333333</v>
      </c>
      <c r="U290" s="2">
        <v>155374.933333333</v>
      </c>
      <c r="V290" s="2">
        <v>155374.933333333</v>
      </c>
      <c r="W290" s="2">
        <v>24028.2647823478</v>
      </c>
      <c r="X290" s="2">
        <v>24028.2647823478</v>
      </c>
      <c r="Y290" s="2">
        <v>24028.2647823478</v>
      </c>
      <c r="Z290" s="2">
        <v>3003.7333333333299</v>
      </c>
      <c r="AA290" s="2">
        <v>3003.7333333333299</v>
      </c>
      <c r="AB290" s="2">
        <v>3003.7333333333299</v>
      </c>
      <c r="AC290" s="2">
        <v>26483.9354752699</v>
      </c>
      <c r="AD290" s="2">
        <v>26483.9354752699</v>
      </c>
      <c r="AE290" s="2">
        <v>26483.9354752699</v>
      </c>
      <c r="AF290" s="2">
        <v>5188.9585278037002</v>
      </c>
      <c r="AG290" s="2">
        <v>5188.9585278037002</v>
      </c>
      <c r="AH290" s="2">
        <v>5188.9585278037002</v>
      </c>
      <c r="AI290" s="2">
        <v>3003.7333333333299</v>
      </c>
      <c r="AJ290" s="2">
        <v>3003.7333333333299</v>
      </c>
      <c r="AK290" s="2">
        <v>3003.7333333333299</v>
      </c>
      <c r="AL290" s="2">
        <v>15018.666666666601</v>
      </c>
      <c r="AM290" s="2">
        <v>15018.666666666601</v>
      </c>
      <c r="AN290" s="2">
        <v>15018.666666666601</v>
      </c>
      <c r="AO290" s="2">
        <v>3823.1882125474999</v>
      </c>
      <c r="AP290" s="2">
        <v>3823.1882125474999</v>
      </c>
      <c r="AQ290" s="2">
        <v>3823.1882125474999</v>
      </c>
      <c r="AR290" s="2">
        <v>17749.333333333299</v>
      </c>
      <c r="AS290" s="2">
        <v>17749.333333333299</v>
      </c>
      <c r="AT290" s="2">
        <v>17749.333333333299</v>
      </c>
      <c r="AU290" s="2">
        <v>13925.471635224299</v>
      </c>
      <c r="AV290" s="2">
        <v>13925.471635224299</v>
      </c>
      <c r="AW290" s="2">
        <v>13925.471635224299</v>
      </c>
      <c r="AX290" s="2">
        <v>23210.666666666599</v>
      </c>
      <c r="AY290" s="2">
        <v>23210.666666666599</v>
      </c>
      <c r="BJ290" s="2">
        <f>MEDIAN($B290:$BI291)</f>
        <v>15018.666666666601</v>
      </c>
      <c r="BK290" s="2">
        <f>AVERAGE($B290:$BI291)</f>
        <v>56831.139830995242</v>
      </c>
      <c r="BL290" s="2">
        <f>MIN($B290:$BI291)</f>
        <v>1911.3392440503901</v>
      </c>
      <c r="BM290" s="2">
        <f>MAX($B290:$BI291)</f>
        <v>713843.85625708301</v>
      </c>
      <c r="BN290" s="2">
        <f>STDEV($B290:$BI291)</f>
        <v>119915.81499294181</v>
      </c>
    </row>
    <row r="291" spans="1:66" s="2" customFormat="1" x14ac:dyDescent="0.2">
      <c r="A291" s="2" t="s">
        <v>150</v>
      </c>
      <c r="B291" s="2">
        <v>713843.85625708301</v>
      </c>
      <c r="C291" s="2">
        <v>713843.85625708301</v>
      </c>
      <c r="D291" s="2">
        <v>333119.12539164</v>
      </c>
      <c r="E291" s="2">
        <v>333119.12539164</v>
      </c>
      <c r="F291" s="2">
        <v>333119.12539164</v>
      </c>
      <c r="G291" s="2">
        <v>20480</v>
      </c>
      <c r="H291" s="2">
        <v>20480</v>
      </c>
      <c r="I291" s="2">
        <v>20480</v>
      </c>
      <c r="J291" s="2">
        <v>12834.988999266599</v>
      </c>
      <c r="K291" s="2">
        <v>12834.988999266599</v>
      </c>
      <c r="L291" s="2">
        <v>12834.988999266599</v>
      </c>
      <c r="M291" s="2">
        <v>20205.586294247001</v>
      </c>
      <c r="N291" s="2">
        <v>20205.586294247001</v>
      </c>
      <c r="O291" s="2">
        <v>20205.586294247001</v>
      </c>
      <c r="P291" s="2">
        <v>132164.26666666599</v>
      </c>
      <c r="Q291" s="2">
        <v>132164.26666666599</v>
      </c>
      <c r="R291" s="2">
        <v>132164.26666666599</v>
      </c>
      <c r="S291" s="2">
        <v>6826.2115858942698</v>
      </c>
      <c r="T291" s="2">
        <v>6826.2115858942698</v>
      </c>
      <c r="U291" s="2">
        <v>6826.2115858942698</v>
      </c>
      <c r="V291" s="2">
        <v>45059.003933595501</v>
      </c>
      <c r="W291" s="2">
        <v>45059.003933595501</v>
      </c>
      <c r="X291" s="2">
        <v>45059.003933595501</v>
      </c>
      <c r="Y291" s="2">
        <v>3003.1327067919701</v>
      </c>
      <c r="Z291" s="2">
        <v>3003.1327067919701</v>
      </c>
      <c r="AA291" s="2">
        <v>3003.1327067919701</v>
      </c>
      <c r="AB291" s="2">
        <v>69363.557570504694</v>
      </c>
      <c r="AC291" s="2">
        <v>69363.557570504694</v>
      </c>
      <c r="AD291" s="2">
        <v>69363.557570504694</v>
      </c>
      <c r="AE291" s="2">
        <v>24031.468764584301</v>
      </c>
      <c r="AF291" s="2">
        <v>24031.468764584301</v>
      </c>
      <c r="AG291" s="2">
        <v>24031.468764584301</v>
      </c>
      <c r="AH291" s="2">
        <v>1911.59410627375</v>
      </c>
      <c r="AI291" s="2">
        <v>1911.59410627375</v>
      </c>
      <c r="AJ291" s="2">
        <v>1911.59410627375</v>
      </c>
      <c r="AK291" s="2">
        <v>6826.2115858942698</v>
      </c>
      <c r="AL291" s="2">
        <v>6826.2115858942698</v>
      </c>
      <c r="AM291" s="2">
        <v>6826.2115858942698</v>
      </c>
      <c r="AN291" s="2">
        <v>16658.177211814102</v>
      </c>
      <c r="AO291" s="2">
        <v>16658.177211814102</v>
      </c>
      <c r="AP291" s="2">
        <v>16658.177211814102</v>
      </c>
      <c r="AQ291" s="2">
        <v>3276.5815612292499</v>
      </c>
      <c r="AR291" s="2">
        <v>3276.5815612292499</v>
      </c>
      <c r="AS291" s="2">
        <v>3276.5815612292499</v>
      </c>
      <c r="AT291" s="2">
        <v>8192.5461697446499</v>
      </c>
      <c r="AU291" s="2">
        <v>8192.5461697446499</v>
      </c>
      <c r="AV291" s="2">
        <v>8192.5461697446499</v>
      </c>
      <c r="AW291" s="2">
        <v>1911.3392440503901</v>
      </c>
      <c r="AX291" s="2">
        <v>1911.3392440503901</v>
      </c>
      <c r="AY291" s="2">
        <v>1911.3392440503901</v>
      </c>
    </row>
    <row r="292" spans="1:66" x14ac:dyDescent="0.2">
      <c r="A292" t="s">
        <v>152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</row>
    <row r="293" spans="1:66" x14ac:dyDescent="0.2">
      <c r="A293" t="s">
        <v>153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</row>
    <row r="294" spans="1:66" x14ac:dyDescent="0.2">
      <c r="A294" t="s">
        <v>154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</row>
    <row r="295" spans="1:66" x14ac:dyDescent="0.2">
      <c r="A295" t="s">
        <v>155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</row>
    <row r="296" spans="1:66" s="2" customFormat="1" x14ac:dyDescent="0.2">
      <c r="A296" s="2" t="s">
        <v>157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BJ296" s="2">
        <f>MEDIAN($B296:$BI297)</f>
        <v>0</v>
      </c>
      <c r="BK296" s="2">
        <f>AVERAGE($B296:$BI297)</f>
        <v>363.17775805856769</v>
      </c>
      <c r="BL296" s="2">
        <f>MIN($B296:$BI297)</f>
        <v>0</v>
      </c>
      <c r="BM296" s="2">
        <f>MAX($B296:$BI297)</f>
        <v>8738.7159143942899</v>
      </c>
      <c r="BN296" s="2">
        <f>STDEV($B296:$BI297)</f>
        <v>1613.8917880861773</v>
      </c>
    </row>
    <row r="297" spans="1:66" s="2" customFormat="1" x14ac:dyDescent="0.2">
      <c r="A297" s="2" t="s">
        <v>158</v>
      </c>
      <c r="B297" s="2">
        <v>8738.7159143942899</v>
      </c>
      <c r="C297" s="2">
        <v>8738.7159143942899</v>
      </c>
      <c r="D297" s="2">
        <v>6280.1146590227299</v>
      </c>
      <c r="E297" s="2">
        <v>6280.1146590227299</v>
      </c>
      <c r="F297" s="2">
        <v>6280.1146590227299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</row>
    <row r="298" spans="1:66" s="2" customFormat="1" x14ac:dyDescent="0.2">
      <c r="A298" s="2" t="s">
        <v>159</v>
      </c>
      <c r="B298" s="2">
        <v>87.9234077612291</v>
      </c>
      <c r="C298" s="2">
        <v>87.9234077612291</v>
      </c>
      <c r="D298" s="2">
        <v>87.9234077612291</v>
      </c>
      <c r="E298" s="2">
        <v>86.918606647017498</v>
      </c>
      <c r="F298" s="2">
        <v>86.918606647017498</v>
      </c>
      <c r="G298" s="2">
        <v>86.918606647017498</v>
      </c>
      <c r="H298" s="2">
        <v>86.853725399806706</v>
      </c>
      <c r="I298" s="2">
        <v>86.853725399806706</v>
      </c>
      <c r="J298" s="2">
        <v>86.853725399806706</v>
      </c>
      <c r="K298" s="2">
        <v>86.741004653991197</v>
      </c>
      <c r="L298" s="2">
        <v>86.741004653991197</v>
      </c>
      <c r="M298" s="2">
        <v>86.741004653991197</v>
      </c>
      <c r="N298" s="2">
        <v>86.520638906189404</v>
      </c>
      <c r="O298" s="2">
        <v>86.520638906189404</v>
      </c>
      <c r="P298" s="2">
        <v>86.520638906189404</v>
      </c>
      <c r="Q298" s="2">
        <v>86.7244042744138</v>
      </c>
      <c r="R298" s="2">
        <v>86.7244042744138</v>
      </c>
      <c r="S298" s="2">
        <v>86.7244042744138</v>
      </c>
      <c r="T298" s="2">
        <v>86.679948605028599</v>
      </c>
      <c r="U298" s="2">
        <v>86.679948605028599</v>
      </c>
      <c r="V298" s="2">
        <v>86.679948605028599</v>
      </c>
      <c r="W298" s="2">
        <v>86.619603650612206</v>
      </c>
      <c r="X298" s="2">
        <v>86.619603650612206</v>
      </c>
      <c r="Y298" s="2">
        <v>86.619603650612206</v>
      </c>
      <c r="Z298" s="2">
        <v>86.573848394642695</v>
      </c>
      <c r="AA298" s="2">
        <v>86.573848394642695</v>
      </c>
      <c r="AB298" s="2">
        <v>86.573848394642695</v>
      </c>
      <c r="AC298" s="2">
        <v>86.730828645830698</v>
      </c>
      <c r="AD298" s="2">
        <v>86.730828645830698</v>
      </c>
      <c r="AE298" s="2">
        <v>86.730828645830698</v>
      </c>
      <c r="AF298" s="2">
        <v>86.963013275399504</v>
      </c>
      <c r="AG298" s="2">
        <v>86.963013275399504</v>
      </c>
      <c r="AH298" s="2">
        <v>86.963013275399504</v>
      </c>
      <c r="AI298" s="2">
        <v>86.911054332527399</v>
      </c>
      <c r="AJ298" s="2">
        <v>86.911054332527399</v>
      </c>
      <c r="AK298" s="2">
        <v>86.911054332527399</v>
      </c>
      <c r="AL298" s="2">
        <v>86.884253424288005</v>
      </c>
      <c r="AM298" s="2">
        <v>86.884253424288005</v>
      </c>
      <c r="AN298" s="2">
        <v>86.884253424288005</v>
      </c>
      <c r="AO298" s="2">
        <v>86.832686809441299</v>
      </c>
      <c r="AP298" s="2">
        <v>86.832686809441299</v>
      </c>
      <c r="AQ298" s="2">
        <v>86.832686809441299</v>
      </c>
      <c r="AR298" s="2">
        <v>86.819838066607403</v>
      </c>
      <c r="AS298" s="2">
        <v>86.819838066607403</v>
      </c>
      <c r="AT298" s="2">
        <v>86.819838066607403</v>
      </c>
      <c r="AU298" s="2">
        <v>86.753632712310704</v>
      </c>
      <c r="AV298" s="2">
        <v>86.753632712310704</v>
      </c>
      <c r="AW298" s="2">
        <v>86.753632712310704</v>
      </c>
      <c r="AX298" s="2">
        <v>86.703218561038796</v>
      </c>
      <c r="AY298" s="2">
        <v>86.703218561038796</v>
      </c>
      <c r="BJ298" s="2">
        <f>MEDIAN($B298:$BI298,$B303:$BI303)</f>
        <v>86.406341207574798</v>
      </c>
      <c r="BK298" s="2">
        <f>AVERAGE($B298:$BI298,$B303:$BI303)</f>
        <v>85.972834494213515</v>
      </c>
      <c r="BL298" s="2">
        <f>MIN($B298:$BI298,$B303:$BI303)</f>
        <v>84.306053863074396</v>
      </c>
      <c r="BM298" s="2">
        <f>MAX($B298:$BI298,$B303:$BI303)</f>
        <v>87.9234077612291</v>
      </c>
      <c r="BN298" s="2">
        <f>STDEV($B298:$BI298,$B303:$BI303)</f>
        <v>0.94769008122681153</v>
      </c>
    </row>
    <row r="299" spans="1:66" x14ac:dyDescent="0.2">
      <c r="A299" t="s">
        <v>161</v>
      </c>
      <c r="B299">
        <v>21.9856339462563</v>
      </c>
      <c r="C299">
        <v>21.984409392733699</v>
      </c>
      <c r="D299">
        <v>21.984409392733699</v>
      </c>
      <c r="E299">
        <v>21.984409392733699</v>
      </c>
      <c r="F299">
        <v>21.982572562449601</v>
      </c>
      <c r="G299">
        <v>21.982572562449601</v>
      </c>
      <c r="H299">
        <v>21.982572562449601</v>
      </c>
      <c r="I299">
        <v>21.981348008926901</v>
      </c>
      <c r="J299">
        <v>21.981348008926901</v>
      </c>
      <c r="K299">
        <v>21.981348008926901</v>
      </c>
      <c r="L299">
        <v>21.980735732165599</v>
      </c>
      <c r="M299">
        <v>21.980735732165599</v>
      </c>
      <c r="N299">
        <v>21.980735732165599</v>
      </c>
      <c r="O299">
        <v>21.979102994135399</v>
      </c>
      <c r="P299">
        <v>21.979102994135399</v>
      </c>
      <c r="Q299">
        <v>21.979102994135399</v>
      </c>
      <c r="R299">
        <v>21.978286625120202</v>
      </c>
      <c r="S299">
        <v>21.978286625120202</v>
      </c>
      <c r="T299">
        <v>21.978286625120202</v>
      </c>
      <c r="U299">
        <v>21.978286625120202</v>
      </c>
      <c r="V299">
        <v>21.978286625120202</v>
      </c>
      <c r="W299">
        <v>21.978286625120202</v>
      </c>
      <c r="X299">
        <v>21.982572562449601</v>
      </c>
      <c r="Y299">
        <v>21.982572562449601</v>
      </c>
      <c r="Z299">
        <v>21.982572562449601</v>
      </c>
      <c r="AA299">
        <v>21.9815521011807</v>
      </c>
      <c r="AB299">
        <v>21.9815521011807</v>
      </c>
      <c r="AC299">
        <v>21.9815521011807</v>
      </c>
      <c r="AD299">
        <v>21.983593023718502</v>
      </c>
      <c r="AE299">
        <v>21.983593023718502</v>
      </c>
      <c r="AF299">
        <v>21.983593023718502</v>
      </c>
      <c r="AG299">
        <v>21.983388931464798</v>
      </c>
      <c r="AH299">
        <v>21.983388931464798</v>
      </c>
      <c r="AI299">
        <v>21.983388931464798</v>
      </c>
      <c r="AJ299">
        <v>21.981348008926901</v>
      </c>
      <c r="AK299">
        <v>21.981348008926901</v>
      </c>
      <c r="AL299">
        <v>21.981348008926901</v>
      </c>
      <c r="AM299">
        <v>21.979102994135399</v>
      </c>
      <c r="AN299">
        <v>21.979102994135399</v>
      </c>
      <c r="AO299">
        <v>21.979102994135399</v>
      </c>
      <c r="AP299">
        <v>21.954203739174101</v>
      </c>
      <c r="AQ299">
        <v>21.954203739174101</v>
      </c>
      <c r="AR299">
        <v>21.954203739174101</v>
      </c>
      <c r="AS299">
        <v>21.9531832779052</v>
      </c>
      <c r="AT299">
        <v>21.9531832779052</v>
      </c>
      <c r="AU299">
        <v>21.9531832779052</v>
      </c>
      <c r="AV299">
        <v>21.951346447621201</v>
      </c>
      <c r="AW299">
        <v>21.951346447621201</v>
      </c>
      <c r="AX299">
        <v>21.951346447621201</v>
      </c>
      <c r="AY299">
        <v>21.955224200442998</v>
      </c>
    </row>
    <row r="300" spans="1:66" x14ac:dyDescent="0.2">
      <c r="A300" t="s">
        <v>162</v>
      </c>
      <c r="B300">
        <v>27.8575721797767</v>
      </c>
      <c r="C300">
        <v>27.8573680875229</v>
      </c>
      <c r="D300">
        <v>27.8573680875229</v>
      </c>
      <c r="E300">
        <v>27.8573680875229</v>
      </c>
      <c r="F300">
        <v>27.858184456538002</v>
      </c>
      <c r="G300">
        <v>27.858184456538002</v>
      </c>
      <c r="H300">
        <v>27.858184456538002</v>
      </c>
      <c r="I300">
        <v>27.857163995269101</v>
      </c>
      <c r="J300">
        <v>27.857163995269101</v>
      </c>
      <c r="K300">
        <v>27.857163995269101</v>
      </c>
      <c r="L300">
        <v>27.8573680875229</v>
      </c>
      <c r="M300">
        <v>27.8573680875229</v>
      </c>
      <c r="N300">
        <v>27.8573680875229</v>
      </c>
      <c r="O300">
        <v>27.8549189804775</v>
      </c>
      <c r="P300">
        <v>27.8549189804775</v>
      </c>
      <c r="Q300">
        <v>27.8549189804775</v>
      </c>
      <c r="R300">
        <v>27.855531257238798</v>
      </c>
      <c r="S300">
        <v>27.855531257238798</v>
      </c>
      <c r="T300">
        <v>27.855531257238798</v>
      </c>
      <c r="U300">
        <v>27.858184456538002</v>
      </c>
      <c r="V300">
        <v>27.858184456538002</v>
      </c>
      <c r="W300">
        <v>27.858184456538002</v>
      </c>
      <c r="X300">
        <v>27.8573680875229</v>
      </c>
      <c r="Y300">
        <v>27.8573680875229</v>
      </c>
      <c r="Z300">
        <v>27.8573680875229</v>
      </c>
      <c r="AA300">
        <v>27.855327164985098</v>
      </c>
      <c r="AB300">
        <v>27.855327164985098</v>
      </c>
      <c r="AC300">
        <v>27.855327164985098</v>
      </c>
      <c r="AD300">
        <v>27.853694426954799</v>
      </c>
      <c r="AE300">
        <v>27.853694426954799</v>
      </c>
      <c r="AF300">
        <v>27.853694426954799</v>
      </c>
      <c r="AG300">
        <v>27.8585926410456</v>
      </c>
      <c r="AH300">
        <v>27.8585926410456</v>
      </c>
      <c r="AI300">
        <v>27.8585926410456</v>
      </c>
      <c r="AJ300">
        <v>27.854510795969901</v>
      </c>
      <c r="AK300">
        <v>27.854510795969901</v>
      </c>
      <c r="AL300">
        <v>27.854510795969901</v>
      </c>
      <c r="AM300">
        <v>27.855939441746401</v>
      </c>
      <c r="AN300">
        <v>27.855939441746401</v>
      </c>
      <c r="AO300">
        <v>27.855939441746401</v>
      </c>
      <c r="AP300">
        <v>27.853082150193501</v>
      </c>
      <c r="AQ300">
        <v>27.853082150193501</v>
      </c>
      <c r="AR300">
        <v>27.853082150193501</v>
      </c>
      <c r="AS300">
        <v>27.852469873432099</v>
      </c>
      <c r="AT300">
        <v>27.852469873432099</v>
      </c>
      <c r="AU300">
        <v>27.852469873432099</v>
      </c>
      <c r="AV300">
        <v>27.854306703716201</v>
      </c>
      <c r="AW300">
        <v>27.854306703716201</v>
      </c>
      <c r="AX300">
        <v>27.854306703716201</v>
      </c>
      <c r="AY300">
        <v>27.852265781178399</v>
      </c>
    </row>
    <row r="301" spans="1:66" x14ac:dyDescent="0.2">
      <c r="A301" t="s">
        <v>163</v>
      </c>
      <c r="B301">
        <v>27.790119689902198</v>
      </c>
      <c r="C301">
        <v>27.788895136379502</v>
      </c>
      <c r="D301">
        <v>27.788895136379502</v>
      </c>
      <c r="E301">
        <v>27.788895136379502</v>
      </c>
      <c r="F301">
        <v>27.787874675110601</v>
      </c>
      <c r="G301">
        <v>27.787874675110601</v>
      </c>
      <c r="H301">
        <v>27.787874675110601</v>
      </c>
      <c r="I301">
        <v>27.791344243424899</v>
      </c>
      <c r="J301">
        <v>27.791344243424899</v>
      </c>
      <c r="K301">
        <v>27.791344243424899</v>
      </c>
      <c r="L301">
        <v>27.791140151171099</v>
      </c>
      <c r="M301">
        <v>27.791140151171099</v>
      </c>
      <c r="N301">
        <v>27.791140151171099</v>
      </c>
      <c r="O301">
        <v>27.792364704693799</v>
      </c>
      <c r="P301">
        <v>27.792364704693799</v>
      </c>
      <c r="Q301">
        <v>27.792364704693799</v>
      </c>
      <c r="R301">
        <v>27.792364704693799</v>
      </c>
      <c r="S301">
        <v>27.792364704693799</v>
      </c>
      <c r="T301">
        <v>27.792364704693799</v>
      </c>
      <c r="U301">
        <v>27.7946097194854</v>
      </c>
      <c r="V301">
        <v>27.7946097194854</v>
      </c>
      <c r="W301">
        <v>27.7946097194854</v>
      </c>
      <c r="X301">
        <v>27.793997442723999</v>
      </c>
      <c r="Y301">
        <v>27.793997442723999</v>
      </c>
      <c r="Z301">
        <v>27.793997442723999</v>
      </c>
      <c r="AA301">
        <v>27.793181073708901</v>
      </c>
      <c r="AB301">
        <v>27.793181073708901</v>
      </c>
      <c r="AC301">
        <v>27.793181073708901</v>
      </c>
      <c r="AD301">
        <v>27.795221996246699</v>
      </c>
      <c r="AE301">
        <v>27.795221996246699</v>
      </c>
      <c r="AF301">
        <v>27.795221996246699</v>
      </c>
      <c r="AG301">
        <v>27.7946097194854</v>
      </c>
      <c r="AH301">
        <v>27.7946097194854</v>
      </c>
      <c r="AI301">
        <v>27.7946097194854</v>
      </c>
      <c r="AJ301">
        <v>27.797875195545799</v>
      </c>
      <c r="AK301">
        <v>27.797875195545799</v>
      </c>
      <c r="AL301">
        <v>27.797875195545799</v>
      </c>
      <c r="AM301">
        <v>27.796854734276899</v>
      </c>
      <c r="AN301">
        <v>27.796854734276899</v>
      </c>
      <c r="AO301">
        <v>27.796854734276899</v>
      </c>
      <c r="AP301">
        <v>27.7988956568147</v>
      </c>
      <c r="AQ301">
        <v>27.7988956568147</v>
      </c>
      <c r="AR301">
        <v>27.7988956568147</v>
      </c>
      <c r="AS301">
        <v>27.799507933576098</v>
      </c>
      <c r="AT301">
        <v>27.799507933576098</v>
      </c>
      <c r="AU301">
        <v>27.799507933576098</v>
      </c>
      <c r="AV301">
        <v>27.796854734276899</v>
      </c>
      <c r="AW301">
        <v>27.796854734276899</v>
      </c>
      <c r="AX301">
        <v>27.796854734276899</v>
      </c>
      <c r="AY301">
        <v>27.7974670110383</v>
      </c>
    </row>
    <row r="302" spans="1:66" x14ac:dyDescent="0.2">
      <c r="A302" t="s">
        <v>164</v>
      </c>
      <c r="B302">
        <v>28.1395256283745</v>
      </c>
      <c r="C302">
        <v>28.1395256283745</v>
      </c>
      <c r="D302">
        <v>28.141362458658499</v>
      </c>
      <c r="E302">
        <v>28.141362458658499</v>
      </c>
      <c r="F302">
        <v>28.141362458658499</v>
      </c>
      <c r="G302">
        <v>28.140954274150999</v>
      </c>
      <c r="H302">
        <v>28.140954274150999</v>
      </c>
      <c r="I302">
        <v>28.140954274150999</v>
      </c>
      <c r="J302">
        <v>28.139933812882099</v>
      </c>
      <c r="K302">
        <v>28.139933812882099</v>
      </c>
      <c r="L302">
        <v>28.139933812882099</v>
      </c>
      <c r="M302">
        <v>28.139933812882099</v>
      </c>
      <c r="N302">
        <v>28.139933812882099</v>
      </c>
      <c r="O302">
        <v>28.139933812882099</v>
      </c>
      <c r="P302">
        <v>28.138505167105599</v>
      </c>
      <c r="Q302">
        <v>28.138505167105599</v>
      </c>
      <c r="R302">
        <v>28.138505167105599</v>
      </c>
      <c r="S302">
        <v>28.138709259359398</v>
      </c>
      <c r="T302">
        <v>28.138709259359398</v>
      </c>
      <c r="U302">
        <v>28.138709259359398</v>
      </c>
      <c r="V302">
        <v>28.137892890344201</v>
      </c>
      <c r="W302">
        <v>28.137892890344201</v>
      </c>
      <c r="X302">
        <v>28.137892890344201</v>
      </c>
      <c r="Y302">
        <v>28.137892890344201</v>
      </c>
      <c r="Z302">
        <v>28.137892890344201</v>
      </c>
      <c r="AA302">
        <v>28.137892890344201</v>
      </c>
      <c r="AB302">
        <v>28.137484705836702</v>
      </c>
      <c r="AC302">
        <v>28.137484705836702</v>
      </c>
      <c r="AD302">
        <v>28.137484705836702</v>
      </c>
      <c r="AE302">
        <v>28.1395256283745</v>
      </c>
      <c r="AF302">
        <v>28.1395256283745</v>
      </c>
      <c r="AG302">
        <v>28.1395256283745</v>
      </c>
      <c r="AH302">
        <v>28.139729720628299</v>
      </c>
      <c r="AI302">
        <v>28.139729720628299</v>
      </c>
      <c r="AJ302">
        <v>28.139729720628299</v>
      </c>
      <c r="AK302">
        <v>28.141362458658499</v>
      </c>
      <c r="AL302">
        <v>28.141362458658499</v>
      </c>
      <c r="AM302">
        <v>28.141362458658499</v>
      </c>
      <c r="AN302">
        <v>28.139729720628299</v>
      </c>
      <c r="AO302">
        <v>28.139729720628299</v>
      </c>
      <c r="AP302">
        <v>28.139729720628299</v>
      </c>
      <c r="AQ302">
        <v>28.139321536120701</v>
      </c>
      <c r="AR302">
        <v>28.139321536120701</v>
      </c>
      <c r="AS302">
        <v>28.139321536120701</v>
      </c>
      <c r="AT302">
        <v>28.1423829199274</v>
      </c>
      <c r="AU302">
        <v>28.1423829199274</v>
      </c>
      <c r="AV302">
        <v>28.1423829199274</v>
      </c>
      <c r="AW302">
        <v>28.140954274150999</v>
      </c>
      <c r="AX302">
        <v>28.140954274150999</v>
      </c>
      <c r="AY302">
        <v>28.140954274150999</v>
      </c>
    </row>
    <row r="303" spans="1:66" s="2" customFormat="1" x14ac:dyDescent="0.2">
      <c r="A303" s="2" t="s">
        <v>166</v>
      </c>
      <c r="B303" s="2">
        <v>86.292043508960205</v>
      </c>
      <c r="C303" s="2">
        <v>86.292043508960205</v>
      </c>
      <c r="D303" s="2">
        <v>85.924285815540301</v>
      </c>
      <c r="E303" s="2">
        <v>85.924285815540301</v>
      </c>
      <c r="F303" s="2">
        <v>85.924285815540301</v>
      </c>
      <c r="G303" s="2">
        <v>85.879723246087593</v>
      </c>
      <c r="H303" s="2">
        <v>85.879723246087593</v>
      </c>
      <c r="I303" s="2">
        <v>85.879723246087593</v>
      </c>
      <c r="J303" s="2">
        <v>84.487001929900103</v>
      </c>
      <c r="K303" s="2">
        <v>84.487001929900103</v>
      </c>
      <c r="L303" s="2">
        <v>84.487001929900103</v>
      </c>
      <c r="M303" s="2">
        <v>84.306053863074396</v>
      </c>
      <c r="N303" s="2">
        <v>84.306053863074396</v>
      </c>
      <c r="O303" s="2">
        <v>84.306053863074396</v>
      </c>
      <c r="P303" s="2">
        <v>84.813851331714503</v>
      </c>
      <c r="Q303" s="2">
        <v>84.813851331714503</v>
      </c>
      <c r="R303" s="2">
        <v>84.813851331714503</v>
      </c>
      <c r="S303" s="2">
        <v>85.039043138382098</v>
      </c>
      <c r="T303" s="2">
        <v>85.039043138382098</v>
      </c>
      <c r="U303" s="2">
        <v>85.039043138382098</v>
      </c>
      <c r="V303" s="2">
        <v>85.048142044968202</v>
      </c>
      <c r="W303" s="2">
        <v>85.048142044968202</v>
      </c>
      <c r="X303" s="2">
        <v>85.048142044968202</v>
      </c>
      <c r="Y303" s="2">
        <v>85.049490939475504</v>
      </c>
      <c r="Z303" s="2">
        <v>85.049490939475504</v>
      </c>
      <c r="AA303" s="2">
        <v>85.049490939475504</v>
      </c>
      <c r="AB303" s="2">
        <v>85.055548702081396</v>
      </c>
      <c r="AC303" s="2">
        <v>85.055548702081396</v>
      </c>
      <c r="AD303" s="2">
        <v>85.055548702081396</v>
      </c>
      <c r="AE303" s="2">
        <v>85.052899963775999</v>
      </c>
      <c r="AF303" s="2">
        <v>85.052899963775999</v>
      </c>
      <c r="AG303" s="2">
        <v>85.052899963775999</v>
      </c>
      <c r="AH303" s="2">
        <v>85.051011511465703</v>
      </c>
      <c r="AI303" s="2">
        <v>85.051011511465703</v>
      </c>
      <c r="AJ303" s="2">
        <v>85.051011511465703</v>
      </c>
      <c r="AK303" s="2">
        <v>85.055450600662695</v>
      </c>
      <c r="AL303" s="2">
        <v>85.055450600662695</v>
      </c>
      <c r="AM303" s="2">
        <v>85.055450600662695</v>
      </c>
      <c r="AN303" s="2">
        <v>85.055450600662695</v>
      </c>
      <c r="AO303" s="2">
        <v>85.055450600662695</v>
      </c>
      <c r="AP303" s="2">
        <v>85.055450600662695</v>
      </c>
      <c r="AQ303" s="2">
        <v>85.052360405973104</v>
      </c>
      <c r="AR303" s="2">
        <v>85.052360405973104</v>
      </c>
      <c r="AS303" s="2">
        <v>85.052360405973104</v>
      </c>
      <c r="AT303" s="2">
        <v>85.055303448534602</v>
      </c>
      <c r="AU303" s="2">
        <v>85.055303448534602</v>
      </c>
      <c r="AV303" s="2">
        <v>85.055303448534602</v>
      </c>
      <c r="AW303" s="2">
        <v>85.054861992150407</v>
      </c>
      <c r="AX303" s="2">
        <v>85.054861992150407</v>
      </c>
      <c r="AY303" s="2">
        <v>85.054861992150407</v>
      </c>
    </row>
    <row r="304" spans="1:66" x14ac:dyDescent="0.2">
      <c r="A304" t="s">
        <v>168</v>
      </c>
      <c r="B304">
        <v>9909.5333333333292</v>
      </c>
      <c r="C304">
        <v>8976.5348976734895</v>
      </c>
      <c r="D304">
        <v>8976.5348976734895</v>
      </c>
      <c r="E304">
        <v>8976.5348976734895</v>
      </c>
      <c r="F304">
        <v>8492.2328155210307</v>
      </c>
      <c r="G304">
        <v>8492.2328155210307</v>
      </c>
      <c r="H304">
        <v>8492.2328155210307</v>
      </c>
      <c r="I304">
        <v>7245.2503166455499</v>
      </c>
      <c r="J304">
        <v>7245.2503166455499</v>
      </c>
      <c r="K304">
        <v>7245.2503166455499</v>
      </c>
      <c r="L304">
        <v>9909.8606573771503</v>
      </c>
      <c r="M304">
        <v>9909.8606573771503</v>
      </c>
      <c r="N304">
        <v>9909.8606573771503</v>
      </c>
      <c r="O304">
        <v>8101.6</v>
      </c>
      <c r="P304">
        <v>8101.6</v>
      </c>
      <c r="Q304">
        <v>8101.6</v>
      </c>
      <c r="R304">
        <v>12851.6</v>
      </c>
      <c r="S304">
        <v>12851.6</v>
      </c>
      <c r="T304">
        <v>12851.6</v>
      </c>
      <c r="U304">
        <v>2808.2</v>
      </c>
      <c r="V304">
        <v>2808.2</v>
      </c>
      <c r="W304">
        <v>2808.2</v>
      </c>
      <c r="X304">
        <v>10903.206452903099</v>
      </c>
      <c r="Y304">
        <v>10903.206452903099</v>
      </c>
      <c r="Z304">
        <v>10903.206452903099</v>
      </c>
      <c r="AA304">
        <v>8654.4666666666599</v>
      </c>
      <c r="AB304">
        <v>8654.4666666666599</v>
      </c>
      <c r="AC304">
        <v>8654.4666666666599</v>
      </c>
      <c r="AD304">
        <v>9913.0666666666602</v>
      </c>
      <c r="AE304">
        <v>9913.0666666666602</v>
      </c>
      <c r="AF304">
        <v>9913.0666666666602</v>
      </c>
      <c r="AG304">
        <v>8332.4666666666599</v>
      </c>
      <c r="AH304">
        <v>8332.4666666666599</v>
      </c>
      <c r="AI304">
        <v>8332.4666666666599</v>
      </c>
      <c r="AJ304">
        <v>6330.2886859123901</v>
      </c>
      <c r="AK304">
        <v>6330.2886859123901</v>
      </c>
      <c r="AL304">
        <v>6330.2886859123901</v>
      </c>
      <c r="AM304">
        <v>14365.6845753899</v>
      </c>
      <c r="AN304">
        <v>14365.6845753899</v>
      </c>
      <c r="AO304">
        <v>14365.6845753899</v>
      </c>
      <c r="AP304">
        <v>6481.4320954730301</v>
      </c>
      <c r="AQ304">
        <v>6481.4320954730301</v>
      </c>
      <c r="AR304">
        <v>6481.4320954730301</v>
      </c>
      <c r="AS304">
        <v>11107.8</v>
      </c>
      <c r="AT304">
        <v>11107.8</v>
      </c>
      <c r="AU304">
        <v>11107.8</v>
      </c>
      <c r="AV304">
        <v>8147.4</v>
      </c>
      <c r="AW304">
        <v>8147.4</v>
      </c>
      <c r="AX304">
        <v>8147.4</v>
      </c>
      <c r="AY304">
        <v>7317.9121391907202</v>
      </c>
    </row>
    <row r="305" spans="1:66" x14ac:dyDescent="0.2">
      <c r="A305" t="s">
        <v>169</v>
      </c>
      <c r="B305">
        <v>8207.7471831455405</v>
      </c>
      <c r="C305">
        <v>5695.0203319778602</v>
      </c>
      <c r="D305">
        <v>5695.0203319778602</v>
      </c>
      <c r="E305">
        <v>5695.0203319778602</v>
      </c>
      <c r="F305">
        <v>12059.137275818301</v>
      </c>
      <c r="G305">
        <v>12059.137275818301</v>
      </c>
      <c r="H305">
        <v>12059.137275818301</v>
      </c>
      <c r="I305">
        <v>9008.9327378174694</v>
      </c>
      <c r="J305">
        <v>9008.9327378174694</v>
      </c>
      <c r="K305">
        <v>9008.9327378174694</v>
      </c>
      <c r="L305">
        <v>7240.3333333333303</v>
      </c>
      <c r="M305">
        <v>7240.3333333333303</v>
      </c>
      <c r="N305">
        <v>7240.3333333333303</v>
      </c>
      <c r="O305">
        <v>9161.5333333333292</v>
      </c>
      <c r="P305">
        <v>9161.5333333333292</v>
      </c>
      <c r="Q305">
        <v>9161.5333333333292</v>
      </c>
      <c r="R305">
        <v>3582.7611492567098</v>
      </c>
      <c r="S305">
        <v>3582.7611492567098</v>
      </c>
      <c r="T305">
        <v>3582.7611492567098</v>
      </c>
      <c r="U305">
        <v>10118.592093860399</v>
      </c>
      <c r="V305">
        <v>10118.592093860399</v>
      </c>
      <c r="W305">
        <v>10118.592093860399</v>
      </c>
      <c r="X305">
        <v>5321.9095879450597</v>
      </c>
      <c r="Y305">
        <v>5321.9095879450597</v>
      </c>
      <c r="Z305">
        <v>5321.9095879450597</v>
      </c>
      <c r="AA305">
        <v>12070.261982534401</v>
      </c>
      <c r="AB305">
        <v>12070.261982534401</v>
      </c>
      <c r="AC305">
        <v>12070.261982534401</v>
      </c>
      <c r="AD305">
        <v>13588.439229281899</v>
      </c>
      <c r="AE305">
        <v>13588.439229281899</v>
      </c>
      <c r="AF305">
        <v>13588.439229281899</v>
      </c>
      <c r="AG305">
        <v>7407.95787789922</v>
      </c>
      <c r="AH305">
        <v>7407.95787789922</v>
      </c>
      <c r="AI305">
        <v>7407.95787789922</v>
      </c>
      <c r="AJ305">
        <v>10193.2386477295</v>
      </c>
      <c r="AK305">
        <v>10193.2386477295</v>
      </c>
      <c r="AL305">
        <v>10193.2386477295</v>
      </c>
      <c r="AM305">
        <v>3514.5333333333301</v>
      </c>
      <c r="AN305">
        <v>3514.5333333333301</v>
      </c>
      <c r="AO305">
        <v>3514.5333333333301</v>
      </c>
      <c r="AP305">
        <v>14149.809987332401</v>
      </c>
      <c r="AQ305">
        <v>14149.809987332401</v>
      </c>
      <c r="AR305">
        <v>14149.809987332401</v>
      </c>
      <c r="AS305">
        <v>10737.0175321645</v>
      </c>
      <c r="AT305">
        <v>10737.0175321645</v>
      </c>
      <c r="AU305">
        <v>10737.0175321645</v>
      </c>
      <c r="AV305">
        <v>6420.3825901486298</v>
      </c>
      <c r="AW305">
        <v>6420.3825901486298</v>
      </c>
      <c r="AX305">
        <v>6420.3825901486298</v>
      </c>
      <c r="AY305">
        <v>15272.472659375801</v>
      </c>
    </row>
    <row r="306" spans="1:66" x14ac:dyDescent="0.2">
      <c r="A306" t="s">
        <v>170</v>
      </c>
      <c r="B306">
        <v>5387.0666666666602</v>
      </c>
      <c r="C306">
        <v>12828.2781147923</v>
      </c>
      <c r="D306">
        <v>12828.2781147923</v>
      </c>
      <c r="E306">
        <v>12828.2781147923</v>
      </c>
      <c r="F306">
        <v>6984.0666666666602</v>
      </c>
      <c r="G306">
        <v>6984.0666666666602</v>
      </c>
      <c r="H306">
        <v>6984.0666666666602</v>
      </c>
      <c r="I306">
        <v>6307.5333333333301</v>
      </c>
      <c r="J306">
        <v>6307.5333333333301</v>
      </c>
      <c r="K306">
        <v>6307.5333333333301</v>
      </c>
      <c r="L306">
        <v>7604.8</v>
      </c>
      <c r="M306">
        <v>7604.8</v>
      </c>
      <c r="N306">
        <v>7604.8</v>
      </c>
      <c r="O306">
        <v>13355.1333333333</v>
      </c>
      <c r="P306">
        <v>13355.1333333333</v>
      </c>
      <c r="Q306">
        <v>13355.1333333333</v>
      </c>
      <c r="R306">
        <v>7303.9856038389698</v>
      </c>
      <c r="S306">
        <v>7303.9856038389698</v>
      </c>
      <c r="T306">
        <v>7303.9856038389698</v>
      </c>
      <c r="U306">
        <v>6307.3486263003397</v>
      </c>
      <c r="V306">
        <v>6307.3486263003397</v>
      </c>
      <c r="W306">
        <v>6307.3486263003397</v>
      </c>
      <c r="X306">
        <v>11445.4666666666</v>
      </c>
      <c r="Y306">
        <v>11445.4666666666</v>
      </c>
      <c r="Z306">
        <v>11445.4666666666</v>
      </c>
      <c r="AA306">
        <v>6285.0190012667499</v>
      </c>
      <c r="AB306">
        <v>6285.0190012667499</v>
      </c>
      <c r="AC306">
        <v>6285.0190012667499</v>
      </c>
      <c r="AD306">
        <v>11683.242234368699</v>
      </c>
      <c r="AE306">
        <v>11683.242234368699</v>
      </c>
      <c r="AF306">
        <v>11683.242234368699</v>
      </c>
      <c r="AG306">
        <v>6616.5744382958801</v>
      </c>
      <c r="AH306">
        <v>6616.5744382958801</v>
      </c>
      <c r="AI306">
        <v>6616.5744382958801</v>
      </c>
      <c r="AJ306">
        <v>7476.4349043397096</v>
      </c>
      <c r="AK306">
        <v>7476.4349043397096</v>
      </c>
      <c r="AL306">
        <v>7476.4349043397096</v>
      </c>
      <c r="AM306">
        <v>9055.80372024801</v>
      </c>
      <c r="AN306">
        <v>9055.80372024801</v>
      </c>
      <c r="AO306">
        <v>9055.80372024801</v>
      </c>
      <c r="AP306">
        <v>6910.5333333333301</v>
      </c>
      <c r="AQ306">
        <v>6910.5333333333301</v>
      </c>
      <c r="AR306">
        <v>6910.5333333333301</v>
      </c>
      <c r="AS306">
        <v>10384.5333333333</v>
      </c>
      <c r="AT306">
        <v>10384.5333333333</v>
      </c>
      <c r="AU306">
        <v>10384.5333333333</v>
      </c>
      <c r="AV306">
        <v>7291.0472635157603</v>
      </c>
      <c r="AW306">
        <v>7291.0472635157603</v>
      </c>
      <c r="AX306">
        <v>7291.0472635157603</v>
      </c>
      <c r="AY306">
        <v>4836.8557903860201</v>
      </c>
    </row>
    <row r="307" spans="1:66" x14ac:dyDescent="0.2">
      <c r="A307" t="s">
        <v>171</v>
      </c>
      <c r="B307">
        <v>5822.6903079589301</v>
      </c>
      <c r="C307">
        <v>5822.6903079589301</v>
      </c>
      <c r="D307">
        <v>9463.5690953936391</v>
      </c>
      <c r="E307">
        <v>9463.5690953936391</v>
      </c>
      <c r="F307">
        <v>9463.5690953936391</v>
      </c>
      <c r="G307">
        <v>6144.6763117541104</v>
      </c>
      <c r="H307">
        <v>6144.6763117541104</v>
      </c>
      <c r="I307">
        <v>6144.6763117541104</v>
      </c>
      <c r="J307">
        <v>8789.0666666666602</v>
      </c>
      <c r="K307">
        <v>8789.0666666666602</v>
      </c>
      <c r="L307">
        <v>8789.0666666666602</v>
      </c>
      <c r="M307">
        <v>6596.3333333333303</v>
      </c>
      <c r="N307">
        <v>6596.3333333333303</v>
      </c>
      <c r="O307">
        <v>6596.3333333333303</v>
      </c>
      <c r="P307">
        <v>6538.0974601693197</v>
      </c>
      <c r="Q307">
        <v>6538.0974601693197</v>
      </c>
      <c r="R307">
        <v>6538.0974601693197</v>
      </c>
      <c r="S307">
        <v>11167.277818521199</v>
      </c>
      <c r="T307">
        <v>11167.277818521199</v>
      </c>
      <c r="U307">
        <v>11167.277818521199</v>
      </c>
      <c r="V307">
        <v>4972.4685020998604</v>
      </c>
      <c r="W307">
        <v>4972.4685020998604</v>
      </c>
      <c r="X307">
        <v>4972.4685020998604</v>
      </c>
      <c r="Y307">
        <v>6986.0666666666602</v>
      </c>
      <c r="Z307">
        <v>6986.0666666666602</v>
      </c>
      <c r="AA307">
        <v>6986.0666666666602</v>
      </c>
      <c r="AB307">
        <v>3294.98033464435</v>
      </c>
      <c r="AC307">
        <v>3294.98033464435</v>
      </c>
      <c r="AD307">
        <v>3294.98033464435</v>
      </c>
      <c r="AE307">
        <v>9373.9252149570093</v>
      </c>
      <c r="AF307">
        <v>9373.9252149570093</v>
      </c>
      <c r="AG307">
        <v>9373.9252149570093</v>
      </c>
      <c r="AH307">
        <v>6043.0114697252602</v>
      </c>
      <c r="AI307">
        <v>6043.0114697252602</v>
      </c>
      <c r="AJ307">
        <v>6043.0114697252602</v>
      </c>
      <c r="AK307">
        <v>5046.9333333333298</v>
      </c>
      <c r="AL307">
        <v>5046.9333333333298</v>
      </c>
      <c r="AM307">
        <v>5046.9333333333298</v>
      </c>
      <c r="AN307">
        <v>7788.1333333333296</v>
      </c>
      <c r="AO307">
        <v>7788.1333333333296</v>
      </c>
      <c r="AP307">
        <v>7788.1333333333296</v>
      </c>
      <c r="AQ307">
        <v>10398.9333333333</v>
      </c>
      <c r="AR307">
        <v>10398.9333333333</v>
      </c>
      <c r="AS307">
        <v>10398.9333333333</v>
      </c>
      <c r="AT307">
        <v>4695</v>
      </c>
      <c r="AU307">
        <v>4695</v>
      </c>
      <c r="AV307">
        <v>4695</v>
      </c>
      <c r="AW307">
        <v>7247.3505298940199</v>
      </c>
      <c r="AX307">
        <v>7247.3505298940199</v>
      </c>
      <c r="AY307">
        <v>7247.3505298940199</v>
      </c>
    </row>
    <row r="308" spans="1:66" s="2" customFormat="1" x14ac:dyDescent="0.2">
      <c r="A308" s="2" t="s">
        <v>173</v>
      </c>
      <c r="B308" s="2">
        <v>47959.4</v>
      </c>
      <c r="C308" s="2">
        <v>47959.4</v>
      </c>
      <c r="D308" s="2">
        <v>47959.4</v>
      </c>
      <c r="E308" s="2">
        <v>20038.266666666601</v>
      </c>
      <c r="F308" s="2">
        <v>20038.266666666601</v>
      </c>
      <c r="G308" s="2">
        <v>20038.266666666601</v>
      </c>
      <c r="H308" s="2">
        <v>14178.2</v>
      </c>
      <c r="I308" s="2">
        <v>14178.2</v>
      </c>
      <c r="J308" s="2">
        <v>14178.2</v>
      </c>
      <c r="K308" s="2">
        <v>18273.466666666602</v>
      </c>
      <c r="L308" s="2">
        <v>18273.466666666602</v>
      </c>
      <c r="M308" s="2">
        <v>18273.466666666602</v>
      </c>
      <c r="N308" s="2">
        <v>24728.418105459601</v>
      </c>
      <c r="O308" s="2">
        <v>24728.418105459601</v>
      </c>
      <c r="P308" s="2">
        <v>24728.418105459601</v>
      </c>
      <c r="Q308" s="2">
        <v>9178.2118807920506</v>
      </c>
      <c r="R308" s="2">
        <v>9178.2118807920506</v>
      </c>
      <c r="S308" s="2">
        <v>9178.2118807920506</v>
      </c>
      <c r="T308" s="2">
        <v>15252.4</v>
      </c>
      <c r="U308" s="2">
        <v>15252.4</v>
      </c>
      <c r="V308" s="2">
        <v>15252.4</v>
      </c>
      <c r="W308" s="2">
        <v>10616.292247183501</v>
      </c>
      <c r="X308" s="2">
        <v>10616.292247183501</v>
      </c>
      <c r="Y308" s="2">
        <v>10616.292247183501</v>
      </c>
      <c r="Z308" s="2">
        <v>3453.4666666666599</v>
      </c>
      <c r="AA308" s="2">
        <v>3453.4666666666599</v>
      </c>
      <c r="AB308" s="2">
        <v>3453.4666666666599</v>
      </c>
      <c r="AC308" s="2">
        <v>11558.792161045099</v>
      </c>
      <c r="AD308" s="2">
        <v>11558.792161045099</v>
      </c>
      <c r="AE308" s="2">
        <v>11558.792161045099</v>
      </c>
      <c r="AF308" s="2">
        <v>11698.559807974299</v>
      </c>
      <c r="AG308" s="2">
        <v>11698.559807974299</v>
      </c>
      <c r="AH308" s="2">
        <v>11698.559807974299</v>
      </c>
      <c r="AI308" s="2">
        <v>11235.5333333333</v>
      </c>
      <c r="AJ308" s="2">
        <v>11235.5333333333</v>
      </c>
      <c r="AK308" s="2">
        <v>11235.5333333333</v>
      </c>
      <c r="AL308" s="2">
        <v>7395.9333333333298</v>
      </c>
      <c r="AM308" s="2">
        <v>7395.9333333333298</v>
      </c>
      <c r="AN308" s="2">
        <v>7395.9333333333298</v>
      </c>
      <c r="AO308" s="2">
        <v>14124.808320554699</v>
      </c>
      <c r="AP308" s="2">
        <v>14124.808320554699</v>
      </c>
      <c r="AQ308" s="2">
        <v>14124.808320554699</v>
      </c>
      <c r="AR308" s="2">
        <v>7706.8666666666604</v>
      </c>
      <c r="AS308" s="2">
        <v>7706.8666666666604</v>
      </c>
      <c r="AT308" s="2">
        <v>7706.8666666666604</v>
      </c>
      <c r="AU308" s="2">
        <v>15522.431837877401</v>
      </c>
      <c r="AV308" s="2">
        <v>15522.431837877401</v>
      </c>
      <c r="AW308" s="2">
        <v>15522.431837877401</v>
      </c>
      <c r="AX308" s="2">
        <v>8361.1333333333296</v>
      </c>
      <c r="AY308" s="2">
        <v>8361.1333333333296</v>
      </c>
      <c r="BJ308" s="2">
        <f>MEDIAN($B308:$BI309)</f>
        <v>15489.2977910635</v>
      </c>
      <c r="BK308" s="2">
        <f>AVERAGE($B308:$BI309)</f>
        <v>22337.069025148739</v>
      </c>
      <c r="BL308" s="2">
        <f>MIN($B308:$BI309)</f>
        <v>3453.4666666666599</v>
      </c>
      <c r="BM308" s="2">
        <f>MAX($B308:$BI309)</f>
        <v>110715.48563429101</v>
      </c>
      <c r="BN308" s="2">
        <f>STDEV($B308:$BI309)</f>
        <v>20553.874720694115</v>
      </c>
    </row>
    <row r="309" spans="1:66" s="2" customFormat="1" x14ac:dyDescent="0.2">
      <c r="A309" s="2" t="s">
        <v>174</v>
      </c>
      <c r="B309" s="2">
        <v>73143.476231748704</v>
      </c>
      <c r="C309" s="2">
        <v>73143.476231748704</v>
      </c>
      <c r="D309" s="2">
        <v>33112.725818278697</v>
      </c>
      <c r="E309" s="2">
        <v>33112.725818278697</v>
      </c>
      <c r="F309" s="2">
        <v>33112.725818278697</v>
      </c>
      <c r="G309" s="2">
        <v>10073.200000000001</v>
      </c>
      <c r="H309" s="2">
        <v>10073.200000000001</v>
      </c>
      <c r="I309" s="2">
        <v>10073.200000000001</v>
      </c>
      <c r="J309" s="2">
        <v>39437.162477498401</v>
      </c>
      <c r="K309" s="2">
        <v>39437.162477498401</v>
      </c>
      <c r="L309" s="2">
        <v>39437.162477498401</v>
      </c>
      <c r="M309" s="2">
        <v>110715.48563429101</v>
      </c>
      <c r="N309" s="2">
        <v>110715.48563429101</v>
      </c>
      <c r="O309" s="2">
        <v>110715.48563429101</v>
      </c>
      <c r="P309" s="2">
        <v>36612.666666666599</v>
      </c>
      <c r="Q309" s="2">
        <v>36612.666666666599</v>
      </c>
      <c r="R309" s="2">
        <v>36612.666666666599</v>
      </c>
      <c r="S309" s="2">
        <v>21974.868342110502</v>
      </c>
      <c r="T309" s="2">
        <v>21974.868342110502</v>
      </c>
      <c r="U309" s="2">
        <v>21974.868342110502</v>
      </c>
      <c r="V309" s="2">
        <v>25266.3510900726</v>
      </c>
      <c r="W309" s="2">
        <v>25266.3510900726</v>
      </c>
      <c r="X309" s="2">
        <v>25266.3510900726</v>
      </c>
      <c r="Y309" s="2">
        <v>20628.5409584749</v>
      </c>
      <c r="Z309" s="2">
        <v>20628.5409584749</v>
      </c>
      <c r="AA309" s="2">
        <v>20628.5409584749</v>
      </c>
      <c r="AB309" s="2">
        <v>21120.474698313199</v>
      </c>
      <c r="AC309" s="2">
        <v>21120.474698313199</v>
      </c>
      <c r="AD309" s="2">
        <v>21120.474698313199</v>
      </c>
      <c r="AE309" s="2">
        <v>20200.080005333599</v>
      </c>
      <c r="AF309" s="2">
        <v>20200.080005333599</v>
      </c>
      <c r="AG309" s="2">
        <v>20200.080005333599</v>
      </c>
      <c r="AH309" s="2">
        <v>15456.163744249599</v>
      </c>
      <c r="AI309" s="2">
        <v>15456.163744249599</v>
      </c>
      <c r="AJ309" s="2">
        <v>15456.163744249599</v>
      </c>
      <c r="AK309" s="2">
        <v>17002.999800013298</v>
      </c>
      <c r="AL309" s="2">
        <v>17002.999800013298</v>
      </c>
      <c r="AM309" s="2">
        <v>17002.999800013298</v>
      </c>
      <c r="AN309" s="2">
        <v>8638.0425361690704</v>
      </c>
      <c r="AO309" s="2">
        <v>8638.0425361690704</v>
      </c>
      <c r="AP309" s="2">
        <v>8638.0425361690704</v>
      </c>
      <c r="AQ309" s="2">
        <v>46353.376441570501</v>
      </c>
      <c r="AR309" s="2">
        <v>46353.376441570501</v>
      </c>
      <c r="AS309" s="2">
        <v>46353.376441570501</v>
      </c>
      <c r="AT309" s="2">
        <v>10673.8449229948</v>
      </c>
      <c r="AU309" s="2">
        <v>10673.8449229948</v>
      </c>
      <c r="AV309" s="2">
        <v>10673.8449229948</v>
      </c>
      <c r="AW309" s="2">
        <v>10045.5302979801</v>
      </c>
      <c r="AX309" s="2">
        <v>10045.5302979801</v>
      </c>
      <c r="AY309" s="2">
        <v>10045.5302979801</v>
      </c>
    </row>
    <row r="310" spans="1:66" x14ac:dyDescent="0.2">
      <c r="A310" t="s">
        <v>176</v>
      </c>
      <c r="B310">
        <v>17797.0666666666</v>
      </c>
      <c r="C310">
        <v>17035.597626824801</v>
      </c>
      <c r="D310">
        <v>17035.597626824801</v>
      </c>
      <c r="E310">
        <v>17035.597626824801</v>
      </c>
      <c r="F310">
        <v>16547.103140209299</v>
      </c>
      <c r="G310">
        <v>16547.103140209299</v>
      </c>
      <c r="H310">
        <v>16547.103140209299</v>
      </c>
      <c r="I310">
        <v>13926.738217452101</v>
      </c>
      <c r="J310">
        <v>13926.738217452101</v>
      </c>
      <c r="K310">
        <v>13926.738217452101</v>
      </c>
      <c r="L310">
        <v>19324.421628108499</v>
      </c>
      <c r="M310">
        <v>19324.421628108499</v>
      </c>
      <c r="N310">
        <v>19324.421628108499</v>
      </c>
      <c r="O310">
        <v>14717</v>
      </c>
      <c r="P310">
        <v>14717</v>
      </c>
      <c r="Q310">
        <v>14717</v>
      </c>
      <c r="R310">
        <v>22876</v>
      </c>
      <c r="S310">
        <v>22876</v>
      </c>
      <c r="T310">
        <v>22876</v>
      </c>
      <c r="U310">
        <v>6245.6666666666597</v>
      </c>
      <c r="V310">
        <v>6245.6666666666597</v>
      </c>
      <c r="W310">
        <v>6245.6666666666597</v>
      </c>
      <c r="X310">
        <v>19771.5485634291</v>
      </c>
      <c r="Y310">
        <v>19771.5485634291</v>
      </c>
      <c r="Z310">
        <v>19771.5485634291</v>
      </c>
      <c r="AA310">
        <v>16505.8</v>
      </c>
      <c r="AB310">
        <v>16505.8</v>
      </c>
      <c r="AC310">
        <v>16505.8</v>
      </c>
      <c r="AD310">
        <v>18697.400000000001</v>
      </c>
      <c r="AE310">
        <v>18697.400000000001</v>
      </c>
      <c r="AF310">
        <v>18697.400000000001</v>
      </c>
      <c r="AG310">
        <v>16029.4</v>
      </c>
      <c r="AH310">
        <v>16029.4</v>
      </c>
      <c r="AI310">
        <v>16029.4</v>
      </c>
      <c r="AJ310">
        <v>12251.216747783101</v>
      </c>
      <c r="AK310">
        <v>12251.216747783101</v>
      </c>
      <c r="AL310">
        <v>12251.216747783101</v>
      </c>
      <c r="AM310">
        <v>26478.736168510801</v>
      </c>
      <c r="AN310">
        <v>26478.736168510801</v>
      </c>
      <c r="AO310">
        <v>26478.736168510801</v>
      </c>
      <c r="AP310">
        <v>11099.00660044</v>
      </c>
      <c r="AQ310">
        <v>11099.00660044</v>
      </c>
      <c r="AR310">
        <v>11099.00660044</v>
      </c>
      <c r="AS310">
        <v>20899.8</v>
      </c>
      <c r="AT310">
        <v>20899.8</v>
      </c>
      <c r="AU310">
        <v>20899.8</v>
      </c>
      <c r="AV310">
        <v>15908.8</v>
      </c>
      <c r="AW310">
        <v>15908.8</v>
      </c>
      <c r="AX310">
        <v>15908.8</v>
      </c>
      <c r="AY310">
        <v>12707.352843143701</v>
      </c>
    </row>
    <row r="311" spans="1:66" x14ac:dyDescent="0.2">
      <c r="A311" t="s">
        <v>177</v>
      </c>
      <c r="B311">
        <v>16342.556170411301</v>
      </c>
      <c r="C311">
        <v>11712.152523165099</v>
      </c>
      <c r="D311">
        <v>11712.152523165099</v>
      </c>
      <c r="E311">
        <v>11712.152523165099</v>
      </c>
      <c r="F311">
        <v>21529.568637909098</v>
      </c>
      <c r="G311">
        <v>21529.568637909098</v>
      </c>
      <c r="H311">
        <v>21529.568637909098</v>
      </c>
      <c r="I311">
        <v>17188.654089727301</v>
      </c>
      <c r="J311">
        <v>17188.654089727301</v>
      </c>
      <c r="K311">
        <v>17188.654089727301</v>
      </c>
      <c r="L311">
        <v>14457.866666666599</v>
      </c>
      <c r="M311">
        <v>14457.866666666599</v>
      </c>
      <c r="N311">
        <v>14457.866666666599</v>
      </c>
      <c r="O311">
        <v>16351.6</v>
      </c>
      <c r="P311">
        <v>16351.6</v>
      </c>
      <c r="Q311">
        <v>16351.6</v>
      </c>
      <c r="R311">
        <v>8751.6165588960703</v>
      </c>
      <c r="S311">
        <v>8751.6165588960703</v>
      </c>
      <c r="T311">
        <v>8751.6165588960703</v>
      </c>
      <c r="U311">
        <v>19720.951936537502</v>
      </c>
      <c r="V311">
        <v>19720.951936537502</v>
      </c>
      <c r="W311">
        <v>19720.951936537502</v>
      </c>
      <c r="X311">
        <v>11889.385251366801</v>
      </c>
      <c r="Y311">
        <v>11889.385251366801</v>
      </c>
      <c r="Z311">
        <v>11889.385251366801</v>
      </c>
      <c r="AA311">
        <v>20869.008732751099</v>
      </c>
      <c r="AB311">
        <v>20869.008732751099</v>
      </c>
      <c r="AC311">
        <v>20869.008732751099</v>
      </c>
      <c r="AD311">
        <v>23887.325821721399</v>
      </c>
      <c r="AE311">
        <v>23887.325821721399</v>
      </c>
      <c r="AF311">
        <v>23887.325821721399</v>
      </c>
      <c r="AG311">
        <v>14971.074380165201</v>
      </c>
      <c r="AH311">
        <v>14971.074380165201</v>
      </c>
      <c r="AI311">
        <v>14971.074380165201</v>
      </c>
      <c r="AJ311">
        <v>18859.3718743748</v>
      </c>
      <c r="AK311">
        <v>18859.3718743748</v>
      </c>
      <c r="AL311">
        <v>18859.3718743748</v>
      </c>
      <c r="AM311">
        <v>8150.8666666666604</v>
      </c>
      <c r="AN311">
        <v>8150.8666666666604</v>
      </c>
      <c r="AO311">
        <v>8150.8666666666604</v>
      </c>
      <c r="AP311">
        <v>25527.501833455499</v>
      </c>
      <c r="AQ311">
        <v>25527.501833455499</v>
      </c>
      <c r="AR311">
        <v>25527.501833455499</v>
      </c>
      <c r="AS311">
        <v>19836.277581494502</v>
      </c>
      <c r="AT311">
        <v>19836.277581494502</v>
      </c>
      <c r="AU311">
        <v>19836.277581494502</v>
      </c>
      <c r="AV311">
        <v>12514.1638338998</v>
      </c>
      <c r="AW311">
        <v>12514.1638338998</v>
      </c>
      <c r="AX311">
        <v>12514.1638338998</v>
      </c>
      <c r="AY311">
        <v>27476.193651640398</v>
      </c>
    </row>
    <row r="312" spans="1:66" x14ac:dyDescent="0.2">
      <c r="A312" t="s">
        <v>178</v>
      </c>
      <c r="B312">
        <v>11626.666666666601</v>
      </c>
      <c r="C312">
        <v>23385.574295046899</v>
      </c>
      <c r="D312">
        <v>23385.574295046899</v>
      </c>
      <c r="E312">
        <v>23385.574295046899</v>
      </c>
      <c r="F312">
        <v>13835.2</v>
      </c>
      <c r="G312">
        <v>13835.2</v>
      </c>
      <c r="H312">
        <v>13835.2</v>
      </c>
      <c r="I312">
        <v>13864.5333333333</v>
      </c>
      <c r="J312">
        <v>13864.5333333333</v>
      </c>
      <c r="K312">
        <v>13864.5333333333</v>
      </c>
      <c r="L312">
        <v>15599.8</v>
      </c>
      <c r="M312">
        <v>15599.8</v>
      </c>
      <c r="N312">
        <v>15599.8</v>
      </c>
      <c r="O312">
        <v>22644.133333333299</v>
      </c>
      <c r="P312">
        <v>22644.133333333299</v>
      </c>
      <c r="Q312">
        <v>22644.133333333299</v>
      </c>
      <c r="R312">
        <v>14188.2831245001</v>
      </c>
      <c r="S312">
        <v>14188.2831245001</v>
      </c>
      <c r="T312">
        <v>14188.2831245001</v>
      </c>
      <c r="U312">
        <v>12781.2750066684</v>
      </c>
      <c r="V312">
        <v>12781.2750066684</v>
      </c>
      <c r="W312">
        <v>12781.2750066684</v>
      </c>
      <c r="X312">
        <v>20863.266666666601</v>
      </c>
      <c r="Y312">
        <v>20863.266666666601</v>
      </c>
      <c r="Z312">
        <v>20863.266666666601</v>
      </c>
      <c r="AA312">
        <v>12143.0762050803</v>
      </c>
      <c r="AB312">
        <v>12143.0762050803</v>
      </c>
      <c r="AC312">
        <v>12143.0762050803</v>
      </c>
      <c r="AD312">
        <v>21568.924143447501</v>
      </c>
      <c r="AE312">
        <v>21568.924143447501</v>
      </c>
      <c r="AF312">
        <v>21568.924143447501</v>
      </c>
      <c r="AG312">
        <v>13975.8650576705</v>
      </c>
      <c r="AH312">
        <v>13975.8650576705</v>
      </c>
      <c r="AI312">
        <v>13975.8650576705</v>
      </c>
      <c r="AJ312">
        <v>14412.2391840543</v>
      </c>
      <c r="AK312">
        <v>14412.2391840543</v>
      </c>
      <c r="AL312">
        <v>14412.2391840543</v>
      </c>
      <c r="AM312">
        <v>17050.070004666901</v>
      </c>
      <c r="AN312">
        <v>17050.070004666901</v>
      </c>
      <c r="AO312">
        <v>17050.070004666901</v>
      </c>
      <c r="AP312">
        <v>13587.1333333333</v>
      </c>
      <c r="AQ312">
        <v>13587.1333333333</v>
      </c>
      <c r="AR312">
        <v>13587.1333333333</v>
      </c>
      <c r="AS312">
        <v>18568.733333333301</v>
      </c>
      <c r="AT312">
        <v>18568.733333333301</v>
      </c>
      <c r="AU312">
        <v>18568.733333333301</v>
      </c>
      <c r="AV312">
        <v>14012.9991333911</v>
      </c>
      <c r="AW312">
        <v>14012.9991333911</v>
      </c>
      <c r="AX312">
        <v>14012.9991333911</v>
      </c>
      <c r="AY312">
        <v>11301.820121341399</v>
      </c>
    </row>
    <row r="313" spans="1:66" x14ac:dyDescent="0.2">
      <c r="A313" t="s">
        <v>179</v>
      </c>
      <c r="B313">
        <v>12228.3695507265</v>
      </c>
      <c r="C313">
        <v>12228.3695507265</v>
      </c>
      <c r="D313">
        <v>17546.563562429099</v>
      </c>
      <c r="E313">
        <v>17546.563562429099</v>
      </c>
      <c r="F313">
        <v>17546.563562429099</v>
      </c>
      <c r="G313">
        <v>12119.341289419201</v>
      </c>
      <c r="H313">
        <v>12119.341289419201</v>
      </c>
      <c r="I313">
        <v>12119.341289419201</v>
      </c>
      <c r="J313">
        <v>16073.8</v>
      </c>
      <c r="K313">
        <v>16073.8</v>
      </c>
      <c r="L313">
        <v>16073.8</v>
      </c>
      <c r="M313">
        <v>12681.0666666666</v>
      </c>
      <c r="N313">
        <v>12681.0666666666</v>
      </c>
      <c r="O313">
        <v>12681.0666666666</v>
      </c>
      <c r="P313">
        <v>13650.8899406706</v>
      </c>
      <c r="Q313">
        <v>13650.8899406706</v>
      </c>
      <c r="R313">
        <v>13650.8899406706</v>
      </c>
      <c r="S313">
        <v>19888.525901726702</v>
      </c>
      <c r="T313">
        <v>19888.525901726702</v>
      </c>
      <c r="U313">
        <v>19888.525901726702</v>
      </c>
      <c r="V313">
        <v>10712.6191587227</v>
      </c>
      <c r="W313">
        <v>10712.6191587227</v>
      </c>
      <c r="X313">
        <v>10712.6191587227</v>
      </c>
      <c r="Y313">
        <v>13408.5333333333</v>
      </c>
      <c r="Z313">
        <v>13408.5333333333</v>
      </c>
      <c r="AA313">
        <v>13408.5333333333</v>
      </c>
      <c r="AB313">
        <v>8309.2460502633094</v>
      </c>
      <c r="AC313">
        <v>8309.2460502633094</v>
      </c>
      <c r="AD313">
        <v>8309.2460502633094</v>
      </c>
      <c r="AE313">
        <v>17801.173098713502</v>
      </c>
      <c r="AF313">
        <v>17801.173098713502</v>
      </c>
      <c r="AG313">
        <v>17801.173098713502</v>
      </c>
      <c r="AH313">
        <v>11637.303280874899</v>
      </c>
      <c r="AI313">
        <v>11637.303280874899</v>
      </c>
      <c r="AJ313">
        <v>11637.303280874899</v>
      </c>
      <c r="AK313">
        <v>11024.8</v>
      </c>
      <c r="AL313">
        <v>11024.8</v>
      </c>
      <c r="AM313">
        <v>11024.8</v>
      </c>
      <c r="AN313">
        <v>15217.666666666601</v>
      </c>
      <c r="AO313">
        <v>15217.666666666601</v>
      </c>
      <c r="AP313">
        <v>15217.666666666601</v>
      </c>
      <c r="AQ313">
        <v>19325.933333333302</v>
      </c>
      <c r="AR313">
        <v>19325.933333333302</v>
      </c>
      <c r="AS313">
        <v>19325.933333333302</v>
      </c>
      <c r="AT313">
        <v>10783.1333333333</v>
      </c>
      <c r="AU313">
        <v>10783.1333333333</v>
      </c>
      <c r="AV313">
        <v>10783.1333333333</v>
      </c>
      <c r="AW313">
        <v>14133.3066719989</v>
      </c>
      <c r="AX313">
        <v>14133.3066719989</v>
      </c>
      <c r="AY313">
        <v>14133.3066719989</v>
      </c>
    </row>
    <row r="314" spans="1:66" s="2" customFormat="1" x14ac:dyDescent="0.2">
      <c r="A314" s="2" t="s">
        <v>181</v>
      </c>
      <c r="B314" s="2">
        <v>6186.8666666666604</v>
      </c>
      <c r="C314" s="2">
        <v>6186.8666666666604</v>
      </c>
      <c r="D314" s="2">
        <v>6186.8666666666604</v>
      </c>
      <c r="E314" s="2">
        <v>21939.866666666599</v>
      </c>
      <c r="F314" s="2">
        <v>21939.866666666599</v>
      </c>
      <c r="G314" s="2">
        <v>21939.866666666599</v>
      </c>
      <c r="H314" s="2">
        <v>18902.400000000001</v>
      </c>
      <c r="I314" s="2">
        <v>18902.400000000001</v>
      </c>
      <c r="J314" s="2">
        <v>18902.400000000001</v>
      </c>
      <c r="K314" s="2">
        <v>16647.333333333299</v>
      </c>
      <c r="L314" s="2">
        <v>16647.333333333299</v>
      </c>
      <c r="M314" s="2">
        <v>16647.333333333299</v>
      </c>
      <c r="N314" s="2">
        <v>23540.9639357376</v>
      </c>
      <c r="O314" s="2">
        <v>23540.9639357376</v>
      </c>
      <c r="P314" s="2">
        <v>23540.9639357376</v>
      </c>
      <c r="Q314" s="2">
        <v>16230.282018801199</v>
      </c>
      <c r="R314" s="2">
        <v>16230.282018801199</v>
      </c>
      <c r="S314" s="2">
        <v>16230.282018801199</v>
      </c>
      <c r="T314" s="2">
        <v>22817.333333333299</v>
      </c>
      <c r="U314" s="2">
        <v>22817.333333333299</v>
      </c>
      <c r="V314" s="2">
        <v>22817.333333333299</v>
      </c>
      <c r="W314" s="2">
        <v>18517.6321578561</v>
      </c>
      <c r="X314" s="2">
        <v>18517.6321578561</v>
      </c>
      <c r="Y314" s="2">
        <v>18517.6321578561</v>
      </c>
      <c r="Z314" s="2">
        <v>5560.6666666666597</v>
      </c>
      <c r="AA314" s="2">
        <v>5560.6666666666597</v>
      </c>
      <c r="AB314" s="2">
        <v>5560.6666666666597</v>
      </c>
      <c r="AC314" s="2">
        <v>20265.631249166701</v>
      </c>
      <c r="AD314" s="2">
        <v>20265.631249166701</v>
      </c>
      <c r="AE314" s="2">
        <v>20265.631249166701</v>
      </c>
      <c r="AF314" s="2">
        <v>17608.347779703901</v>
      </c>
      <c r="AG314" s="2">
        <v>17608.347779703901</v>
      </c>
      <c r="AH314" s="2">
        <v>17608.347779703901</v>
      </c>
      <c r="AI314" s="2">
        <v>19851.400000000001</v>
      </c>
      <c r="AJ314" s="2">
        <v>19851.400000000001</v>
      </c>
      <c r="AK314" s="2">
        <v>19851.400000000001</v>
      </c>
      <c r="AL314" s="2">
        <v>11655.1333333333</v>
      </c>
      <c r="AM314" s="2">
        <v>11655.1333333333</v>
      </c>
      <c r="AN314" s="2">
        <v>11655.1333333333</v>
      </c>
      <c r="AO314" s="2">
        <v>22225.481698779899</v>
      </c>
      <c r="AP314" s="2">
        <v>22225.481698779899</v>
      </c>
      <c r="AQ314" s="2">
        <v>22225.481698779899</v>
      </c>
      <c r="AR314" s="2">
        <v>13091.2</v>
      </c>
      <c r="AS314" s="2">
        <v>13091.2</v>
      </c>
      <c r="AT314" s="2">
        <v>13091.2</v>
      </c>
      <c r="AU314" s="2">
        <v>23544.497033530999</v>
      </c>
      <c r="AV314" s="2">
        <v>23544.497033530999</v>
      </c>
      <c r="AW314" s="2">
        <v>23544.497033530999</v>
      </c>
      <c r="AX314" s="2">
        <v>13642.266666666599</v>
      </c>
      <c r="AY314" s="2">
        <v>13642.266666666599</v>
      </c>
      <c r="BJ314" s="2">
        <f>MEDIAN($B314:$BI315)</f>
        <v>22225.481698779899</v>
      </c>
      <c r="BK314" s="2">
        <f>AVERAGE($B314:$BI315)</f>
        <v>38526.00408873587</v>
      </c>
      <c r="BL314" s="2">
        <f>MIN($B314:$BI315)</f>
        <v>5560.6666666666597</v>
      </c>
      <c r="BM314" s="2">
        <f>MAX($B314:$BI315)</f>
        <v>140402.4</v>
      </c>
      <c r="BN314" s="2">
        <f>STDEV($B314:$BI315)</f>
        <v>37407.348024630963</v>
      </c>
    </row>
    <row r="315" spans="1:66" s="2" customFormat="1" x14ac:dyDescent="0.2">
      <c r="A315" s="2" t="s">
        <v>182</v>
      </c>
      <c r="B315" s="2">
        <v>8188.2792186145698</v>
      </c>
      <c r="C315" s="2">
        <v>8188.2792186145698</v>
      </c>
      <c r="D315" s="2">
        <v>22360.575961602499</v>
      </c>
      <c r="E315" s="2">
        <v>22360.575961602499</v>
      </c>
      <c r="F315" s="2">
        <v>22360.575961602499</v>
      </c>
      <c r="G315" s="2">
        <v>15111.666666666601</v>
      </c>
      <c r="H315" s="2">
        <v>15111.666666666601</v>
      </c>
      <c r="I315" s="2">
        <v>15111.666666666601</v>
      </c>
      <c r="J315" s="2">
        <v>37880.925395026301</v>
      </c>
      <c r="K315" s="2">
        <v>37880.925395026301</v>
      </c>
      <c r="L315" s="2">
        <v>37880.925395026301</v>
      </c>
      <c r="M315" s="2">
        <v>131758.21611892499</v>
      </c>
      <c r="N315" s="2">
        <v>131758.21611892499</v>
      </c>
      <c r="O315" s="2">
        <v>131758.21611892499</v>
      </c>
      <c r="P315" s="2">
        <v>140402.4</v>
      </c>
      <c r="Q315" s="2">
        <v>140402.4</v>
      </c>
      <c r="R315" s="2">
        <v>140402.4</v>
      </c>
      <c r="S315" s="2">
        <v>117290.847276848</v>
      </c>
      <c r="T315" s="2">
        <v>117290.847276848</v>
      </c>
      <c r="U315" s="2">
        <v>117290.847276848</v>
      </c>
      <c r="V315" s="2">
        <v>106464.297619841</v>
      </c>
      <c r="W315" s="2">
        <v>106464.297619841</v>
      </c>
      <c r="X315" s="2">
        <v>106464.297619841</v>
      </c>
      <c r="Y315" s="2">
        <v>90578.151036459298</v>
      </c>
      <c r="Z315" s="2">
        <v>90578.151036459298</v>
      </c>
      <c r="AA315" s="2">
        <v>90578.151036459298</v>
      </c>
      <c r="AB315" s="2">
        <v>78700.313354223603</v>
      </c>
      <c r="AC315" s="2">
        <v>78700.313354223603</v>
      </c>
      <c r="AD315" s="2">
        <v>78700.313354223603</v>
      </c>
      <c r="AE315" s="2">
        <v>69984.865657710499</v>
      </c>
      <c r="AF315" s="2">
        <v>69984.865657710499</v>
      </c>
      <c r="AG315" s="2">
        <v>69984.865657710499</v>
      </c>
      <c r="AH315" s="2">
        <v>49987.799186612399</v>
      </c>
      <c r="AI315" s="2">
        <v>49987.799186612399</v>
      </c>
      <c r="AJ315" s="2">
        <v>49987.799186612399</v>
      </c>
      <c r="AK315" s="2">
        <v>45075.461635890897</v>
      </c>
      <c r="AL315" s="2">
        <v>45075.461635890897</v>
      </c>
      <c r="AM315" s="2">
        <v>45075.461635890897</v>
      </c>
      <c r="AN315" s="2">
        <v>15473.4982332155</v>
      </c>
      <c r="AO315" s="2">
        <v>15473.4982332155</v>
      </c>
      <c r="AP315" s="2">
        <v>15473.4982332155</v>
      </c>
      <c r="AQ315" s="2">
        <v>30850.2099860009</v>
      </c>
      <c r="AR315" s="2">
        <v>30850.2099860009</v>
      </c>
      <c r="AS315" s="2">
        <v>30850.2099860009</v>
      </c>
      <c r="AT315" s="2">
        <v>15383.8255883725</v>
      </c>
      <c r="AU315" s="2">
        <v>15383.8255883725</v>
      </c>
      <c r="AV315" s="2">
        <v>15383.8255883725</v>
      </c>
      <c r="AW315" s="2">
        <v>23758.3494433704</v>
      </c>
      <c r="AX315" s="2">
        <v>23758.3494433704</v>
      </c>
      <c r="AY315" s="2">
        <v>23758.3494433704</v>
      </c>
    </row>
    <row r="316" spans="1:66" x14ac:dyDescent="0.2">
      <c r="A316" t="s">
        <v>183</v>
      </c>
      <c r="B316">
        <v>0.17557333333324199</v>
      </c>
      <c r="C316">
        <v>0.17557333333324199</v>
      </c>
      <c r="D316">
        <v>0.17557333333324199</v>
      </c>
      <c r="E316">
        <v>0.29865999999998299</v>
      </c>
      <c r="F316">
        <v>0.29865999999998299</v>
      </c>
      <c r="G316">
        <v>0.29865999999998299</v>
      </c>
      <c r="H316">
        <v>0.24802000000003399</v>
      </c>
      <c r="I316">
        <v>0.24802000000003399</v>
      </c>
      <c r="J316">
        <v>0.24802000000003399</v>
      </c>
      <c r="K316">
        <v>0.34428000000000702</v>
      </c>
      <c r="L316">
        <v>0.34428000000000702</v>
      </c>
      <c r="M316">
        <v>0.34428000000000702</v>
      </c>
      <c r="N316">
        <v>0.40574628358102799</v>
      </c>
      <c r="O316">
        <v>0.40574628358102799</v>
      </c>
      <c r="P316">
        <v>0.40574628358102799</v>
      </c>
      <c r="Q316">
        <v>0.33208880592054202</v>
      </c>
      <c r="R316">
        <v>0.33208880592054202</v>
      </c>
      <c r="S316">
        <v>0.33208880592054202</v>
      </c>
      <c r="T316">
        <v>0.27348666666654198</v>
      </c>
      <c r="U316">
        <v>0.27348666666654198</v>
      </c>
      <c r="V316">
        <v>0.27348666666654198</v>
      </c>
      <c r="W316">
        <v>0.258922738484134</v>
      </c>
      <c r="X316">
        <v>0.258922738484134</v>
      </c>
      <c r="Y316">
        <v>0.258922738484134</v>
      </c>
      <c r="Z316">
        <v>0.177279999999958</v>
      </c>
      <c r="AA316">
        <v>0.177279999999958</v>
      </c>
      <c r="AB316">
        <v>0.177279999999958</v>
      </c>
      <c r="AC316">
        <v>0.978322890281353</v>
      </c>
      <c r="AD316">
        <v>0.978322890281353</v>
      </c>
      <c r="AE316">
        <v>0.978322890281353</v>
      </c>
      <c r="AF316">
        <v>0.95120016002136198</v>
      </c>
      <c r="AG316">
        <v>0.95120016002136198</v>
      </c>
      <c r="AH316">
        <v>0.95120016002136198</v>
      </c>
      <c r="AI316">
        <v>0.26623333333333199</v>
      </c>
      <c r="AJ316">
        <v>0.26623333333333199</v>
      </c>
      <c r="AK316">
        <v>0.26623333333333199</v>
      </c>
      <c r="AL316">
        <v>0.225526666666648</v>
      </c>
      <c r="AM316">
        <v>0.225526666666648</v>
      </c>
      <c r="AN316">
        <v>0.225526666666648</v>
      </c>
      <c r="AO316">
        <v>0.24787652510163799</v>
      </c>
      <c r="AP316">
        <v>0.24787652510163799</v>
      </c>
      <c r="AQ316">
        <v>0.24787652510163799</v>
      </c>
      <c r="AR316">
        <v>0.22394000000000799</v>
      </c>
      <c r="AS316">
        <v>0.22394000000000799</v>
      </c>
      <c r="AT316">
        <v>0.22394000000000799</v>
      </c>
      <c r="AU316">
        <v>0.28503433104463899</v>
      </c>
      <c r="AV316">
        <v>0.28503433104463899</v>
      </c>
      <c r="AW316">
        <v>0.28503433104463899</v>
      </c>
      <c r="AX316">
        <v>0.21698666666660901</v>
      </c>
      <c r="AY316">
        <v>0.21698666666660901</v>
      </c>
    </row>
    <row r="317" spans="1:66" x14ac:dyDescent="0.2">
      <c r="A317" t="s">
        <v>184</v>
      </c>
      <c r="B317">
        <v>0.67746516434438697</v>
      </c>
      <c r="C317">
        <v>0.67746516434438697</v>
      </c>
      <c r="D317">
        <v>0.39076728218114098</v>
      </c>
      <c r="E317">
        <v>0.39076728218114098</v>
      </c>
      <c r="F317">
        <v>0.39076728218114098</v>
      </c>
      <c r="G317">
        <v>0.30244666666665798</v>
      </c>
      <c r="H317">
        <v>0.30244666666665798</v>
      </c>
      <c r="I317">
        <v>0.30244666666665798</v>
      </c>
      <c r="J317">
        <v>0.63518901260080096</v>
      </c>
      <c r="K317">
        <v>0.63518901260080096</v>
      </c>
      <c r="L317">
        <v>0.63518901260080096</v>
      </c>
      <c r="M317">
        <v>2.0270781947871601</v>
      </c>
      <c r="N317">
        <v>2.0270781947871601</v>
      </c>
      <c r="O317">
        <v>2.0270781947871601</v>
      </c>
      <c r="P317">
        <v>1.06998666666659</v>
      </c>
      <c r="Q317">
        <v>1.06998666666659</v>
      </c>
      <c r="R317">
        <v>1.06998666666659</v>
      </c>
      <c r="S317">
        <v>0.89472035197657895</v>
      </c>
      <c r="T317">
        <v>0.89472035197657895</v>
      </c>
      <c r="U317">
        <v>0.89472035197657895</v>
      </c>
      <c r="V317">
        <v>0.46757117141126098</v>
      </c>
      <c r="W317">
        <v>0.46757117141126098</v>
      </c>
      <c r="X317">
        <v>0.46757117141126098</v>
      </c>
      <c r="Y317">
        <v>0.32062254215840802</v>
      </c>
      <c r="Z317">
        <v>0.32062254215840802</v>
      </c>
      <c r="AA317">
        <v>0.32062254215840802</v>
      </c>
      <c r="AB317">
        <v>0.40964064270951001</v>
      </c>
      <c r="AC317">
        <v>0.40964064270951001</v>
      </c>
      <c r="AD317">
        <v>0.40964064270951001</v>
      </c>
      <c r="AE317">
        <v>0.34887659177270802</v>
      </c>
      <c r="AF317">
        <v>0.34887659177270802</v>
      </c>
      <c r="AG317">
        <v>0.34887659177270802</v>
      </c>
      <c r="AH317">
        <v>0.304120274684965</v>
      </c>
      <c r="AI317">
        <v>0.304120274684965</v>
      </c>
      <c r="AJ317">
        <v>0.304120274684965</v>
      </c>
      <c r="AK317">
        <v>0.333171121925255</v>
      </c>
      <c r="AL317">
        <v>0.333171121925255</v>
      </c>
      <c r="AM317">
        <v>0.333171121925255</v>
      </c>
      <c r="AN317">
        <v>0.27753850256685703</v>
      </c>
      <c r="AO317">
        <v>0.27753850256685703</v>
      </c>
      <c r="AP317">
        <v>0.27753850256685703</v>
      </c>
      <c r="AQ317">
        <v>0.49463369108719701</v>
      </c>
      <c r="AR317">
        <v>0.49463369108719701</v>
      </c>
      <c r="AS317">
        <v>0.49463369108719701</v>
      </c>
      <c r="AT317">
        <v>0.32880858723914602</v>
      </c>
      <c r="AU317">
        <v>0.32880858723914602</v>
      </c>
      <c r="AV317">
        <v>0.32880858723914602</v>
      </c>
      <c r="AW317">
        <v>0.31625891607219198</v>
      </c>
      <c r="AX317">
        <v>0.31625891607219198</v>
      </c>
      <c r="AY317">
        <v>0.31625891607219198</v>
      </c>
    </row>
    <row r="318" spans="1:66" x14ac:dyDescent="0.2">
      <c r="A318" t="s">
        <v>185</v>
      </c>
      <c r="B318">
        <v>0.26735333333325101</v>
      </c>
      <c r="C318">
        <v>0.26735333333325101</v>
      </c>
      <c r="D318">
        <v>0.26735333333325101</v>
      </c>
      <c r="E318">
        <v>0.39275333333345402</v>
      </c>
      <c r="F318">
        <v>0.39275333333345402</v>
      </c>
      <c r="G318">
        <v>0.39275333333345402</v>
      </c>
      <c r="H318">
        <v>0.17395999999981299</v>
      </c>
      <c r="I318">
        <v>0.17395999999981299</v>
      </c>
      <c r="J318">
        <v>0.17395999999981299</v>
      </c>
      <c r="K318">
        <v>3.8260000000036598E-2</v>
      </c>
      <c r="L318">
        <v>3.8260000000036598E-2</v>
      </c>
      <c r="M318">
        <v>3.8260000000036598E-2</v>
      </c>
      <c r="N318">
        <v>2.2198520098695902E-2</v>
      </c>
      <c r="O318">
        <v>2.2198520098695902E-2</v>
      </c>
      <c r="P318">
        <v>2.2198520098695902E-2</v>
      </c>
      <c r="Q318">
        <v>0.18893259550630601</v>
      </c>
      <c r="R318">
        <v>0.18893259550630601</v>
      </c>
      <c r="S318">
        <v>0.18893259550630601</v>
      </c>
      <c r="T318">
        <v>0.38921333333348601</v>
      </c>
      <c r="U318">
        <v>0.38921333333348601</v>
      </c>
      <c r="V318">
        <v>0.38921333333348601</v>
      </c>
      <c r="W318">
        <v>0.58193453769754699</v>
      </c>
      <c r="X318">
        <v>0.58193453769754699</v>
      </c>
      <c r="Y318">
        <v>0.58193453769754699</v>
      </c>
      <c r="Z318">
        <v>0.61409333333320604</v>
      </c>
      <c r="AA318">
        <v>0.61409333333320604</v>
      </c>
      <c r="AB318">
        <v>0.61409333333320604</v>
      </c>
      <c r="AC318">
        <v>0.10292627649653199</v>
      </c>
      <c r="AD318">
        <v>0.10292627649653199</v>
      </c>
      <c r="AE318">
        <v>0.10292627649653199</v>
      </c>
      <c r="AF318">
        <v>0.177750366715339</v>
      </c>
      <c r="AG318">
        <v>0.177750366715339</v>
      </c>
      <c r="AH318">
        <v>0.177750366715339</v>
      </c>
      <c r="AI318">
        <v>0.23524666666673899</v>
      </c>
      <c r="AJ318">
        <v>0.23524666666673899</v>
      </c>
      <c r="AK318">
        <v>0.23524666666673899</v>
      </c>
      <c r="AL318">
        <v>0.180320000000051</v>
      </c>
      <c r="AM318">
        <v>0.180320000000051</v>
      </c>
      <c r="AN318">
        <v>0.180320000000051</v>
      </c>
      <c r="AO318">
        <v>0.56237749183277597</v>
      </c>
      <c r="AP318">
        <v>0.56237749183277597</v>
      </c>
      <c r="AQ318">
        <v>0.56237749183277597</v>
      </c>
      <c r="AR318">
        <v>0.45761999999986802</v>
      </c>
      <c r="AS318">
        <v>0.45761999999986802</v>
      </c>
      <c r="AT318">
        <v>0.45761999999986802</v>
      </c>
      <c r="AU318">
        <v>2.3545096993580199E-2</v>
      </c>
      <c r="AV318">
        <v>2.3545096993580199E-2</v>
      </c>
      <c r="AW318">
        <v>2.3545096993580199E-2</v>
      </c>
      <c r="AX318">
        <v>0.168106666666858</v>
      </c>
      <c r="AY318">
        <v>0.168106666666858</v>
      </c>
    </row>
    <row r="319" spans="1:66" x14ac:dyDescent="0.2">
      <c r="A319" t="s">
        <v>186</v>
      </c>
      <c r="B319">
        <v>0.22830188679247601</v>
      </c>
      <c r="C319">
        <v>0.22830188679247601</v>
      </c>
      <c r="D319">
        <v>0.30450636624229599</v>
      </c>
      <c r="E319">
        <v>0.30450636624229599</v>
      </c>
      <c r="F319">
        <v>0.30450636624229599</v>
      </c>
      <c r="G319">
        <v>0.45101333333320698</v>
      </c>
      <c r="H319">
        <v>0.45101333333320698</v>
      </c>
      <c r="I319">
        <v>0.45101333333320698</v>
      </c>
      <c r="J319">
        <v>0.27497833188883197</v>
      </c>
      <c r="K319">
        <v>0.27497833188883197</v>
      </c>
      <c r="L319">
        <v>0.27497833188883197</v>
      </c>
      <c r="M319">
        <v>0.121951869875324</v>
      </c>
      <c r="N319">
        <v>0.121951869875324</v>
      </c>
      <c r="O319">
        <v>0.121951869875324</v>
      </c>
      <c r="P319">
        <v>0.196153333333389</v>
      </c>
      <c r="Q319">
        <v>0.196153333333389</v>
      </c>
      <c r="R319">
        <v>0.196153333333389</v>
      </c>
      <c r="S319">
        <v>0.15367642157192399</v>
      </c>
      <c r="T319">
        <v>0.15367642157192399</v>
      </c>
      <c r="U319">
        <v>0.15367642157192399</v>
      </c>
      <c r="V319">
        <v>0.44264284285605099</v>
      </c>
      <c r="W319">
        <v>0.44264284285605099</v>
      </c>
      <c r="X319">
        <v>0.44264284285605099</v>
      </c>
      <c r="Y319">
        <v>0.53487302539501502</v>
      </c>
      <c r="Z319">
        <v>0.53487302539501502</v>
      </c>
      <c r="AA319">
        <v>0.53487302539501502</v>
      </c>
      <c r="AB319">
        <v>0.341022734849036</v>
      </c>
      <c r="AC319">
        <v>0.341022734849036</v>
      </c>
      <c r="AD319">
        <v>0.341022734849036</v>
      </c>
      <c r="AE319">
        <v>0.25452363490894597</v>
      </c>
      <c r="AF319">
        <v>0.25452363490894597</v>
      </c>
      <c r="AG319">
        <v>0.25452363490894597</v>
      </c>
      <c r="AH319">
        <v>0.31712780852068401</v>
      </c>
      <c r="AI319">
        <v>0.31712780852068401</v>
      </c>
      <c r="AJ319">
        <v>0.31712780852068401</v>
      </c>
      <c r="AK319">
        <v>0.49892673821734901</v>
      </c>
      <c r="AL319">
        <v>0.49892673821734901</v>
      </c>
      <c r="AM319">
        <v>0.49892673821734901</v>
      </c>
      <c r="AN319">
        <v>0.410520701379951</v>
      </c>
      <c r="AO319">
        <v>0.410520701379951</v>
      </c>
      <c r="AP319">
        <v>0.410520701379951</v>
      </c>
      <c r="AQ319">
        <v>0.29920671955219302</v>
      </c>
      <c r="AR319">
        <v>0.29920671955219302</v>
      </c>
      <c r="AS319">
        <v>0.29920671955219302</v>
      </c>
      <c r="AT319">
        <v>0.232495499700027</v>
      </c>
      <c r="AU319">
        <v>0.232495499700027</v>
      </c>
      <c r="AV319">
        <v>0.232495499700027</v>
      </c>
      <c r="AW319">
        <v>0.44508366108925201</v>
      </c>
      <c r="AX319">
        <v>0.44508366108925201</v>
      </c>
      <c r="AY319">
        <v>0.44508366108925201</v>
      </c>
    </row>
    <row r="320" spans="1:66" x14ac:dyDescent="0.2">
      <c r="A320" t="s">
        <v>187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</row>
    <row r="321" spans="1:66" x14ac:dyDescent="0.2">
      <c r="A321" t="s">
        <v>188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</row>
    <row r="322" spans="1:66" s="2" customFormat="1" x14ac:dyDescent="0.2">
      <c r="A322" s="2" t="s">
        <v>189</v>
      </c>
      <c r="B322" s="2">
        <v>0.53333333334497002</v>
      </c>
      <c r="C322" s="2">
        <v>0.53333333334497002</v>
      </c>
      <c r="D322" s="2">
        <v>0.53333333334497002</v>
      </c>
      <c r="E322" s="2">
        <v>0.933333333329457</v>
      </c>
      <c r="F322" s="2">
        <v>0.933333333329457</v>
      </c>
      <c r="G322" s="2">
        <v>0.933333333329457</v>
      </c>
      <c r="H322" s="2">
        <v>-0.53333333329645405</v>
      </c>
      <c r="I322" s="2">
        <v>-0.53333333329645405</v>
      </c>
      <c r="J322" s="2">
        <v>-0.53333333329645405</v>
      </c>
      <c r="K322" s="2">
        <v>2.0666666666511402</v>
      </c>
      <c r="L322" s="2">
        <v>2.0666666666511402</v>
      </c>
      <c r="M322" s="2">
        <v>2.0666666666511402</v>
      </c>
      <c r="N322" s="2">
        <v>1.80654623022996</v>
      </c>
      <c r="O322" s="2">
        <v>1.80654623022996</v>
      </c>
      <c r="P322" s="2">
        <v>1.80654623022996</v>
      </c>
      <c r="Q322" s="2">
        <v>0.86005733718685895</v>
      </c>
      <c r="R322" s="2">
        <v>0.86005733718685895</v>
      </c>
      <c r="S322" s="2">
        <v>0.86005733718685895</v>
      </c>
      <c r="T322" s="2">
        <v>0.59999999997671605</v>
      </c>
      <c r="U322" s="2">
        <v>0.59999999997671605</v>
      </c>
      <c r="V322" s="2">
        <v>0.59999999997671605</v>
      </c>
      <c r="W322" s="2">
        <v>1.60655956268223</v>
      </c>
      <c r="X322" s="2">
        <v>1.60655956268223</v>
      </c>
      <c r="Y322" s="2">
        <v>1.60655956268223</v>
      </c>
      <c r="Z322" s="2">
        <v>1.6666666666666701</v>
      </c>
      <c r="AA322" s="2">
        <v>1.6666666666666701</v>
      </c>
      <c r="AB322" s="2">
        <v>1.6666666666666701</v>
      </c>
      <c r="AC322" s="2">
        <v>1.8130915878154601</v>
      </c>
      <c r="AD322" s="2">
        <v>1.8130915878154601</v>
      </c>
      <c r="AE322" s="2">
        <v>1.8130915878154601</v>
      </c>
      <c r="AF322" s="2">
        <v>2.25363381781909</v>
      </c>
      <c r="AG322" s="2">
        <v>2.25363381781909</v>
      </c>
      <c r="AH322" s="2">
        <v>2.25363381781909</v>
      </c>
      <c r="AI322" s="2">
        <v>0.60000000002521803</v>
      </c>
      <c r="AJ322" s="2">
        <v>0.60000000002521803</v>
      </c>
      <c r="AK322" s="2">
        <v>0.60000000002521803</v>
      </c>
      <c r="AL322" s="2">
        <v>1.20000000000194</v>
      </c>
      <c r="AM322" s="2">
        <v>1.20000000000194</v>
      </c>
      <c r="AN322" s="2">
        <v>1.20000000000194</v>
      </c>
      <c r="AO322" s="2">
        <v>1.52676845120292</v>
      </c>
      <c r="AP322" s="2">
        <v>1.52676845120292</v>
      </c>
      <c r="AQ322" s="2">
        <v>1.52676845120292</v>
      </c>
      <c r="AR322" s="2">
        <v>0.933333333329457</v>
      </c>
      <c r="AS322" s="2">
        <v>0.933333333329457</v>
      </c>
      <c r="AT322" s="2">
        <v>0.933333333329457</v>
      </c>
      <c r="AU322" s="2">
        <v>1.13992400510318</v>
      </c>
      <c r="AV322" s="2">
        <v>1.13992400510318</v>
      </c>
      <c r="AW322" s="2">
        <v>1.13992400510318</v>
      </c>
      <c r="AX322" s="2">
        <v>0.66666666665696495</v>
      </c>
      <c r="AY322" s="2">
        <v>0.66666666665696495</v>
      </c>
      <c r="BJ322" s="2">
        <f>MEDIAN($B322:$BI322,$B327:$BI328,$B345:$BI353,$B333:$BI334,$B339:$BI340)</f>
        <v>1.503286043230585</v>
      </c>
      <c r="BK322" s="2">
        <f>AVERAGE($B322:$BI322,$B327:$BI328,$B345:$BI353,$B333:$BI334,$B339:$BI340)</f>
        <v>2.0190139345851814</v>
      </c>
      <c r="BL322" s="2">
        <f>MIN($B322:$BI322,$B327:$BI328,$B345:$BI353,$B333:$BI334,$B339:$BI340)</f>
        <v>-0.53333333329645405</v>
      </c>
      <c r="BM322" s="2">
        <f>MAX($B322:$BI322,$B327:$BI328,$B345:$BI353,$B333:$BI334,$B339:$BI340)</f>
        <v>13.872408506111199</v>
      </c>
      <c r="BN322" s="2">
        <f>STDEV($B322:$BI322,$B327:$BI328,$B345:$BI353,$B333:$BI334,$B339:$BI340)</f>
        <v>2.1876956031527199</v>
      </c>
    </row>
    <row r="323" spans="1:66" x14ac:dyDescent="0.2">
      <c r="A323" t="s">
        <v>191</v>
      </c>
      <c r="B323">
        <v>6.5999999999379</v>
      </c>
      <c r="C323">
        <v>7.47283514351661</v>
      </c>
      <c r="D323">
        <v>7.47283514351661</v>
      </c>
      <c r="E323">
        <v>7.47283514351661</v>
      </c>
      <c r="F323">
        <v>6.72711514107149</v>
      </c>
      <c r="G323">
        <v>6.72711514107149</v>
      </c>
      <c r="H323">
        <v>6.72711514107149</v>
      </c>
      <c r="I323">
        <v>4.8730084659780797</v>
      </c>
      <c r="J323">
        <v>4.8730084659780797</v>
      </c>
      <c r="K323">
        <v>4.8730084659780797</v>
      </c>
      <c r="L323">
        <v>7.9271951475228501</v>
      </c>
      <c r="M323">
        <v>7.9271951475228501</v>
      </c>
      <c r="N323">
        <v>7.9271951475228501</v>
      </c>
      <c r="O323">
        <v>5.39999999882032</v>
      </c>
      <c r="P323">
        <v>5.39999999882032</v>
      </c>
      <c r="Q323">
        <v>5.39999999882032</v>
      </c>
      <c r="R323">
        <v>9.8666666680946893</v>
      </c>
      <c r="S323">
        <v>9.8666666680946893</v>
      </c>
      <c r="T323">
        <v>9.8666666680946893</v>
      </c>
      <c r="U323">
        <v>2.9999999996895599</v>
      </c>
      <c r="V323">
        <v>2.9999999996895599</v>
      </c>
      <c r="W323">
        <v>2.9999999996895599</v>
      </c>
      <c r="X323">
        <v>9.0060662613179208</v>
      </c>
      <c r="Y323">
        <v>9.0060662613179208</v>
      </c>
      <c r="Z323">
        <v>9.0060662613179208</v>
      </c>
      <c r="AA323">
        <v>5.8000000007450501</v>
      </c>
      <c r="AB323">
        <v>5.8000000007450501</v>
      </c>
      <c r="AC323">
        <v>5.8000000007450501</v>
      </c>
      <c r="AD323">
        <v>8.8000000004346202</v>
      </c>
      <c r="AE323">
        <v>8.8000000004346202</v>
      </c>
      <c r="AF323">
        <v>8.8000000004346202</v>
      </c>
      <c r="AG323">
        <v>7.2666666656732497</v>
      </c>
      <c r="AH323">
        <v>7.2666666656732497</v>
      </c>
      <c r="AI323">
        <v>7.2666666656732497</v>
      </c>
      <c r="AJ323">
        <v>5.8603906935200403</v>
      </c>
      <c r="AK323">
        <v>5.8603906935200403</v>
      </c>
      <c r="AL323">
        <v>5.8603906935200403</v>
      </c>
      <c r="AM323">
        <v>10.5452606308603</v>
      </c>
      <c r="AN323">
        <v>10.5452606308603</v>
      </c>
      <c r="AO323">
        <v>10.5452606308603</v>
      </c>
      <c r="AP323">
        <v>4.4602973542124502</v>
      </c>
      <c r="AQ323">
        <v>4.4602973542124502</v>
      </c>
      <c r="AR323">
        <v>4.4602973542124502</v>
      </c>
      <c r="AS323">
        <v>8.8666666656111595</v>
      </c>
      <c r="AT323">
        <v>8.8666666656111595</v>
      </c>
      <c r="AU323">
        <v>8.8666666656111595</v>
      </c>
      <c r="AV323">
        <v>5.13333333345751</v>
      </c>
      <c r="AW323">
        <v>5.13333333345751</v>
      </c>
      <c r="AX323">
        <v>5.13333333345751</v>
      </c>
      <c r="AY323">
        <v>6.4062395837793904</v>
      </c>
    </row>
    <row r="324" spans="1:66" x14ac:dyDescent="0.2">
      <c r="A324" t="s">
        <v>192</v>
      </c>
      <c r="B324">
        <v>7.6605107008686097</v>
      </c>
      <c r="C324">
        <v>5.0729951337198402</v>
      </c>
      <c r="D324">
        <v>5.0729951337198402</v>
      </c>
      <c r="E324">
        <v>5.0729951337198402</v>
      </c>
      <c r="F324">
        <v>8.3938929262571804</v>
      </c>
      <c r="G324">
        <v>8.3938929262571804</v>
      </c>
      <c r="H324">
        <v>8.3938929262571804</v>
      </c>
      <c r="I324">
        <v>6.27291513861823</v>
      </c>
      <c r="J324">
        <v>6.27291513861823</v>
      </c>
      <c r="K324">
        <v>6.27291513861823</v>
      </c>
      <c r="L324">
        <v>5.2666666669150102</v>
      </c>
      <c r="M324">
        <v>5.2666666669150102</v>
      </c>
      <c r="N324">
        <v>5.2666666669150102</v>
      </c>
      <c r="O324">
        <v>7.8000000002793897</v>
      </c>
      <c r="P324">
        <v>7.8000000002793897</v>
      </c>
      <c r="Q324">
        <v>7.8000000002793897</v>
      </c>
      <c r="R324">
        <v>3.0064662352738698</v>
      </c>
      <c r="S324">
        <v>3.0064662352738698</v>
      </c>
      <c r="T324">
        <v>3.0064662352738698</v>
      </c>
      <c r="U324">
        <v>7.4728351442926702</v>
      </c>
      <c r="V324">
        <v>7.4728351442926702</v>
      </c>
      <c r="W324">
        <v>7.4728351442926702</v>
      </c>
      <c r="X324">
        <v>3.9871982929504899</v>
      </c>
      <c r="Y324">
        <v>3.9871982929504899</v>
      </c>
      <c r="Z324">
        <v>3.9871982929504899</v>
      </c>
      <c r="AA324">
        <v>9.6060262653192101</v>
      </c>
      <c r="AB324">
        <v>9.6060262653192101</v>
      </c>
      <c r="AC324">
        <v>9.6060262653192101</v>
      </c>
      <c r="AD324">
        <v>8.9272618172371807</v>
      </c>
      <c r="AE324">
        <v>8.9272618172371807</v>
      </c>
      <c r="AF324">
        <v>8.9272618172371807</v>
      </c>
      <c r="AG324">
        <v>4.8920287921979</v>
      </c>
      <c r="AH324">
        <v>4.8920287921979</v>
      </c>
      <c r="AI324">
        <v>4.8920287921979</v>
      </c>
      <c r="AJ324">
        <v>7.7815563115417001</v>
      </c>
      <c r="AK324">
        <v>7.7815563115417001</v>
      </c>
      <c r="AL324">
        <v>7.7815563115417001</v>
      </c>
      <c r="AM324">
        <v>3.4666666667908399</v>
      </c>
      <c r="AN324">
        <v>3.4666666667908399</v>
      </c>
      <c r="AO324">
        <v>3.4666666667908399</v>
      </c>
      <c r="AP324">
        <v>10.5940396024228</v>
      </c>
      <c r="AQ324">
        <v>10.5940396024228</v>
      </c>
      <c r="AR324">
        <v>10.5940396024228</v>
      </c>
      <c r="AS324">
        <v>7.6061595894538199</v>
      </c>
      <c r="AT324">
        <v>7.6061595894538199</v>
      </c>
      <c r="AU324">
        <v>7.6061595894538199</v>
      </c>
      <c r="AV324">
        <v>5.6188762245377797</v>
      </c>
      <c r="AW324">
        <v>5.6188762245377797</v>
      </c>
      <c r="AX324">
        <v>5.6188762245377797</v>
      </c>
      <c r="AY324">
        <v>10.4427847430327</v>
      </c>
    </row>
    <row r="325" spans="1:66" x14ac:dyDescent="0.2">
      <c r="A325" t="s">
        <v>193</v>
      </c>
      <c r="B325">
        <v>4.2666666667598001</v>
      </c>
      <c r="C325">
        <v>9.2727151516402504</v>
      </c>
      <c r="D325">
        <v>9.2727151516402504</v>
      </c>
      <c r="E325">
        <v>9.2727151516402504</v>
      </c>
      <c r="F325">
        <v>6.53333333398525</v>
      </c>
      <c r="G325">
        <v>6.53333333398525</v>
      </c>
      <c r="H325">
        <v>6.53333333398525</v>
      </c>
      <c r="I325">
        <v>4.3333333327124501</v>
      </c>
      <c r="J325">
        <v>4.3333333327124501</v>
      </c>
      <c r="K325">
        <v>4.3333333327124501</v>
      </c>
      <c r="L325">
        <v>7.4000000006829598</v>
      </c>
      <c r="M325">
        <v>7.4000000006829598</v>
      </c>
      <c r="N325">
        <v>7.4000000006829598</v>
      </c>
      <c r="O325">
        <v>8.9333333331160194</v>
      </c>
      <c r="P325">
        <v>8.9333333331160194</v>
      </c>
      <c r="Q325">
        <v>8.9333333331160194</v>
      </c>
      <c r="R325">
        <v>6.1583577707644199</v>
      </c>
      <c r="S325">
        <v>6.1583577707644199</v>
      </c>
      <c r="T325">
        <v>6.1583577707644199</v>
      </c>
      <c r="U325">
        <v>5.4414510540490202</v>
      </c>
      <c r="V325">
        <v>5.4414510540490202</v>
      </c>
      <c r="W325">
        <v>5.4414510540490202</v>
      </c>
      <c r="X325">
        <v>7.1333333329918496</v>
      </c>
      <c r="Y325">
        <v>7.1333333329918496</v>
      </c>
      <c r="Z325">
        <v>7.1333333329918496</v>
      </c>
      <c r="AA325">
        <v>6.9271284754800604</v>
      </c>
      <c r="AB325">
        <v>6.9271284754800604</v>
      </c>
      <c r="AC325">
        <v>6.9271284754800604</v>
      </c>
      <c r="AD325">
        <v>8.0122650310187495</v>
      </c>
      <c r="AE325">
        <v>8.0122650310187495</v>
      </c>
      <c r="AF325">
        <v>8.0122650310187495</v>
      </c>
      <c r="AG325">
        <v>5.26035069029437</v>
      </c>
      <c r="AH325">
        <v>5.26035069029437</v>
      </c>
      <c r="AI325">
        <v>5.26035069029437</v>
      </c>
      <c r="AJ325">
        <v>6.20625291681369</v>
      </c>
      <c r="AK325">
        <v>6.20625291681369</v>
      </c>
      <c r="AL325">
        <v>6.20625291681369</v>
      </c>
      <c r="AM325">
        <v>7.0604706976429403</v>
      </c>
      <c r="AN325">
        <v>7.0604706976429403</v>
      </c>
      <c r="AO325">
        <v>7.0604706976429403</v>
      </c>
      <c r="AP325">
        <v>5.4000000003725201</v>
      </c>
      <c r="AQ325">
        <v>5.4000000003725201</v>
      </c>
      <c r="AR325">
        <v>5.4000000003725201</v>
      </c>
      <c r="AS325">
        <v>6.8666666660768199</v>
      </c>
      <c r="AT325">
        <v>6.8666666660768199</v>
      </c>
      <c r="AU325">
        <v>6.8666666660768199</v>
      </c>
      <c r="AV325">
        <v>4.9396706893347098</v>
      </c>
      <c r="AW325">
        <v>4.9396706893347098</v>
      </c>
      <c r="AX325">
        <v>4.9396706893347098</v>
      </c>
      <c r="AY325">
        <v>4.7936529100077303</v>
      </c>
    </row>
    <row r="326" spans="1:66" x14ac:dyDescent="0.2">
      <c r="A326" t="s">
        <v>194</v>
      </c>
      <c r="B326">
        <v>4.6127183038536197</v>
      </c>
      <c r="C326">
        <v>4.6127183038536197</v>
      </c>
      <c r="D326">
        <v>7.2728484773269599</v>
      </c>
      <c r="E326">
        <v>7.2728484773269599</v>
      </c>
      <c r="F326">
        <v>7.2728484773269599</v>
      </c>
      <c r="G326">
        <v>4.1269417953125398</v>
      </c>
      <c r="H326">
        <v>4.1269417953125398</v>
      </c>
      <c r="I326">
        <v>4.1269417953125398</v>
      </c>
      <c r="J326">
        <v>8.1999999998758195</v>
      </c>
      <c r="K326">
        <v>8.1999999998758195</v>
      </c>
      <c r="L326">
        <v>8.1999999998758195</v>
      </c>
      <c r="M326">
        <v>5</v>
      </c>
      <c r="N326">
        <v>5</v>
      </c>
      <c r="O326">
        <v>5</v>
      </c>
      <c r="P326">
        <v>6.4062395837793904</v>
      </c>
      <c r="Q326">
        <v>6.4062395837793904</v>
      </c>
      <c r="R326">
        <v>6.4062395837793904</v>
      </c>
      <c r="S326">
        <v>8.0605373704618799</v>
      </c>
      <c r="T326">
        <v>8.0605373704618799</v>
      </c>
      <c r="U326">
        <v>8.0605373704618799</v>
      </c>
      <c r="V326">
        <v>4.4730351304945897</v>
      </c>
      <c r="W326">
        <v>4.4730351304945897</v>
      </c>
      <c r="X326">
        <v>4.4730351304945897</v>
      </c>
      <c r="Y326">
        <v>6.2666666662941397</v>
      </c>
      <c r="Z326">
        <v>6.2666666662941397</v>
      </c>
      <c r="AA326">
        <v>6.2666666662941397</v>
      </c>
      <c r="AB326">
        <v>4.1397240191437703</v>
      </c>
      <c r="AC326">
        <v>4.1397240191437703</v>
      </c>
      <c r="AD326">
        <v>4.1397240191437703</v>
      </c>
      <c r="AE326">
        <v>8.3516630007331791</v>
      </c>
      <c r="AF326">
        <v>8.3516630007331791</v>
      </c>
      <c r="AG326">
        <v>8.3516630007331791</v>
      </c>
      <c r="AH326">
        <v>6.0416110957334004</v>
      </c>
      <c r="AI326">
        <v>6.0416110957334004</v>
      </c>
      <c r="AJ326">
        <v>6.0416110957334004</v>
      </c>
      <c r="AK326">
        <v>5.9333333342025698</v>
      </c>
      <c r="AL326">
        <v>5.9333333342025698</v>
      </c>
      <c r="AM326">
        <v>5.9333333342025698</v>
      </c>
      <c r="AN326">
        <v>7.1999999989444996</v>
      </c>
      <c r="AO326">
        <v>7.1999999989444996</v>
      </c>
      <c r="AP326">
        <v>7.1999999989444996</v>
      </c>
      <c r="AQ326">
        <v>6.1333333343888299</v>
      </c>
      <c r="AR326">
        <v>6.1333333343888299</v>
      </c>
      <c r="AS326">
        <v>6.1333333343888299</v>
      </c>
      <c r="AT326">
        <v>6.3333333330228898</v>
      </c>
      <c r="AU326">
        <v>6.3333333330228898</v>
      </c>
      <c r="AV326">
        <v>6.3333333330228898</v>
      </c>
      <c r="AW326">
        <v>5.3522628810675599</v>
      </c>
      <c r="AX326">
        <v>5.3522628810675599</v>
      </c>
      <c r="AY326">
        <v>5.3522628810675599</v>
      </c>
    </row>
    <row r="327" spans="1:66" s="2" customFormat="1" x14ac:dyDescent="0.2">
      <c r="A327" s="2" t="s">
        <v>196</v>
      </c>
      <c r="B327" s="2">
        <v>2.7935195679595601</v>
      </c>
      <c r="C327" s="2">
        <v>2.7935195679595601</v>
      </c>
      <c r="D327" s="2">
        <v>4.4730351309796204</v>
      </c>
      <c r="E327" s="2">
        <v>4.4730351309796204</v>
      </c>
      <c r="F327" s="2">
        <v>4.4730351309796204</v>
      </c>
      <c r="G327" s="2">
        <v>0.933333333329457</v>
      </c>
      <c r="H327" s="2">
        <v>0.933333333329457</v>
      </c>
      <c r="I327" s="2">
        <v>0.933333333329457</v>
      </c>
      <c r="J327" s="2">
        <v>2.86019067938056</v>
      </c>
      <c r="K327" s="2">
        <v>2.86019067938056</v>
      </c>
      <c r="L327" s="2">
        <v>2.86019067938056</v>
      </c>
      <c r="M327" s="2">
        <v>13.2057862809359</v>
      </c>
      <c r="N327" s="2">
        <v>13.2057862809359</v>
      </c>
      <c r="O327" s="2">
        <v>13.2057862809359</v>
      </c>
      <c r="P327" s="2">
        <v>3.4666666666453199</v>
      </c>
      <c r="Q327" s="2">
        <v>3.4666666666453199</v>
      </c>
      <c r="R327" s="2">
        <v>3.4666666666453199</v>
      </c>
      <c r="S327" s="2">
        <v>2.4731684554537701</v>
      </c>
      <c r="T327" s="2">
        <v>2.4731684554537701</v>
      </c>
      <c r="U327" s="2">
        <v>2.4731684554537701</v>
      </c>
      <c r="V327" s="2">
        <v>2.3268217881095099</v>
      </c>
      <c r="W327" s="2">
        <v>2.3268217881095099</v>
      </c>
      <c r="X327" s="2">
        <v>2.3268217881095099</v>
      </c>
      <c r="Y327" s="2">
        <v>1.61967606477347</v>
      </c>
      <c r="Z327" s="2">
        <v>1.61967606477347</v>
      </c>
      <c r="AA327" s="2">
        <v>1.61967606477347</v>
      </c>
      <c r="AB327" s="2">
        <v>0.86005733718685895</v>
      </c>
      <c r="AC327" s="2">
        <v>0.86005733718685895</v>
      </c>
      <c r="AD327" s="2">
        <v>0.86005733718685895</v>
      </c>
      <c r="AE327" s="2">
        <v>1.52676845120292</v>
      </c>
      <c r="AF327" s="2">
        <v>1.52676845120292</v>
      </c>
      <c r="AG327" s="2">
        <v>1.52676845120292</v>
      </c>
      <c r="AH327" s="2">
        <v>1.3934262284094101</v>
      </c>
      <c r="AI327" s="2">
        <v>1.3934262284094101</v>
      </c>
      <c r="AJ327" s="2">
        <v>1.3934262284094101</v>
      </c>
      <c r="AK327" s="2">
        <v>1.6732217852143201</v>
      </c>
      <c r="AL327" s="2">
        <v>1.6732217852143201</v>
      </c>
      <c r="AM327" s="2">
        <v>1.6732217852143201</v>
      </c>
      <c r="AN327" s="2">
        <v>0.32668844591580598</v>
      </c>
      <c r="AO327" s="2">
        <v>0.32668844591580598</v>
      </c>
      <c r="AP327" s="2">
        <v>0.32668844591580598</v>
      </c>
      <c r="AQ327" s="2">
        <v>2.0065328978262</v>
      </c>
      <c r="AR327" s="2">
        <v>2.0065328978262</v>
      </c>
      <c r="AS327" s="2">
        <v>2.0065328978262</v>
      </c>
      <c r="AT327" s="2">
        <v>1.9934662310529601</v>
      </c>
      <c r="AU327" s="2">
        <v>1.9934662310529601</v>
      </c>
      <c r="AV327" s="2">
        <v>1.9934662310529601</v>
      </c>
      <c r="AW327" s="2">
        <v>0.73995066995921299</v>
      </c>
      <c r="AX327" s="2">
        <v>0.73995066995921299</v>
      </c>
      <c r="AY327" s="2">
        <v>0.73995066995921299</v>
      </c>
    </row>
    <row r="328" spans="1:66" s="2" customFormat="1" x14ac:dyDescent="0.2">
      <c r="A328" s="2" t="s">
        <v>197</v>
      </c>
      <c r="B328" s="2">
        <v>0.33333333335274001</v>
      </c>
      <c r="C328" s="2">
        <v>0.33333333335274001</v>
      </c>
      <c r="D328" s="2">
        <v>0.33333333335274001</v>
      </c>
      <c r="E328" s="2">
        <v>1.3999999999941699</v>
      </c>
      <c r="F328" s="2">
        <v>1.3999999999941699</v>
      </c>
      <c r="G328" s="2">
        <v>1.3999999999941699</v>
      </c>
      <c r="H328" s="2">
        <v>0.13333333336049599</v>
      </c>
      <c r="I328" s="2">
        <v>0.13333333336049599</v>
      </c>
      <c r="J328" s="2">
        <v>0.13333333336049599</v>
      </c>
      <c r="K328" s="2">
        <v>2.4666666666356099</v>
      </c>
      <c r="L328" s="2">
        <v>2.4666666666356099</v>
      </c>
      <c r="M328" s="2">
        <v>2.4666666666356099</v>
      </c>
      <c r="N328" s="2">
        <v>1.73988400774639</v>
      </c>
      <c r="O328" s="2">
        <v>1.73988400774639</v>
      </c>
      <c r="P328" s="2">
        <v>1.73988400774639</v>
      </c>
      <c r="Q328" s="2">
        <v>0.99339955998036</v>
      </c>
      <c r="R328" s="2">
        <v>0.99339955998036</v>
      </c>
      <c r="S328" s="2">
        <v>0.99339955998036</v>
      </c>
      <c r="T328" s="2">
        <v>1.0666666666414499</v>
      </c>
      <c r="U328" s="2">
        <v>1.0666666666414499</v>
      </c>
      <c r="V328" s="2">
        <v>1.0666666666414499</v>
      </c>
      <c r="W328" s="2">
        <v>1.0065995600390201</v>
      </c>
      <c r="X328" s="2">
        <v>1.0065995600390201</v>
      </c>
      <c r="Y328" s="2">
        <v>1.0065995600390201</v>
      </c>
      <c r="Z328" s="2">
        <v>0.46666666666472101</v>
      </c>
      <c r="AA328" s="2">
        <v>0.46666666666472101</v>
      </c>
      <c r="AB328" s="2">
        <v>0.46666666666472101</v>
      </c>
      <c r="AC328" s="2">
        <v>2.0797227036239998</v>
      </c>
      <c r="AD328" s="2">
        <v>2.0797227036239998</v>
      </c>
      <c r="AE328" s="2">
        <v>2.0797227036239998</v>
      </c>
      <c r="AF328" s="2">
        <v>1.4535271369593501</v>
      </c>
      <c r="AG328" s="2">
        <v>1.4535271369593501</v>
      </c>
      <c r="AH328" s="2">
        <v>1.4535271369593501</v>
      </c>
      <c r="AI328" s="2">
        <v>0.53333333334497002</v>
      </c>
      <c r="AJ328" s="2">
        <v>0.53333333334497002</v>
      </c>
      <c r="AK328" s="2">
        <v>0.53333333334497002</v>
      </c>
      <c r="AL328" s="2">
        <v>1.20000000000194</v>
      </c>
      <c r="AM328" s="2">
        <v>1.20000000000194</v>
      </c>
      <c r="AN328" s="2">
        <v>1.20000000000194</v>
      </c>
      <c r="AO328" s="2">
        <v>1.2600840056158999</v>
      </c>
      <c r="AP328" s="2">
        <v>1.2600840056158999</v>
      </c>
      <c r="AQ328" s="2">
        <v>1.2600840056158999</v>
      </c>
      <c r="AR328" s="2">
        <v>0.59999999997671605</v>
      </c>
      <c r="AS328" s="2">
        <v>0.59999999997671605</v>
      </c>
      <c r="AT328" s="2">
        <v>0.59999999997671605</v>
      </c>
      <c r="AU328" s="2">
        <v>1.0732617825710999</v>
      </c>
      <c r="AV328" s="2">
        <v>1.0732617825710999</v>
      </c>
      <c r="AW328" s="2">
        <v>1.0732617825710999</v>
      </c>
      <c r="AX328" s="2">
        <v>0.86666666664920899</v>
      </c>
      <c r="AY328" s="2">
        <v>0.86666666664920899</v>
      </c>
    </row>
    <row r="329" spans="1:66" x14ac:dyDescent="0.2">
      <c r="A329" t="s">
        <v>199</v>
      </c>
      <c r="B329">
        <v>3.0000000012417498</v>
      </c>
      <c r="C329">
        <v>3.6064262369470099</v>
      </c>
      <c r="D329">
        <v>3.6064262369470099</v>
      </c>
      <c r="E329">
        <v>3.6064262369470099</v>
      </c>
      <c r="F329">
        <v>6.2604173623371597</v>
      </c>
      <c r="G329">
        <v>6.2604173623371597</v>
      </c>
      <c r="H329">
        <v>6.2604173623371597</v>
      </c>
      <c r="I329">
        <v>3.53976401591853</v>
      </c>
      <c r="J329">
        <v>3.53976401591853</v>
      </c>
      <c r="K329">
        <v>3.53976401591853</v>
      </c>
      <c r="L329">
        <v>5.66037735755918</v>
      </c>
      <c r="M329">
        <v>5.66037735755918</v>
      </c>
      <c r="N329">
        <v>5.66037735755918</v>
      </c>
      <c r="O329">
        <v>5.5333333338300399</v>
      </c>
      <c r="P329">
        <v>5.5333333338300399</v>
      </c>
      <c r="Q329">
        <v>5.5333333338300399</v>
      </c>
      <c r="R329">
        <v>6.3333333330228898</v>
      </c>
      <c r="S329">
        <v>6.3333333330228898</v>
      </c>
      <c r="T329">
        <v>6.3333333330228898</v>
      </c>
      <c r="U329">
        <v>2.7333333327745302</v>
      </c>
      <c r="V329">
        <v>2.7333333327745302</v>
      </c>
      <c r="W329">
        <v>2.7333333327745302</v>
      </c>
      <c r="X329">
        <v>6.67288847410172</v>
      </c>
      <c r="Y329">
        <v>6.67288847410172</v>
      </c>
      <c r="Z329">
        <v>6.67288847410172</v>
      </c>
      <c r="AA329">
        <v>3.6000000002483401</v>
      </c>
      <c r="AB329">
        <v>3.6000000002483401</v>
      </c>
      <c r="AC329">
        <v>3.6000000002483401</v>
      </c>
      <c r="AD329">
        <v>7.1333333337679496</v>
      </c>
      <c r="AE329">
        <v>7.1333333337679496</v>
      </c>
      <c r="AF329">
        <v>7.1333333337679496</v>
      </c>
      <c r="AG329">
        <v>4.8666666665424803</v>
      </c>
      <c r="AH329">
        <v>4.8666666665424803</v>
      </c>
      <c r="AI329">
        <v>4.8666666665424803</v>
      </c>
      <c r="AJ329">
        <v>4.7936529100077303</v>
      </c>
      <c r="AK329">
        <v>4.7936529100077303</v>
      </c>
      <c r="AL329">
        <v>4.7936529100077303</v>
      </c>
      <c r="AM329">
        <v>6.41247833597353</v>
      </c>
      <c r="AN329">
        <v>6.41247833597353</v>
      </c>
      <c r="AO329">
        <v>6.41247833597353</v>
      </c>
      <c r="AP329">
        <v>3.8602573509867701</v>
      </c>
      <c r="AQ329">
        <v>3.8602573509867701</v>
      </c>
      <c r="AR329">
        <v>3.8602573509867701</v>
      </c>
      <c r="AS329">
        <v>6.13333333283662</v>
      </c>
      <c r="AT329">
        <v>6.13333333283662</v>
      </c>
      <c r="AU329">
        <v>6.13333333283662</v>
      </c>
      <c r="AV329">
        <v>6.1333333343888299</v>
      </c>
      <c r="AW329">
        <v>6.1333333343888299</v>
      </c>
      <c r="AX329">
        <v>6.1333333343888299</v>
      </c>
      <c r="AY329">
        <v>4.0730617950110801</v>
      </c>
    </row>
    <row r="330" spans="1:66" x14ac:dyDescent="0.2">
      <c r="A330" t="s">
        <v>200</v>
      </c>
      <c r="B330">
        <v>5.5937062476419701</v>
      </c>
      <c r="C330">
        <v>4.7396840208169202</v>
      </c>
      <c r="D330">
        <v>4.7396840208169202</v>
      </c>
      <c r="E330">
        <v>4.7396840208169202</v>
      </c>
      <c r="F330">
        <v>5.5937062476419701</v>
      </c>
      <c r="G330">
        <v>5.5937062476419701</v>
      </c>
      <c r="H330">
        <v>5.5937062476419701</v>
      </c>
      <c r="I330">
        <v>4.0730617950110801</v>
      </c>
      <c r="J330">
        <v>4.0730617950110801</v>
      </c>
      <c r="K330">
        <v>4.0730617950110801</v>
      </c>
      <c r="L330">
        <v>4.53333333289872</v>
      </c>
      <c r="M330">
        <v>4.53333333289872</v>
      </c>
      <c r="N330">
        <v>4.53333333289872</v>
      </c>
      <c r="O330">
        <v>5.2666666669150102</v>
      </c>
      <c r="P330">
        <v>5.2666666669150102</v>
      </c>
      <c r="Q330">
        <v>5.2666666669150102</v>
      </c>
      <c r="R330">
        <v>3.2731151255961999</v>
      </c>
      <c r="S330">
        <v>3.2731151255961999</v>
      </c>
      <c r="T330">
        <v>3.2731151255961999</v>
      </c>
      <c r="U330">
        <v>6.1395906950091597</v>
      </c>
      <c r="V330">
        <v>6.1395906950091597</v>
      </c>
      <c r="W330">
        <v>6.1395906950091597</v>
      </c>
      <c r="X330">
        <v>3.1204160552877598</v>
      </c>
      <c r="Y330">
        <v>3.1204160552877598</v>
      </c>
      <c r="Z330">
        <v>3.1204160552877598</v>
      </c>
      <c r="AA330">
        <v>6.0729284708764704</v>
      </c>
      <c r="AB330">
        <v>6.0729284708764704</v>
      </c>
      <c r="AC330">
        <v>6.0729284708764704</v>
      </c>
      <c r="AD330">
        <v>8.3272218147876398</v>
      </c>
      <c r="AE330">
        <v>8.3272218147876398</v>
      </c>
      <c r="AF330">
        <v>8.3272218147876398</v>
      </c>
      <c r="AG330">
        <v>5.6251666227927002</v>
      </c>
      <c r="AH330">
        <v>5.6251666227927002</v>
      </c>
      <c r="AI330">
        <v>5.6251666227927002</v>
      </c>
      <c r="AJ330">
        <v>6.3812762550026401</v>
      </c>
      <c r="AK330">
        <v>6.3812762550026401</v>
      </c>
      <c r="AL330">
        <v>6.3812762550026401</v>
      </c>
      <c r="AM330">
        <v>3.06666666641831</v>
      </c>
      <c r="AN330">
        <v>3.06666666641831</v>
      </c>
      <c r="AO330">
        <v>3.06666666641831</v>
      </c>
      <c r="AP330">
        <v>6.72711514107149</v>
      </c>
      <c r="AQ330">
        <v>6.72711514107149</v>
      </c>
      <c r="AR330">
        <v>6.72711514107149</v>
      </c>
      <c r="AS330">
        <v>5.53963069178391</v>
      </c>
      <c r="AT330">
        <v>5.53963069178391</v>
      </c>
      <c r="AU330">
        <v>5.53963069178391</v>
      </c>
      <c r="AV330">
        <v>4.3524628401444199</v>
      </c>
      <c r="AW330">
        <v>4.3524628401444199</v>
      </c>
      <c r="AX330">
        <v>4.3524628401444199</v>
      </c>
      <c r="AY330">
        <v>7.7754067746431996</v>
      </c>
    </row>
    <row r="331" spans="1:66" x14ac:dyDescent="0.2">
      <c r="A331" t="s">
        <v>201</v>
      </c>
      <c r="B331">
        <v>3.8666666671633698</v>
      </c>
      <c r="C331">
        <v>5.6729551353929804</v>
      </c>
      <c r="D331">
        <v>5.6729551353929804</v>
      </c>
      <c r="E331">
        <v>5.6729551353929804</v>
      </c>
      <c r="F331">
        <v>5.2000000001862601</v>
      </c>
      <c r="G331">
        <v>5.2000000001862601</v>
      </c>
      <c r="H331">
        <v>5.2000000001862601</v>
      </c>
      <c r="I331">
        <v>2.2666666672254601</v>
      </c>
      <c r="J331">
        <v>2.2666666672254601</v>
      </c>
      <c r="K331">
        <v>2.2666666672254601</v>
      </c>
      <c r="L331">
        <v>6.8000000001241698</v>
      </c>
      <c r="M331">
        <v>6.8000000001241698</v>
      </c>
      <c r="N331">
        <v>6.8000000001241698</v>
      </c>
      <c r="O331">
        <v>6.3333333330228898</v>
      </c>
      <c r="P331">
        <v>6.3333333330228898</v>
      </c>
      <c r="Q331">
        <v>6.3333333330228898</v>
      </c>
      <c r="R331">
        <v>4.1588909631548798</v>
      </c>
      <c r="S331">
        <v>4.1588909631548798</v>
      </c>
      <c r="T331">
        <v>4.1588909631548798</v>
      </c>
      <c r="U331">
        <v>4.1077620690779497</v>
      </c>
      <c r="V331">
        <v>4.1077620690779497</v>
      </c>
      <c r="W331">
        <v>4.1077620690779497</v>
      </c>
      <c r="X331">
        <v>6.5999999999379</v>
      </c>
      <c r="Y331">
        <v>6.5999999999379</v>
      </c>
      <c r="Z331">
        <v>6.5999999999379</v>
      </c>
      <c r="AA331">
        <v>5.3270218017638902</v>
      </c>
      <c r="AB331">
        <v>5.3270218017638902</v>
      </c>
      <c r="AC331">
        <v>5.3270218017638902</v>
      </c>
      <c r="AD331">
        <v>6.41247833597353</v>
      </c>
      <c r="AE331">
        <v>6.41247833597353</v>
      </c>
      <c r="AF331">
        <v>6.41247833597353</v>
      </c>
      <c r="AG331">
        <v>3.9269284624562801</v>
      </c>
      <c r="AH331">
        <v>3.9269284624562801</v>
      </c>
      <c r="AI331">
        <v>3.9269284624562801</v>
      </c>
      <c r="AJ331">
        <v>7.3395106983554399</v>
      </c>
      <c r="AK331">
        <v>7.3395106983554399</v>
      </c>
      <c r="AL331">
        <v>7.3395106983554399</v>
      </c>
      <c r="AM331">
        <v>5.3270218017638902</v>
      </c>
      <c r="AN331">
        <v>5.3270218017638902</v>
      </c>
      <c r="AO331">
        <v>5.3270218017638902</v>
      </c>
      <c r="AP331">
        <v>4.0666666673496303</v>
      </c>
      <c r="AQ331">
        <v>4.0666666673496303</v>
      </c>
      <c r="AR331">
        <v>4.0666666673496303</v>
      </c>
      <c r="AS331">
        <v>7.7999999995032896</v>
      </c>
      <c r="AT331">
        <v>7.7999999995032896</v>
      </c>
      <c r="AU331">
        <v>7.7999999995032896</v>
      </c>
      <c r="AV331">
        <v>5.8062795821062396</v>
      </c>
      <c r="AW331">
        <v>5.8062795821062396</v>
      </c>
      <c r="AX331">
        <v>5.8062795821062396</v>
      </c>
      <c r="AY331">
        <v>3.3935595691478202</v>
      </c>
    </row>
    <row r="332" spans="1:66" x14ac:dyDescent="0.2">
      <c r="A332" t="s">
        <v>202</v>
      </c>
      <c r="B332">
        <v>4.4127449667789698</v>
      </c>
      <c r="C332">
        <v>4.4127449667789698</v>
      </c>
      <c r="D332">
        <v>5.6729551369450704</v>
      </c>
      <c r="E332">
        <v>5.6729551369450704</v>
      </c>
      <c r="F332">
        <v>5.6729551369450704</v>
      </c>
      <c r="G332">
        <v>2.0601373428620402</v>
      </c>
      <c r="H332">
        <v>2.0601373428620402</v>
      </c>
      <c r="I332">
        <v>2.0601373428620402</v>
      </c>
      <c r="J332">
        <v>6.5999999999379</v>
      </c>
      <c r="K332">
        <v>6.5999999999379</v>
      </c>
      <c r="L332">
        <v>6.5999999999379</v>
      </c>
      <c r="M332">
        <v>4.3999999994412002</v>
      </c>
      <c r="N332">
        <v>4.3999999994412002</v>
      </c>
      <c r="O332">
        <v>4.3999999994412002</v>
      </c>
      <c r="P332">
        <v>4.3397106868855202</v>
      </c>
      <c r="Q332">
        <v>4.3397106868855202</v>
      </c>
      <c r="R332">
        <v>4.3397106868855202</v>
      </c>
      <c r="S332">
        <v>5.7937195804982196</v>
      </c>
      <c r="T332">
        <v>5.7937195804982196</v>
      </c>
      <c r="U332">
        <v>5.7937195804982196</v>
      </c>
      <c r="V332">
        <v>3.40643957075737</v>
      </c>
      <c r="W332">
        <v>3.40643957075737</v>
      </c>
      <c r="X332">
        <v>3.40643957075737</v>
      </c>
      <c r="Y332">
        <v>4.5999999996274701</v>
      </c>
      <c r="Z332">
        <v>4.5999999996274701</v>
      </c>
      <c r="AA332">
        <v>4.5999999996274701</v>
      </c>
      <c r="AB332">
        <v>3.80641290624086</v>
      </c>
      <c r="AC332">
        <v>3.80641290624086</v>
      </c>
      <c r="AD332">
        <v>3.80641290624086</v>
      </c>
      <c r="AE332">
        <v>6.2187562483157102</v>
      </c>
      <c r="AF332">
        <v>6.2187562483157102</v>
      </c>
      <c r="AG332">
        <v>6.2187562483157102</v>
      </c>
      <c r="AH332">
        <v>5.5748199525461297</v>
      </c>
      <c r="AI332">
        <v>5.5748199525461297</v>
      </c>
      <c r="AJ332">
        <v>5.5748199525461297</v>
      </c>
      <c r="AK332">
        <v>4.1999999992549402</v>
      </c>
      <c r="AL332">
        <v>4.1999999992549402</v>
      </c>
      <c r="AM332">
        <v>4.1999999992549402</v>
      </c>
      <c r="AN332">
        <v>4.6000000011796596</v>
      </c>
      <c r="AO332">
        <v>4.6000000011796596</v>
      </c>
      <c r="AP332">
        <v>4.6000000011796596</v>
      </c>
      <c r="AQ332">
        <v>5</v>
      </c>
      <c r="AR332">
        <v>5</v>
      </c>
      <c r="AS332">
        <v>5</v>
      </c>
      <c r="AT332">
        <v>4.53333333289872</v>
      </c>
      <c r="AU332">
        <v>4.53333333289872</v>
      </c>
      <c r="AV332">
        <v>4.53333333289872</v>
      </c>
      <c r="AW332">
        <v>3.0860494565269998</v>
      </c>
      <c r="AX332">
        <v>3.0860494565269998</v>
      </c>
      <c r="AY332">
        <v>3.0860494565269998</v>
      </c>
    </row>
    <row r="333" spans="1:66" s="2" customFormat="1" x14ac:dyDescent="0.2">
      <c r="A333" s="2" t="s">
        <v>204</v>
      </c>
      <c r="B333" s="2">
        <v>3.0602040135950901</v>
      </c>
      <c r="C333" s="2">
        <v>3.0602040135950901</v>
      </c>
      <c r="D333" s="2">
        <v>3.5397640157245198</v>
      </c>
      <c r="E333" s="2">
        <v>3.5397640157245198</v>
      </c>
      <c r="F333" s="2">
        <v>3.5397640157245198</v>
      </c>
      <c r="G333" s="2">
        <v>1.0000000000097</v>
      </c>
      <c r="H333" s="2">
        <v>1.0000000000097</v>
      </c>
      <c r="I333" s="2">
        <v>1.0000000000097</v>
      </c>
      <c r="J333" s="2">
        <v>3.4602306820241102</v>
      </c>
      <c r="K333" s="2">
        <v>3.4602306820241102</v>
      </c>
      <c r="L333" s="2">
        <v>3.4602306820241102</v>
      </c>
      <c r="M333" s="2">
        <v>11.8725418305853</v>
      </c>
      <c r="N333" s="2">
        <v>11.8725418305853</v>
      </c>
      <c r="O333" s="2">
        <v>11.8725418305853</v>
      </c>
      <c r="P333" s="2">
        <v>3.5999999999573098</v>
      </c>
      <c r="Q333" s="2">
        <v>3.5999999999573098</v>
      </c>
      <c r="R333" s="2">
        <v>3.5999999999573098</v>
      </c>
      <c r="S333" s="2">
        <v>2.5398306779858402</v>
      </c>
      <c r="T333" s="2">
        <v>2.5398306779858402</v>
      </c>
      <c r="U333" s="2">
        <v>2.5398306779858402</v>
      </c>
      <c r="V333" s="2">
        <v>2.1268084538949901</v>
      </c>
      <c r="W333" s="2">
        <v>2.1268084538949901</v>
      </c>
      <c r="X333" s="2">
        <v>2.1268084538949901</v>
      </c>
      <c r="Y333" s="2">
        <v>1.3530627207697801</v>
      </c>
      <c r="Z333" s="2">
        <v>1.3530627207697801</v>
      </c>
      <c r="AA333" s="2">
        <v>1.3530627207697801</v>
      </c>
      <c r="AB333" s="2">
        <v>0.66004400292382504</v>
      </c>
      <c r="AC333" s="2">
        <v>0.66004400292382504</v>
      </c>
      <c r="AD333" s="2">
        <v>0.66004400292382504</v>
      </c>
      <c r="AE333" s="2">
        <v>2.3268217881580102</v>
      </c>
      <c r="AF333" s="2">
        <v>2.3268217881580102</v>
      </c>
      <c r="AG333" s="2">
        <v>2.3268217881580102</v>
      </c>
      <c r="AH333" s="2">
        <v>1.1267417827738699</v>
      </c>
      <c r="AI333" s="2">
        <v>1.1267417827738699</v>
      </c>
      <c r="AJ333" s="2">
        <v>1.1267417827738699</v>
      </c>
      <c r="AK333" s="2">
        <v>1.0732617825226001</v>
      </c>
      <c r="AL333" s="2">
        <v>1.0732617825226001</v>
      </c>
      <c r="AM333" s="2">
        <v>1.0732617825226001</v>
      </c>
      <c r="AN333" s="2">
        <v>0.46003066870930798</v>
      </c>
      <c r="AO333" s="2">
        <v>0.46003066870930798</v>
      </c>
      <c r="AP333" s="2">
        <v>0.46003066870930798</v>
      </c>
      <c r="AQ333" s="2">
        <v>2.2731817879060201</v>
      </c>
      <c r="AR333" s="2">
        <v>2.2731817879060201</v>
      </c>
      <c r="AS333" s="2">
        <v>2.2731817879060201</v>
      </c>
      <c r="AT333" s="2">
        <v>1.1267417827738699</v>
      </c>
      <c r="AU333" s="2">
        <v>1.1267417827738699</v>
      </c>
      <c r="AV333" s="2">
        <v>1.1267417827738699</v>
      </c>
      <c r="AW333" s="2">
        <v>0.80661289249128698</v>
      </c>
      <c r="AX333" s="2">
        <v>0.80661289249128698</v>
      </c>
      <c r="AY333" s="2">
        <v>0.80661289249128698</v>
      </c>
    </row>
    <row r="334" spans="1:66" s="2" customFormat="1" x14ac:dyDescent="0.2">
      <c r="A334" s="2" t="s">
        <v>205</v>
      </c>
      <c r="B334" s="2">
        <v>2.2666666666433701</v>
      </c>
      <c r="C334" s="2">
        <v>2.2666666666433701</v>
      </c>
      <c r="D334" s="2">
        <v>2.2666666666433701</v>
      </c>
      <c r="E334" s="2">
        <v>2.26666666669189</v>
      </c>
      <c r="F334" s="2">
        <v>2.26666666669189</v>
      </c>
      <c r="G334" s="2">
        <v>2.26666666669189</v>
      </c>
      <c r="H334" s="2">
        <v>0.66666666665696495</v>
      </c>
      <c r="I334" s="2">
        <v>0.66666666665696495</v>
      </c>
      <c r="J334" s="2">
        <v>0.66666666665696495</v>
      </c>
      <c r="K334" s="2">
        <v>3.2666666666530801</v>
      </c>
      <c r="L334" s="2">
        <v>3.2666666666530801</v>
      </c>
      <c r="M334" s="2">
        <v>3.2666666666530801</v>
      </c>
      <c r="N334" s="2">
        <v>2.60649290046941</v>
      </c>
      <c r="O334" s="2">
        <v>2.60649290046941</v>
      </c>
      <c r="P334" s="2">
        <v>2.60649290046941</v>
      </c>
      <c r="Q334" s="2">
        <v>2.06013734252249</v>
      </c>
      <c r="R334" s="2">
        <v>2.06013734252249</v>
      </c>
      <c r="S334" s="2">
        <v>2.06013734252249</v>
      </c>
      <c r="T334" s="2">
        <v>1.7333333332984</v>
      </c>
      <c r="U334" s="2">
        <v>1.7333333332984</v>
      </c>
      <c r="V334" s="2">
        <v>1.7333333332984</v>
      </c>
      <c r="W334" s="2">
        <v>1.8065462302784701</v>
      </c>
      <c r="X334" s="2">
        <v>1.8065462302784701</v>
      </c>
      <c r="Y334" s="2">
        <v>1.8065462302784701</v>
      </c>
      <c r="Z334" s="2">
        <v>1.0666666666414499</v>
      </c>
      <c r="AA334" s="2">
        <v>1.0666666666414499</v>
      </c>
      <c r="AB334" s="2">
        <v>1.0666666666414499</v>
      </c>
      <c r="AC334" s="2">
        <v>2.14638048260039</v>
      </c>
      <c r="AD334" s="2">
        <v>2.14638048260039</v>
      </c>
      <c r="AE334" s="2">
        <v>2.14638048260039</v>
      </c>
      <c r="AF334" s="2">
        <v>1.7869049206832499</v>
      </c>
      <c r="AG334" s="2">
        <v>1.7869049206832499</v>
      </c>
      <c r="AH334" s="2">
        <v>1.7869049206832499</v>
      </c>
      <c r="AI334" s="2">
        <v>1.0666666666414499</v>
      </c>
      <c r="AJ334" s="2">
        <v>1.0666666666414499</v>
      </c>
      <c r="AK334" s="2">
        <v>1.0666666666414499</v>
      </c>
      <c r="AL334" s="2">
        <v>1.7333333333469101</v>
      </c>
      <c r="AM334" s="2">
        <v>1.7333333333469101</v>
      </c>
      <c r="AN334" s="2">
        <v>1.7333333333469101</v>
      </c>
      <c r="AO334" s="2">
        <v>1.8601240082594599</v>
      </c>
      <c r="AP334" s="2">
        <v>1.8601240082594599</v>
      </c>
      <c r="AQ334" s="2">
        <v>1.8601240082594599</v>
      </c>
      <c r="AR334" s="2">
        <v>1.1333333333216999</v>
      </c>
      <c r="AS334" s="2">
        <v>1.1333333333216999</v>
      </c>
      <c r="AT334" s="2">
        <v>1.1333333333216999</v>
      </c>
      <c r="AU334" s="2">
        <v>2.3398440104381102</v>
      </c>
      <c r="AV334" s="2">
        <v>2.3398440104381102</v>
      </c>
      <c r="AW334" s="2">
        <v>2.3398440104381102</v>
      </c>
      <c r="AX334" s="2">
        <v>1.3333333333139299</v>
      </c>
      <c r="AY334" s="2">
        <v>1.3333333333139299</v>
      </c>
    </row>
    <row r="335" spans="1:66" x14ac:dyDescent="0.2">
      <c r="A335" t="s">
        <v>207</v>
      </c>
      <c r="B335">
        <v>5.8666666659215903</v>
      </c>
      <c r="C335">
        <v>6.0062662482959004</v>
      </c>
      <c r="D335">
        <v>6.0062662482959004</v>
      </c>
      <c r="E335">
        <v>6.0062662482959004</v>
      </c>
      <c r="F335">
        <v>3.5269017936391802</v>
      </c>
      <c r="G335">
        <v>3.5269017936391802</v>
      </c>
      <c r="H335">
        <v>3.5269017936391802</v>
      </c>
      <c r="I335">
        <v>3.6730884610797001</v>
      </c>
      <c r="J335">
        <v>3.6730884610797001</v>
      </c>
      <c r="K335">
        <v>3.6730884610797001</v>
      </c>
      <c r="L335">
        <v>6.9271284754800604</v>
      </c>
      <c r="M335">
        <v>6.9271284754800604</v>
      </c>
      <c r="N335">
        <v>6.9271284754800604</v>
      </c>
      <c r="O335">
        <v>4.7333333330849703</v>
      </c>
      <c r="P335">
        <v>4.7333333330849703</v>
      </c>
      <c r="Q335">
        <v>4.7333333330849703</v>
      </c>
      <c r="R335">
        <v>8.7333333337058505</v>
      </c>
      <c r="S335">
        <v>8.7333333337058505</v>
      </c>
      <c r="T335">
        <v>8.7333333337058505</v>
      </c>
      <c r="U335">
        <v>1.93333333358168</v>
      </c>
      <c r="V335">
        <v>1.93333333358168</v>
      </c>
      <c r="W335">
        <v>1.93333333358168</v>
      </c>
      <c r="X335">
        <v>5.2063195788809997</v>
      </c>
      <c r="Y335">
        <v>5.2063195788809997</v>
      </c>
      <c r="Z335">
        <v>5.2063195788809997</v>
      </c>
      <c r="AA335">
        <v>3.8666666656111599</v>
      </c>
      <c r="AB335">
        <v>3.8666666656111599</v>
      </c>
      <c r="AC335">
        <v>3.8666666656111599</v>
      </c>
      <c r="AD335">
        <v>6.20000000111758</v>
      </c>
      <c r="AE335">
        <v>6.20000000111758</v>
      </c>
      <c r="AF335">
        <v>6.20000000111758</v>
      </c>
      <c r="AG335">
        <v>5.2666666653628198</v>
      </c>
      <c r="AH335">
        <v>5.2666666653628198</v>
      </c>
      <c r="AI335">
        <v>5.2666666653628198</v>
      </c>
      <c r="AJ335">
        <v>0.59337289208492905</v>
      </c>
      <c r="AK335">
        <v>0.59337289208492905</v>
      </c>
      <c r="AL335">
        <v>0.59337289208492905</v>
      </c>
      <c r="AM335">
        <v>8.5455272632178492</v>
      </c>
      <c r="AN335">
        <v>8.5455272632178492</v>
      </c>
      <c r="AO335">
        <v>8.5455272632178492</v>
      </c>
      <c r="AP335">
        <v>5.3270218017638902</v>
      </c>
      <c r="AQ335">
        <v>5.3270218017638902</v>
      </c>
      <c r="AR335">
        <v>5.3270218017638902</v>
      </c>
      <c r="AS335">
        <v>6.6666666666666696</v>
      </c>
      <c r="AT335">
        <v>6.6666666666666696</v>
      </c>
      <c r="AU335">
        <v>6.6666666666666696</v>
      </c>
      <c r="AV335">
        <v>4.2666666659836903</v>
      </c>
      <c r="AW335">
        <v>4.2666666659836903</v>
      </c>
      <c r="AX335">
        <v>4.2666666659836903</v>
      </c>
      <c r="AY335">
        <v>3.80641290624086</v>
      </c>
    </row>
    <row r="336" spans="1:66" x14ac:dyDescent="0.2">
      <c r="A336" t="s">
        <v>208</v>
      </c>
      <c r="B336">
        <v>3.8602573509867701</v>
      </c>
      <c r="C336">
        <v>4.0730617965631897</v>
      </c>
      <c r="D336">
        <v>4.0730617965631897</v>
      </c>
      <c r="E336">
        <v>4.0730617965631897</v>
      </c>
      <c r="F336">
        <v>7.9271951459705203</v>
      </c>
      <c r="G336">
        <v>7.9271951459705203</v>
      </c>
      <c r="H336">
        <v>7.9271951459705203</v>
      </c>
      <c r="I336">
        <v>5.0063329111392498</v>
      </c>
      <c r="J336">
        <v>5.0063329111392498</v>
      </c>
      <c r="K336">
        <v>5.0063329111392498</v>
      </c>
      <c r="L336">
        <v>4.5999999996274701</v>
      </c>
      <c r="M336">
        <v>4.5999999996274701</v>
      </c>
      <c r="N336">
        <v>4.5999999996274701</v>
      </c>
      <c r="O336">
        <v>4.0666666673496303</v>
      </c>
      <c r="P336">
        <v>4.0666666673496303</v>
      </c>
      <c r="Q336">
        <v>4.0666666673496303</v>
      </c>
      <c r="R336">
        <v>2.6064928997903598</v>
      </c>
      <c r="S336">
        <v>2.6064928997903598</v>
      </c>
      <c r="T336">
        <v>2.6064928997903598</v>
      </c>
      <c r="U336">
        <v>4.2063862401722503</v>
      </c>
      <c r="V336">
        <v>4.2063862401722503</v>
      </c>
      <c r="W336">
        <v>4.2063862401722503</v>
      </c>
      <c r="X336">
        <v>2.05360714799225</v>
      </c>
      <c r="Y336">
        <v>2.05360714799225</v>
      </c>
      <c r="Z336">
        <v>2.05360714799225</v>
      </c>
      <c r="AA336">
        <v>6.8728751418434602</v>
      </c>
      <c r="AB336">
        <v>6.8728751418434602</v>
      </c>
      <c r="AC336">
        <v>6.8728751418434602</v>
      </c>
      <c r="AD336">
        <v>6.9937995869495699</v>
      </c>
      <c r="AE336">
        <v>6.9937995869495699</v>
      </c>
      <c r="AF336">
        <v>6.9937995869495699</v>
      </c>
      <c r="AG336">
        <v>4.3588376426744002</v>
      </c>
      <c r="AH336">
        <v>4.3588376426744002</v>
      </c>
      <c r="AI336">
        <v>4.3588376426744002</v>
      </c>
      <c r="AJ336">
        <v>6.2479162510965596</v>
      </c>
      <c r="AK336">
        <v>6.2479162510965596</v>
      </c>
      <c r="AL336">
        <v>6.2479162510965596</v>
      </c>
      <c r="AM336">
        <v>3.46666666523863</v>
      </c>
      <c r="AN336">
        <v>3.46666666523863</v>
      </c>
      <c r="AO336">
        <v>3.46666666523863</v>
      </c>
      <c r="AP336">
        <v>6.9271284754800604</v>
      </c>
      <c r="AQ336">
        <v>6.9271284754800604</v>
      </c>
      <c r="AR336">
        <v>6.9271284754800604</v>
      </c>
      <c r="AS336">
        <v>3.6730884610797001</v>
      </c>
      <c r="AT336">
        <v>3.6730884610797001</v>
      </c>
      <c r="AU336">
        <v>3.6730884610797001</v>
      </c>
      <c r="AV336">
        <v>3.6192761450193398</v>
      </c>
      <c r="AW336">
        <v>3.6192761450193398</v>
      </c>
      <c r="AX336">
        <v>3.6192761450193398</v>
      </c>
      <c r="AY336">
        <v>7.6420378761460901</v>
      </c>
    </row>
    <row r="337" spans="1:51" x14ac:dyDescent="0.2">
      <c r="A337" t="s">
        <v>209</v>
      </c>
      <c r="B337">
        <v>1.99999999875824</v>
      </c>
      <c r="C337">
        <v>6.8728751418434602</v>
      </c>
      <c r="D337">
        <v>6.8728751418434602</v>
      </c>
      <c r="E337">
        <v>6.8728751418434602</v>
      </c>
      <c r="F337">
        <v>2.6000000008692199</v>
      </c>
      <c r="G337">
        <v>2.6000000008692199</v>
      </c>
      <c r="H337">
        <v>2.6000000008692199</v>
      </c>
      <c r="I337">
        <v>1.8666666668529299</v>
      </c>
      <c r="J337">
        <v>1.8666666668529299</v>
      </c>
      <c r="K337">
        <v>1.8666666668529299</v>
      </c>
      <c r="L337">
        <v>4.2666666659836903</v>
      </c>
      <c r="M337">
        <v>4.2666666659836903</v>
      </c>
      <c r="N337">
        <v>4.2666666659836903</v>
      </c>
      <c r="O337">
        <v>7.1333333337679496</v>
      </c>
      <c r="P337">
        <v>7.1333333337679496</v>
      </c>
      <c r="Q337">
        <v>7.1333333337679496</v>
      </c>
      <c r="R337">
        <v>5.0919754732692102</v>
      </c>
      <c r="S337">
        <v>5.0919754732692102</v>
      </c>
      <c r="T337">
        <v>5.0919754732692102</v>
      </c>
      <c r="U337">
        <v>4.30781541682361</v>
      </c>
      <c r="V337">
        <v>4.30781541682361</v>
      </c>
      <c r="W337">
        <v>4.30781541682361</v>
      </c>
      <c r="X337">
        <v>5.13333333345751</v>
      </c>
      <c r="Y337">
        <v>5.13333333345751</v>
      </c>
      <c r="Z337">
        <v>5.13333333345751</v>
      </c>
      <c r="AA337">
        <v>5.7270484705810096</v>
      </c>
      <c r="AB337">
        <v>5.7270484705810096</v>
      </c>
      <c r="AC337">
        <v>5.7270484705810096</v>
      </c>
      <c r="AD337">
        <v>6.8790827891477102</v>
      </c>
      <c r="AE337">
        <v>6.8790827891477102</v>
      </c>
      <c r="AF337">
        <v>6.8790827891477102</v>
      </c>
      <c r="AG337">
        <v>3.9269284609039898</v>
      </c>
      <c r="AH337">
        <v>3.9269284609039898</v>
      </c>
      <c r="AI337">
        <v>3.9269284609039898</v>
      </c>
      <c r="AJ337">
        <v>3.47310179333794</v>
      </c>
      <c r="AK337">
        <v>3.47310179333794</v>
      </c>
      <c r="AL337">
        <v>3.47310179333794</v>
      </c>
      <c r="AM337">
        <v>5.0603373558857996</v>
      </c>
      <c r="AN337">
        <v>5.0603373558857996</v>
      </c>
      <c r="AO337">
        <v>5.0603373558857996</v>
      </c>
      <c r="AP337">
        <v>4.0000000006208802</v>
      </c>
      <c r="AQ337">
        <v>4.0000000006208802</v>
      </c>
      <c r="AR337">
        <v>4.0000000006208802</v>
      </c>
      <c r="AS337">
        <v>5</v>
      </c>
      <c r="AT337">
        <v>5</v>
      </c>
      <c r="AU337">
        <v>5</v>
      </c>
      <c r="AV337">
        <v>3.87307512726934</v>
      </c>
      <c r="AW337">
        <v>3.87307512726934</v>
      </c>
      <c r="AX337">
        <v>3.87307512726934</v>
      </c>
      <c r="AY337">
        <v>3.1268751248220599</v>
      </c>
    </row>
    <row r="338" spans="1:51" x14ac:dyDescent="0.2">
      <c r="A338" t="s">
        <v>210</v>
      </c>
      <c r="B338">
        <v>3.812824955555</v>
      </c>
      <c r="C338">
        <v>3.812824955555</v>
      </c>
      <c r="D338">
        <v>5.0063329111392498</v>
      </c>
      <c r="E338">
        <v>5.0063329111392498</v>
      </c>
      <c r="F338">
        <v>5.0063329111392498</v>
      </c>
      <c r="G338">
        <v>2.4601640116791801</v>
      </c>
      <c r="H338">
        <v>2.4601640116791801</v>
      </c>
      <c r="I338">
        <v>2.4601640116791801</v>
      </c>
      <c r="J338">
        <v>6.1999999995653896</v>
      </c>
      <c r="K338">
        <v>6.1999999995653896</v>
      </c>
      <c r="L338">
        <v>6.1999999995653896</v>
      </c>
      <c r="M338">
        <v>4.0000000006208802</v>
      </c>
      <c r="N338">
        <v>4.0000000006208802</v>
      </c>
      <c r="O338">
        <v>4.0000000006208802</v>
      </c>
      <c r="P338">
        <v>4.6730217982363396</v>
      </c>
      <c r="Q338">
        <v>4.6730217982363396</v>
      </c>
      <c r="R338">
        <v>4.6730217982363396</v>
      </c>
      <c r="S338">
        <v>5.3936929132334201</v>
      </c>
      <c r="T338">
        <v>5.3936929132334201</v>
      </c>
      <c r="U338">
        <v>5.3936929132334201</v>
      </c>
      <c r="V338">
        <v>3.40643957075737</v>
      </c>
      <c r="W338">
        <v>3.40643957075737</v>
      </c>
      <c r="X338">
        <v>3.40643957075737</v>
      </c>
      <c r="Y338">
        <v>5.33333333364377</v>
      </c>
      <c r="Z338">
        <v>5.33333333364377</v>
      </c>
      <c r="AA338">
        <v>5.33333333364377</v>
      </c>
      <c r="AB338">
        <v>3.40643956920526</v>
      </c>
      <c r="AC338">
        <v>3.40643956920526</v>
      </c>
      <c r="AD338">
        <v>3.40643956920526</v>
      </c>
      <c r="AE338">
        <v>6.5520229301753199</v>
      </c>
      <c r="AF338">
        <v>6.5520229301753199</v>
      </c>
      <c r="AG338">
        <v>6.5520229301753199</v>
      </c>
      <c r="AH338">
        <v>4.5745532138178202</v>
      </c>
      <c r="AI338">
        <v>4.5745532138178202</v>
      </c>
      <c r="AJ338">
        <v>4.5745532138178202</v>
      </c>
      <c r="AK338">
        <v>4.3999999994412002</v>
      </c>
      <c r="AL338">
        <v>4.3999999994412002</v>
      </c>
      <c r="AM338">
        <v>4.3999999994412002</v>
      </c>
      <c r="AN338">
        <v>4.1333333340783804</v>
      </c>
      <c r="AO338">
        <v>4.1333333340783804</v>
      </c>
      <c r="AP338">
        <v>4.1333333340783804</v>
      </c>
      <c r="AQ338">
        <v>3.9999999990686699</v>
      </c>
      <c r="AR338">
        <v>3.9999999990686699</v>
      </c>
      <c r="AS338">
        <v>3.9999999990686699</v>
      </c>
      <c r="AT338">
        <v>5.2000000001862601</v>
      </c>
      <c r="AU338">
        <v>5.2000000001862601</v>
      </c>
      <c r="AV338">
        <v>5.2000000001862601</v>
      </c>
      <c r="AW338">
        <v>4.0191961613886003</v>
      </c>
      <c r="AX338">
        <v>4.0191961613886003</v>
      </c>
      <c r="AY338">
        <v>4.0191961613886003</v>
      </c>
    </row>
    <row r="339" spans="1:51" s="2" customFormat="1" x14ac:dyDescent="0.2">
      <c r="A339" s="2" t="s">
        <v>212</v>
      </c>
      <c r="B339" s="2">
        <v>8.5939062603746592</v>
      </c>
      <c r="C339" s="2">
        <v>8.5939062603746592</v>
      </c>
      <c r="D339" s="2">
        <v>4.7396840211079301</v>
      </c>
      <c r="E339" s="2">
        <v>4.7396840211079301</v>
      </c>
      <c r="F339" s="2">
        <v>4.7396840211079301</v>
      </c>
      <c r="G339" s="2">
        <v>1.5999999999864201</v>
      </c>
      <c r="H339" s="2">
        <v>1.5999999999864201</v>
      </c>
      <c r="I339" s="2">
        <v>1.5999999999864201</v>
      </c>
      <c r="J339" s="2">
        <v>3.19354623638859</v>
      </c>
      <c r="K339" s="2">
        <v>3.19354623638859</v>
      </c>
      <c r="L339" s="2">
        <v>3.19354623638859</v>
      </c>
      <c r="M339" s="2">
        <v>12.805812945840399</v>
      </c>
      <c r="N339" s="2">
        <v>12.805812945840399</v>
      </c>
      <c r="O339" s="2">
        <v>12.805812945840399</v>
      </c>
      <c r="P339" s="2">
        <v>4.4666666666550299</v>
      </c>
      <c r="Q339" s="2">
        <v>4.4666666666550299</v>
      </c>
      <c r="R339" s="2">
        <v>4.4666666666550299</v>
      </c>
      <c r="S339" s="2">
        <v>3.5397640157245198</v>
      </c>
      <c r="T339" s="2">
        <v>3.5397640157245198</v>
      </c>
      <c r="U339" s="2">
        <v>3.5397640157245198</v>
      </c>
      <c r="V339" s="2">
        <v>2.99353290217408</v>
      </c>
      <c r="W339" s="2">
        <v>2.99353290217408</v>
      </c>
      <c r="X339" s="2">
        <v>2.99353290217408</v>
      </c>
      <c r="Y339" s="2">
        <v>2.7527827768012498</v>
      </c>
      <c r="Z339" s="2">
        <v>2.7527827768012498</v>
      </c>
      <c r="AA339" s="2">
        <v>2.7527827768012498</v>
      </c>
      <c r="AB339" s="2">
        <v>1.72678178546594</v>
      </c>
      <c r="AC339" s="2">
        <v>1.72678178546594</v>
      </c>
      <c r="AD339" s="2">
        <v>1.72678178546594</v>
      </c>
      <c r="AE339" s="2">
        <v>3.19354623638859</v>
      </c>
      <c r="AF339" s="2">
        <v>3.19354623638859</v>
      </c>
      <c r="AG339" s="2">
        <v>3.19354623638859</v>
      </c>
      <c r="AH339" s="2">
        <v>1.8601240082594599</v>
      </c>
      <c r="AI339" s="2">
        <v>1.8601240082594599</v>
      </c>
      <c r="AJ339" s="2">
        <v>1.8601240082594599</v>
      </c>
      <c r="AK339" s="2">
        <v>2.40650623292168</v>
      </c>
      <c r="AL339" s="2">
        <v>2.40650623292168</v>
      </c>
      <c r="AM339" s="2">
        <v>2.40650623292168</v>
      </c>
      <c r="AN339" s="2">
        <v>1.2600840056158999</v>
      </c>
      <c r="AO339" s="2">
        <v>1.2600840056158999</v>
      </c>
      <c r="AP339" s="2">
        <v>1.2600840056158999</v>
      </c>
      <c r="AQ339" s="2">
        <v>3.93973735081999</v>
      </c>
      <c r="AR339" s="2">
        <v>3.93973735081999</v>
      </c>
      <c r="AS339" s="2">
        <v>3.93973735081999</v>
      </c>
      <c r="AT339" s="2">
        <v>2.3268217881580102</v>
      </c>
      <c r="AU339" s="2">
        <v>2.3268217881580102</v>
      </c>
      <c r="AV339" s="2">
        <v>2.3268217881580102</v>
      </c>
      <c r="AW339" s="2">
        <v>2.1398573428418599</v>
      </c>
      <c r="AX339" s="2">
        <v>2.1398573428418599</v>
      </c>
      <c r="AY339" s="2">
        <v>2.1398573428418599</v>
      </c>
    </row>
    <row r="340" spans="1:51" s="2" customFormat="1" x14ac:dyDescent="0.2">
      <c r="A340" s="2" t="s">
        <v>213</v>
      </c>
      <c r="B340" s="2">
        <v>0.66666666665696495</v>
      </c>
      <c r="C340" s="2">
        <v>0.66666666665696495</v>
      </c>
      <c r="D340" s="2">
        <v>0.66666666665696495</v>
      </c>
      <c r="E340" s="2">
        <v>1.3333333333139299</v>
      </c>
      <c r="F340" s="2">
        <v>1.3333333333139299</v>
      </c>
      <c r="G340" s="2">
        <v>1.3333333333139299</v>
      </c>
      <c r="H340" s="2">
        <v>-0.13333333331198099</v>
      </c>
      <c r="I340" s="2">
        <v>-0.13333333331198099</v>
      </c>
      <c r="J340" s="2">
        <v>-0.13333333331198099</v>
      </c>
      <c r="K340" s="2">
        <v>2.3333333333236199</v>
      </c>
      <c r="L340" s="2">
        <v>2.3333333333236199</v>
      </c>
      <c r="M340" s="2">
        <v>2.3333333333236199</v>
      </c>
      <c r="N340" s="2">
        <v>1.53989734019866</v>
      </c>
      <c r="O340" s="2">
        <v>1.53989734019866</v>
      </c>
      <c r="P340" s="2">
        <v>1.53989734019866</v>
      </c>
      <c r="Q340" s="2">
        <v>0.86005733713835697</v>
      </c>
      <c r="R340" s="2">
        <v>0.86005733713835697</v>
      </c>
      <c r="S340" s="2">
        <v>0.86005733713835697</v>
      </c>
      <c r="T340" s="2">
        <v>1.4666666666744199</v>
      </c>
      <c r="U340" s="2">
        <v>1.4666666666744199</v>
      </c>
      <c r="V340" s="2">
        <v>1.4666666666744199</v>
      </c>
      <c r="W340" s="2">
        <v>1.1399240050546799</v>
      </c>
      <c r="X340" s="2">
        <v>1.1399240050546799</v>
      </c>
      <c r="Y340" s="2">
        <v>1.1399240050546799</v>
      </c>
      <c r="Z340" s="2">
        <v>0.66666666665696495</v>
      </c>
      <c r="AA340" s="2">
        <v>0.66666666665696495</v>
      </c>
      <c r="AB340" s="2">
        <v>0.66666666665696495</v>
      </c>
      <c r="AC340" s="2">
        <v>1.5464604719584201</v>
      </c>
      <c r="AD340" s="2">
        <v>1.5464604719584201</v>
      </c>
      <c r="AE340" s="2">
        <v>1.5464604719584201</v>
      </c>
      <c r="AF340" s="2">
        <v>1.9202560341436901</v>
      </c>
      <c r="AG340" s="2">
        <v>1.9202560341436901</v>
      </c>
      <c r="AH340" s="2">
        <v>1.9202560341436901</v>
      </c>
      <c r="AI340" s="2">
        <v>1.0666666666414499</v>
      </c>
      <c r="AJ340" s="2">
        <v>1.0666666666414499</v>
      </c>
      <c r="AK340" s="2">
        <v>1.0666666666414499</v>
      </c>
      <c r="AL340" s="2">
        <v>1.6000000000349199</v>
      </c>
      <c r="AM340" s="2">
        <v>1.6000000000349199</v>
      </c>
      <c r="AN340" s="2">
        <v>1.6000000000349199</v>
      </c>
      <c r="AO340" s="2">
        <v>0.92672844855935899</v>
      </c>
      <c r="AP340" s="2">
        <v>0.92672844855935899</v>
      </c>
      <c r="AQ340" s="2">
        <v>0.92672844855935899</v>
      </c>
      <c r="AR340" s="2">
        <v>0.266666666672492</v>
      </c>
      <c r="AS340" s="2">
        <v>0.266666666672492</v>
      </c>
      <c r="AT340" s="2">
        <v>0.266666666672492</v>
      </c>
      <c r="AU340" s="2">
        <v>1.3399106726024099</v>
      </c>
      <c r="AV340" s="2">
        <v>1.3399106726024099</v>
      </c>
      <c r="AW340" s="2">
        <v>1.3399106726024099</v>
      </c>
      <c r="AX340" s="2">
        <v>1.0000000000097</v>
      </c>
      <c r="AY340" s="2">
        <v>1.0000000000097</v>
      </c>
    </row>
    <row r="341" spans="1:51" x14ac:dyDescent="0.2">
      <c r="A341" t="s">
        <v>215</v>
      </c>
      <c r="B341">
        <v>5.9333333342025698</v>
      </c>
      <c r="C341">
        <v>6.0729284708764704</v>
      </c>
      <c r="D341">
        <v>6.0729284708764704</v>
      </c>
      <c r="E341">
        <v>6.0729284708764704</v>
      </c>
      <c r="F341">
        <v>4.8603240214772496</v>
      </c>
      <c r="G341">
        <v>4.8603240214772496</v>
      </c>
      <c r="H341">
        <v>4.8603240214772496</v>
      </c>
      <c r="I341">
        <v>3.2731151255961999</v>
      </c>
      <c r="J341">
        <v>3.2731151255961999</v>
      </c>
      <c r="K341">
        <v>3.2731151255961999</v>
      </c>
      <c r="L341">
        <v>6.4604306951934198</v>
      </c>
      <c r="M341">
        <v>6.4604306951934198</v>
      </c>
      <c r="N341">
        <v>6.4604306951934198</v>
      </c>
      <c r="O341">
        <v>3.0666666679705199</v>
      </c>
      <c r="P341">
        <v>3.0666666679705199</v>
      </c>
      <c r="Q341">
        <v>3.0666666679705199</v>
      </c>
      <c r="R341">
        <v>5.6666666657353399</v>
      </c>
      <c r="S341">
        <v>5.6666666657353399</v>
      </c>
      <c r="T341">
        <v>5.6666666657353399</v>
      </c>
      <c r="U341">
        <v>2.5333333341404698</v>
      </c>
      <c r="V341">
        <v>2.5333333341404698</v>
      </c>
      <c r="W341">
        <v>2.5333333341404698</v>
      </c>
      <c r="X341">
        <v>5.6729551353929804</v>
      </c>
      <c r="Y341">
        <v>5.6729551353929804</v>
      </c>
      <c r="Z341">
        <v>5.6729551353929804</v>
      </c>
      <c r="AA341">
        <v>4.0000000006208802</v>
      </c>
      <c r="AB341">
        <v>4.0000000006208802</v>
      </c>
      <c r="AC341">
        <v>4.0000000006208802</v>
      </c>
      <c r="AD341">
        <v>6.6666666666666696</v>
      </c>
      <c r="AE341">
        <v>6.6666666666666696</v>
      </c>
      <c r="AF341">
        <v>6.6666666666666696</v>
      </c>
      <c r="AG341">
        <v>4.6666666663562202</v>
      </c>
      <c r="AH341">
        <v>4.6666666663562202</v>
      </c>
      <c r="AI341">
        <v>4.6666666663562202</v>
      </c>
      <c r="AJ341">
        <v>4.9936662444162803</v>
      </c>
      <c r="AK341">
        <v>4.9936662444162803</v>
      </c>
      <c r="AL341">
        <v>4.9936662444162803</v>
      </c>
      <c r="AM341">
        <v>5.8125583263015503</v>
      </c>
      <c r="AN341">
        <v>5.8125583263015503</v>
      </c>
      <c r="AO341">
        <v>5.8125583263015503</v>
      </c>
      <c r="AP341">
        <v>4.1269417953125398</v>
      </c>
      <c r="AQ341">
        <v>4.1269417953125398</v>
      </c>
      <c r="AR341">
        <v>4.1269417953125398</v>
      </c>
      <c r="AS341">
        <v>7.0000000003104299</v>
      </c>
      <c r="AT341">
        <v>7.0000000003104299</v>
      </c>
      <c r="AU341">
        <v>7.0000000003104299</v>
      </c>
      <c r="AV341">
        <v>5.2666666669150102</v>
      </c>
      <c r="AW341">
        <v>5.2666666669150102</v>
      </c>
      <c r="AX341">
        <v>5.2666666669150102</v>
      </c>
      <c r="AY341">
        <v>5.5396306902318102</v>
      </c>
    </row>
    <row r="342" spans="1:51" x14ac:dyDescent="0.2">
      <c r="A342" t="s">
        <v>216</v>
      </c>
      <c r="B342">
        <v>4.7269817985382101</v>
      </c>
      <c r="C342">
        <v>2.3398440110201402</v>
      </c>
      <c r="D342">
        <v>2.3398440110201402</v>
      </c>
      <c r="E342">
        <v>2.3398440110201402</v>
      </c>
      <c r="F342">
        <v>5.66037735755918</v>
      </c>
      <c r="G342">
        <v>5.66037735755918</v>
      </c>
      <c r="H342">
        <v>5.66037735755918</v>
      </c>
      <c r="I342">
        <v>4.6730217997884402</v>
      </c>
      <c r="J342">
        <v>4.6730217997884402</v>
      </c>
      <c r="K342">
        <v>4.6730217997884402</v>
      </c>
      <c r="L342">
        <v>5.39999999882032</v>
      </c>
      <c r="M342">
        <v>5.39999999882032</v>
      </c>
      <c r="N342">
        <v>5.39999999882032</v>
      </c>
      <c r="O342">
        <v>6.2666666678463301</v>
      </c>
      <c r="P342">
        <v>6.2666666678463301</v>
      </c>
      <c r="Q342">
        <v>6.2666666678463301</v>
      </c>
      <c r="R342">
        <v>3.6064262369470099</v>
      </c>
      <c r="S342">
        <v>3.6064262369470099</v>
      </c>
      <c r="T342">
        <v>3.6064262369470099</v>
      </c>
      <c r="U342">
        <v>5.3396440240421699</v>
      </c>
      <c r="V342">
        <v>5.3396440240421699</v>
      </c>
      <c r="W342">
        <v>5.3396440240421699</v>
      </c>
      <c r="X342">
        <v>2.7870382712727899</v>
      </c>
      <c r="Y342">
        <v>2.7870382712727899</v>
      </c>
      <c r="Z342">
        <v>2.7870382712727899</v>
      </c>
      <c r="AA342">
        <v>5.6062929143645004</v>
      </c>
      <c r="AB342">
        <v>5.6062929143645004</v>
      </c>
      <c r="AC342">
        <v>5.6062929143645004</v>
      </c>
      <c r="AD342">
        <v>6.6604440296019698</v>
      </c>
      <c r="AE342">
        <v>6.6604440296019698</v>
      </c>
      <c r="AF342">
        <v>6.6604440296019698</v>
      </c>
      <c r="AG342">
        <v>4.4921354300552698</v>
      </c>
      <c r="AH342">
        <v>4.4921354300552698</v>
      </c>
      <c r="AI342">
        <v>4.4921354300552698</v>
      </c>
      <c r="AJ342">
        <v>5.5144362210742397</v>
      </c>
      <c r="AK342">
        <v>5.5144362210742397</v>
      </c>
      <c r="AL342">
        <v>5.5144362210742397</v>
      </c>
      <c r="AM342">
        <v>2.66666666759799</v>
      </c>
      <c r="AN342">
        <v>2.66666666759799</v>
      </c>
      <c r="AO342">
        <v>2.66666666759799</v>
      </c>
      <c r="AP342">
        <v>7.3271551427448696</v>
      </c>
      <c r="AQ342">
        <v>7.3271551427448696</v>
      </c>
      <c r="AR342">
        <v>7.3271551427448696</v>
      </c>
      <c r="AS342">
        <v>6.8062129192628902</v>
      </c>
      <c r="AT342">
        <v>6.8062129192628902</v>
      </c>
      <c r="AU342">
        <v>6.8062129192628902</v>
      </c>
      <c r="AV342">
        <v>4.9523428646983003</v>
      </c>
      <c r="AW342">
        <v>4.9523428646983003</v>
      </c>
      <c r="AX342">
        <v>4.9523428646983003</v>
      </c>
      <c r="AY342">
        <v>8.2421979193830808</v>
      </c>
    </row>
    <row r="343" spans="1:51" x14ac:dyDescent="0.2">
      <c r="A343" t="s">
        <v>217</v>
      </c>
      <c r="B343">
        <v>4.3999999994412002</v>
      </c>
      <c r="C343">
        <v>7.0061995870046303</v>
      </c>
      <c r="D343">
        <v>7.0061995870046303</v>
      </c>
      <c r="E343">
        <v>7.0061995870046303</v>
      </c>
      <c r="F343">
        <v>5.2000000001862601</v>
      </c>
      <c r="G343">
        <v>5.2000000001862601</v>
      </c>
      <c r="H343">
        <v>5.2000000001862601</v>
      </c>
      <c r="I343">
        <v>2.3999999991307699</v>
      </c>
      <c r="J343">
        <v>2.3999999991307699</v>
      </c>
      <c r="K343">
        <v>2.3999999991307699</v>
      </c>
      <c r="L343">
        <v>6.5333333332091499</v>
      </c>
      <c r="M343">
        <v>6.5333333332091499</v>
      </c>
      <c r="N343">
        <v>6.5333333332091499</v>
      </c>
      <c r="O343">
        <v>7.8666666677842398</v>
      </c>
      <c r="P343">
        <v>7.8666666677842398</v>
      </c>
      <c r="Q343">
        <v>7.8666666677842398</v>
      </c>
      <c r="R343">
        <v>4.3588376426744002</v>
      </c>
      <c r="S343">
        <v>4.3588376426744002</v>
      </c>
      <c r="T343">
        <v>4.3588376426744002</v>
      </c>
      <c r="U343">
        <v>4.6412376630663701</v>
      </c>
      <c r="V343">
        <v>4.6412376630663701</v>
      </c>
      <c r="W343">
        <v>4.6412376630663701</v>
      </c>
      <c r="X343">
        <v>4.7333333330849703</v>
      </c>
      <c r="Y343">
        <v>4.7333333330849703</v>
      </c>
      <c r="Z343">
        <v>4.7333333330849703</v>
      </c>
      <c r="AA343">
        <v>3.3268884592306098</v>
      </c>
      <c r="AB343">
        <v>3.3268884592306098</v>
      </c>
      <c r="AC343">
        <v>3.3268884592306098</v>
      </c>
      <c r="AD343">
        <v>4.7460338619033902</v>
      </c>
      <c r="AE343">
        <v>4.7460338619033902</v>
      </c>
      <c r="AF343">
        <v>4.7460338619033902</v>
      </c>
      <c r="AG343">
        <v>3.2602173493133999</v>
      </c>
      <c r="AH343">
        <v>3.2602173493133999</v>
      </c>
      <c r="AI343">
        <v>3.2602173493133999</v>
      </c>
      <c r="AJ343">
        <v>4.2730484627528398</v>
      </c>
      <c r="AK343">
        <v>4.2730484627528398</v>
      </c>
      <c r="AL343">
        <v>4.2730484627528398</v>
      </c>
      <c r="AM343">
        <v>5.3270218017638902</v>
      </c>
      <c r="AN343">
        <v>5.3270218017638902</v>
      </c>
      <c r="AO343">
        <v>5.3270218017638902</v>
      </c>
      <c r="AP343">
        <v>4.7999999998137302</v>
      </c>
      <c r="AQ343">
        <v>4.7999999998137302</v>
      </c>
      <c r="AR343">
        <v>4.7999999998137302</v>
      </c>
      <c r="AS343">
        <v>5.8666666659215903</v>
      </c>
      <c r="AT343">
        <v>5.8666666659215903</v>
      </c>
      <c r="AU343">
        <v>5.8666666659215903</v>
      </c>
      <c r="AV343">
        <v>3.53976401591853</v>
      </c>
      <c r="AW343">
        <v>3.53976401591853</v>
      </c>
      <c r="AX343">
        <v>3.53976401591853</v>
      </c>
      <c r="AY343">
        <v>4.0602706853953201</v>
      </c>
    </row>
    <row r="344" spans="1:51" x14ac:dyDescent="0.2">
      <c r="A344" t="s">
        <v>218</v>
      </c>
      <c r="B344">
        <v>4.14611385223143</v>
      </c>
      <c r="C344">
        <v>4.14611385223143</v>
      </c>
      <c r="D344">
        <v>5.7396173579735503</v>
      </c>
      <c r="E344">
        <v>5.7396173579735503</v>
      </c>
      <c r="F344">
        <v>5.7396173579735503</v>
      </c>
      <c r="G344">
        <v>2.2601506772706101</v>
      </c>
      <c r="H344">
        <v>2.2601506772706101</v>
      </c>
      <c r="I344">
        <v>2.2601506772706101</v>
      </c>
      <c r="J344">
        <v>7.7333333327745297</v>
      </c>
      <c r="K344">
        <v>7.7333333327745297</v>
      </c>
      <c r="L344">
        <v>7.7333333327745297</v>
      </c>
      <c r="M344">
        <v>4.8666666665424803</v>
      </c>
      <c r="N344">
        <v>4.8666666665424803</v>
      </c>
      <c r="O344">
        <v>4.8666666665424803</v>
      </c>
      <c r="P344">
        <v>4.6730217982363396</v>
      </c>
      <c r="Q344">
        <v>4.6730217982363396</v>
      </c>
      <c r="R344">
        <v>4.6730217982363396</v>
      </c>
      <c r="S344">
        <v>7.4604973672361998</v>
      </c>
      <c r="T344">
        <v>7.4604973672361998</v>
      </c>
      <c r="U344">
        <v>7.4604973672361998</v>
      </c>
      <c r="V344">
        <v>4.2730484627528398</v>
      </c>
      <c r="W344">
        <v>4.2730484627528398</v>
      </c>
      <c r="X344">
        <v>4.2730484627528398</v>
      </c>
      <c r="Y344">
        <v>1.1333333343888301</v>
      </c>
      <c r="Z344">
        <v>1.1333333343888301</v>
      </c>
      <c r="AA344">
        <v>1.1333333343888301</v>
      </c>
      <c r="AB344">
        <v>0.406639556183236</v>
      </c>
      <c r="AC344">
        <v>0.406639556183236</v>
      </c>
      <c r="AD344">
        <v>0.406639556183236</v>
      </c>
      <c r="AE344">
        <v>1.99960007998356E-2</v>
      </c>
      <c r="AF344">
        <v>1.99960007998356E-2</v>
      </c>
      <c r="AG344">
        <v>1.99960007998356E-2</v>
      </c>
      <c r="AH344">
        <v>0.106695118822528</v>
      </c>
      <c r="AI344">
        <v>0.106695118822528</v>
      </c>
      <c r="AJ344">
        <v>0.106695118822528</v>
      </c>
      <c r="AK344">
        <v>0.86666666747380805</v>
      </c>
      <c r="AL344">
        <v>0.86666666747380805</v>
      </c>
      <c r="AM344">
        <v>0.86666666747380805</v>
      </c>
      <c r="AN344">
        <v>5.60000000055879</v>
      </c>
      <c r="AO344">
        <v>5.60000000055879</v>
      </c>
      <c r="AP344">
        <v>5.60000000055879</v>
      </c>
      <c r="AQ344">
        <v>5.9333333326503599</v>
      </c>
      <c r="AR344">
        <v>5.9333333326503599</v>
      </c>
      <c r="AS344">
        <v>5.9333333326503599</v>
      </c>
      <c r="AT344">
        <v>3.19999999987582</v>
      </c>
      <c r="AU344">
        <v>3.19999999987582</v>
      </c>
      <c r="AV344">
        <v>3.19999999987582</v>
      </c>
      <c r="AW344">
        <v>4.0858494974501403</v>
      </c>
      <c r="AX344">
        <v>4.0858494974501403</v>
      </c>
      <c r="AY344">
        <v>4.0858494974501403</v>
      </c>
    </row>
    <row r="345" spans="1:51" s="2" customFormat="1" x14ac:dyDescent="0.2">
      <c r="A345" s="2" t="s">
        <v>220</v>
      </c>
      <c r="B345" s="2">
        <v>4.4602973531452301</v>
      </c>
      <c r="C345" s="2">
        <v>4.4602973531452301</v>
      </c>
      <c r="D345" s="2">
        <v>2.7398173455335799</v>
      </c>
      <c r="E345" s="2">
        <v>2.7398173455335799</v>
      </c>
      <c r="F345" s="2">
        <v>2.7398173455335799</v>
      </c>
      <c r="G345" s="2">
        <v>1.20000000000194</v>
      </c>
      <c r="H345" s="2">
        <v>1.20000000000194</v>
      </c>
      <c r="I345" s="2">
        <v>1.20000000000194</v>
      </c>
      <c r="J345" s="2">
        <v>2.7268484565385398</v>
      </c>
      <c r="K345" s="2">
        <v>2.7268484565385398</v>
      </c>
      <c r="L345" s="2">
        <v>2.7268484565385398</v>
      </c>
      <c r="M345" s="2">
        <v>13.4057729484836</v>
      </c>
      <c r="N345" s="2">
        <v>13.4057729484836</v>
      </c>
      <c r="O345" s="2">
        <v>13.4057729484836</v>
      </c>
      <c r="P345" s="2">
        <v>3.9333333333585601</v>
      </c>
      <c r="Q345" s="2">
        <v>3.9333333333585601</v>
      </c>
      <c r="R345" s="2">
        <v>3.9333333333585601</v>
      </c>
      <c r="S345" s="2">
        <v>3.2731151256447002</v>
      </c>
      <c r="T345" s="2">
        <v>3.2731151256447002</v>
      </c>
      <c r="U345" s="2">
        <v>3.2731151256447002</v>
      </c>
      <c r="V345" s="2">
        <v>1.72678178546594</v>
      </c>
      <c r="W345" s="2">
        <v>1.72678178546594</v>
      </c>
      <c r="X345" s="2">
        <v>1.72678178546594</v>
      </c>
      <c r="Y345" s="2">
        <v>1.3530627207697801</v>
      </c>
      <c r="Z345" s="2">
        <v>1.3530627207697801</v>
      </c>
      <c r="AA345" s="2">
        <v>1.3530627207697801</v>
      </c>
      <c r="AB345" s="2">
        <v>0.86005733713835697</v>
      </c>
      <c r="AC345" s="2">
        <v>0.86005733713835697</v>
      </c>
      <c r="AD345" s="2">
        <v>0.86005733713835697</v>
      </c>
      <c r="AE345" s="2">
        <v>2.3268217881095099</v>
      </c>
      <c r="AF345" s="2">
        <v>2.3268217881095099</v>
      </c>
      <c r="AG345" s="2">
        <v>2.3268217881095099</v>
      </c>
      <c r="AH345" s="2">
        <v>1.39342622845791</v>
      </c>
      <c r="AI345" s="2">
        <v>1.39342622845791</v>
      </c>
      <c r="AJ345" s="2">
        <v>1.39342622845791</v>
      </c>
      <c r="AK345" s="2">
        <v>1.0732617825226001</v>
      </c>
      <c r="AL345" s="2">
        <v>1.0732617825226001</v>
      </c>
      <c r="AM345" s="2">
        <v>1.0732617825226001</v>
      </c>
      <c r="AN345" s="2">
        <v>0.72671511434484104</v>
      </c>
      <c r="AO345" s="2">
        <v>0.72671511434484104</v>
      </c>
      <c r="AP345" s="2">
        <v>0.72671511434484104</v>
      </c>
      <c r="AQ345" s="2">
        <v>1.73988400774639</v>
      </c>
      <c r="AR345" s="2">
        <v>1.73988400774639</v>
      </c>
      <c r="AS345" s="2">
        <v>1.73988400774639</v>
      </c>
      <c r="AT345" s="2">
        <v>1.06007067135287</v>
      </c>
      <c r="AU345" s="2">
        <v>1.06007067135287</v>
      </c>
      <c r="AV345" s="2">
        <v>1.06007067135287</v>
      </c>
      <c r="AW345" s="2">
        <v>0.87327511502337496</v>
      </c>
      <c r="AX345" s="2">
        <v>0.87327511502337496</v>
      </c>
      <c r="AY345" s="2">
        <v>0.87327511502337496</v>
      </c>
    </row>
    <row r="346" spans="1:51" s="2" customFormat="1" x14ac:dyDescent="0.2">
      <c r="A346" s="2" t="s">
        <v>221</v>
      </c>
      <c r="B346" s="2">
        <v>1.8666666666589</v>
      </c>
      <c r="C346" s="2">
        <v>1.8666666666589</v>
      </c>
      <c r="D346" s="2">
        <v>1.8666666666589</v>
      </c>
      <c r="E346" s="2">
        <v>2.4666666666356099</v>
      </c>
      <c r="F346" s="2">
        <v>2.4666666666356099</v>
      </c>
      <c r="G346" s="2">
        <v>2.4666666666356099</v>
      </c>
      <c r="H346" s="2">
        <v>-0.399999999984473</v>
      </c>
      <c r="I346" s="2">
        <v>-0.399999999984473</v>
      </c>
      <c r="J346" s="2">
        <v>-0.399999999984473</v>
      </c>
      <c r="K346" s="2">
        <v>2.4000000000038701</v>
      </c>
      <c r="L346" s="2">
        <v>2.4000000000038701</v>
      </c>
      <c r="M346" s="2">
        <v>2.4000000000038701</v>
      </c>
      <c r="N346" s="2">
        <v>1.0065995600390201</v>
      </c>
      <c r="O346" s="2">
        <v>1.0065995600390201</v>
      </c>
      <c r="P346" s="2">
        <v>1.0065995600390201</v>
      </c>
      <c r="Q346" s="2">
        <v>1.06007067135287</v>
      </c>
      <c r="R346" s="2">
        <v>1.06007067135287</v>
      </c>
      <c r="S346" s="2">
        <v>1.06007067135287</v>
      </c>
      <c r="T346" s="2">
        <v>1.20000000000194</v>
      </c>
      <c r="U346" s="2">
        <v>1.20000000000194</v>
      </c>
      <c r="V346" s="2">
        <v>1.20000000000194</v>
      </c>
      <c r="W346" s="2">
        <v>0.73995066995921299</v>
      </c>
      <c r="X346" s="2">
        <v>0.73995066995921299</v>
      </c>
      <c r="Y346" s="2">
        <v>0.73995066995921299</v>
      </c>
      <c r="Z346" s="2">
        <v>0.53333333334497002</v>
      </c>
      <c r="AA346" s="2">
        <v>0.53333333334497002</v>
      </c>
      <c r="AB346" s="2">
        <v>0.53333333334497002</v>
      </c>
      <c r="AC346" s="2">
        <v>2.6129849353380701</v>
      </c>
      <c r="AD346" s="2">
        <v>2.6129849353380701</v>
      </c>
      <c r="AE346" s="2">
        <v>2.6129849353380701</v>
      </c>
      <c r="AF346" s="2">
        <v>1.7869049206347301</v>
      </c>
      <c r="AG346" s="2">
        <v>1.7869049206347301</v>
      </c>
      <c r="AH346" s="2">
        <v>1.7869049206347301</v>
      </c>
      <c r="AI346" s="2">
        <v>0.53333333334497002</v>
      </c>
      <c r="AJ346" s="2">
        <v>0.53333333334497002</v>
      </c>
      <c r="AK346" s="2">
        <v>0.53333333334497002</v>
      </c>
      <c r="AL346" s="2">
        <v>1.3999999999941699</v>
      </c>
      <c r="AM346" s="2">
        <v>1.3999999999941699</v>
      </c>
      <c r="AN346" s="2">
        <v>1.3999999999941699</v>
      </c>
      <c r="AO346" s="2">
        <v>0.92672844855935899</v>
      </c>
      <c r="AP346" s="2">
        <v>0.92672844855935899</v>
      </c>
      <c r="AQ346" s="2">
        <v>0.92672844855935899</v>
      </c>
      <c r="AR346" s="2">
        <v>0.33333333335274001</v>
      </c>
      <c r="AS346" s="2">
        <v>0.33333333335274001</v>
      </c>
      <c r="AT346" s="2">
        <v>0.33333333335274001</v>
      </c>
      <c r="AU346" s="2">
        <v>1.4732351176665699</v>
      </c>
      <c r="AV346" s="2">
        <v>1.4732351176665699</v>
      </c>
      <c r="AW346" s="2">
        <v>1.4732351176665699</v>
      </c>
      <c r="AX346" s="2">
        <v>0.73333333333721296</v>
      </c>
      <c r="AY346" s="2">
        <v>0.73333333333721296</v>
      </c>
    </row>
    <row r="347" spans="1:51" s="2" customFormat="1" x14ac:dyDescent="0.2">
      <c r="A347" s="2" t="s">
        <v>222</v>
      </c>
      <c r="B347" s="2">
        <v>2.9935329022225798</v>
      </c>
      <c r="C347" s="2">
        <v>2.9935329022225798</v>
      </c>
      <c r="D347" s="2">
        <v>3.3397773481767801</v>
      </c>
      <c r="E347" s="2">
        <v>3.3397773481767801</v>
      </c>
      <c r="F347" s="2">
        <v>3.3397773481767801</v>
      </c>
      <c r="G347" s="2">
        <v>1.5999999999864201</v>
      </c>
      <c r="H347" s="2">
        <v>1.5999999999864201</v>
      </c>
      <c r="I347" s="2">
        <v>1.5999999999864201</v>
      </c>
      <c r="J347" s="2">
        <v>3.0602040135950901</v>
      </c>
      <c r="K347" s="2">
        <v>3.0602040135950901</v>
      </c>
      <c r="L347" s="2">
        <v>3.0602040135950901</v>
      </c>
      <c r="M347" s="2">
        <v>12.1391907206166</v>
      </c>
      <c r="N347" s="2">
        <v>12.1391907206166</v>
      </c>
      <c r="O347" s="2">
        <v>12.1391907206166</v>
      </c>
      <c r="P347" s="2">
        <v>4.3333333333430302</v>
      </c>
      <c r="Q347" s="2">
        <v>4.3333333333430302</v>
      </c>
      <c r="R347" s="2">
        <v>4.3333333333430302</v>
      </c>
      <c r="S347" s="2">
        <v>3.0064662355648801</v>
      </c>
      <c r="T347" s="2">
        <v>3.0064662355648801</v>
      </c>
      <c r="U347" s="2">
        <v>3.0064662355648801</v>
      </c>
      <c r="V347" s="2">
        <v>1.7934528968869601</v>
      </c>
      <c r="W347" s="2">
        <v>1.7934528968869601</v>
      </c>
      <c r="X347" s="2">
        <v>1.7934528968869601</v>
      </c>
      <c r="Y347" s="2">
        <v>1.41971605678283</v>
      </c>
      <c r="Z347" s="2">
        <v>1.41971605678283</v>
      </c>
      <c r="AA347" s="2">
        <v>1.41971605678283</v>
      </c>
      <c r="AB347" s="2">
        <v>0.99339955998036</v>
      </c>
      <c r="AC347" s="2">
        <v>0.99339955998036</v>
      </c>
      <c r="AD347" s="2">
        <v>0.99339955998036</v>
      </c>
      <c r="AE347" s="2">
        <v>2.26015067668849</v>
      </c>
      <c r="AF347" s="2">
        <v>2.26015067668849</v>
      </c>
      <c r="AG347" s="2">
        <v>2.26015067668849</v>
      </c>
      <c r="AH347" s="2">
        <v>0.86005733718685895</v>
      </c>
      <c r="AI347" s="2">
        <v>0.86005733718685895</v>
      </c>
      <c r="AJ347" s="2">
        <v>0.86005733718685895</v>
      </c>
      <c r="AK347" s="2">
        <v>1.27324845007034</v>
      </c>
      <c r="AL347" s="2">
        <v>1.27324845007034</v>
      </c>
      <c r="AM347" s="2">
        <v>1.27324845007034</v>
      </c>
      <c r="AN347" s="2">
        <v>0.59337289155133899</v>
      </c>
      <c r="AO347" s="2">
        <v>0.59337289155133899</v>
      </c>
      <c r="AP347" s="2">
        <v>0.59337289155133899</v>
      </c>
      <c r="AQ347" s="2">
        <v>2.0731951203097898</v>
      </c>
      <c r="AR347" s="2">
        <v>2.0731951203097898</v>
      </c>
      <c r="AS347" s="2">
        <v>2.0731951203097898</v>
      </c>
      <c r="AT347" s="2">
        <v>0.92672844855935899</v>
      </c>
      <c r="AU347" s="2">
        <v>0.92672844855935899</v>
      </c>
      <c r="AV347" s="2">
        <v>0.92672844855935899</v>
      </c>
      <c r="AW347" s="2">
        <v>0.73995066995921299</v>
      </c>
      <c r="AX347" s="2">
        <v>0.73995066995921299</v>
      </c>
      <c r="AY347" s="2">
        <v>0.73995066995921299</v>
      </c>
    </row>
    <row r="348" spans="1:51" s="2" customFormat="1" x14ac:dyDescent="0.2">
      <c r="A348" s="2" t="s">
        <v>223</v>
      </c>
      <c r="B348" s="2">
        <v>1.46666666662592</v>
      </c>
      <c r="C348" s="2">
        <v>1.46666666662592</v>
      </c>
      <c r="D348" s="2">
        <v>1.46666666662592</v>
      </c>
      <c r="E348" s="2">
        <v>1.06666666668995</v>
      </c>
      <c r="F348" s="2">
        <v>1.06666666668995</v>
      </c>
      <c r="G348" s="2">
        <v>1.06666666668995</v>
      </c>
      <c r="H348" s="2">
        <v>-6.6666666680248399E-2</v>
      </c>
      <c r="I348" s="2">
        <v>-6.6666666680248399E-2</v>
      </c>
      <c r="J348" s="2">
        <v>-6.6666666680248399E-2</v>
      </c>
      <c r="K348" s="2">
        <v>2.53333333336436</v>
      </c>
      <c r="L348" s="2">
        <v>2.53333333336436</v>
      </c>
      <c r="M348" s="2">
        <v>2.53333333336436</v>
      </c>
      <c r="N348" s="2">
        <v>1.7398840076978901</v>
      </c>
      <c r="O348" s="2">
        <v>1.7398840076978901</v>
      </c>
      <c r="P348" s="2">
        <v>1.7398840076978901</v>
      </c>
      <c r="Q348" s="2">
        <v>0.92672844855935899</v>
      </c>
      <c r="R348" s="2">
        <v>0.92672844855935899</v>
      </c>
      <c r="S348" s="2">
        <v>0.92672844855935899</v>
      </c>
      <c r="T348" s="2">
        <v>1.0000000000097</v>
      </c>
      <c r="U348" s="2">
        <v>1.0000000000097</v>
      </c>
      <c r="V348" s="2">
        <v>1.0000000000097</v>
      </c>
      <c r="W348" s="2">
        <v>1.33991067265093</v>
      </c>
      <c r="X348" s="2">
        <v>1.33991067265093</v>
      </c>
      <c r="Y348" s="2">
        <v>1.33991067265093</v>
      </c>
      <c r="Z348" s="2">
        <v>0.66666666665696495</v>
      </c>
      <c r="AA348" s="2">
        <v>0.66666666665696495</v>
      </c>
      <c r="AB348" s="2">
        <v>0.66666666665696495</v>
      </c>
      <c r="AC348" s="2">
        <v>2.27969604050464</v>
      </c>
      <c r="AD348" s="2">
        <v>2.27969604050464</v>
      </c>
      <c r="AE348" s="2">
        <v>2.27969604050464</v>
      </c>
      <c r="AF348" s="2">
        <v>1.38685158020487</v>
      </c>
      <c r="AG348" s="2">
        <v>1.38685158020487</v>
      </c>
      <c r="AH348" s="2">
        <v>1.38685158020487</v>
      </c>
      <c r="AI348" s="2">
        <v>0.53333333334497002</v>
      </c>
      <c r="AJ348" s="2">
        <v>0.53333333334497002</v>
      </c>
      <c r="AK348" s="2">
        <v>0.53333333334497002</v>
      </c>
      <c r="AL348" s="2">
        <v>1.1333333333216999</v>
      </c>
      <c r="AM348" s="2">
        <v>1.1333333333216999</v>
      </c>
      <c r="AN348" s="2">
        <v>1.1333333333216999</v>
      </c>
      <c r="AO348" s="2">
        <v>1.3267551170369101</v>
      </c>
      <c r="AP348" s="2">
        <v>1.3267551170369101</v>
      </c>
      <c r="AQ348" s="2">
        <v>1.3267551170369101</v>
      </c>
      <c r="AR348" s="2">
        <v>0.19999999999224299</v>
      </c>
      <c r="AS348" s="2">
        <v>0.19999999999224299</v>
      </c>
      <c r="AT348" s="2">
        <v>0.19999999999224299</v>
      </c>
      <c r="AU348" s="2">
        <v>1.4732351176665699</v>
      </c>
      <c r="AV348" s="2">
        <v>1.4732351176665699</v>
      </c>
      <c r="AW348" s="2">
        <v>1.4732351176665699</v>
      </c>
      <c r="AX348" s="2">
        <v>0.59999999997671605</v>
      </c>
      <c r="AY348" s="2">
        <v>0.59999999997671605</v>
      </c>
    </row>
    <row r="349" spans="1:51" s="2" customFormat="1" x14ac:dyDescent="0.2">
      <c r="A349" s="2" t="s">
        <v>224</v>
      </c>
      <c r="B349" s="2">
        <v>3.5269017934451301</v>
      </c>
      <c r="C349" s="2">
        <v>3.5269017934451301</v>
      </c>
      <c r="D349" s="2">
        <v>3.3397773481767801</v>
      </c>
      <c r="E349" s="2">
        <v>3.3397773481767801</v>
      </c>
      <c r="F349" s="2">
        <v>3.3397773481767801</v>
      </c>
      <c r="G349" s="2">
        <v>0.933333333329457</v>
      </c>
      <c r="H349" s="2">
        <v>0.933333333329457</v>
      </c>
      <c r="I349" s="2">
        <v>0.933333333329457</v>
      </c>
      <c r="J349" s="2">
        <v>3.6602440162871601</v>
      </c>
      <c r="K349" s="2">
        <v>3.6602440162871601</v>
      </c>
      <c r="L349" s="2">
        <v>3.6602440162871601</v>
      </c>
      <c r="M349" s="2">
        <v>13.3391107259515</v>
      </c>
      <c r="N349" s="2">
        <v>13.3391107259515</v>
      </c>
      <c r="O349" s="2">
        <v>13.3391107259515</v>
      </c>
      <c r="P349" s="2">
        <v>4.0666666666705398</v>
      </c>
      <c r="Q349" s="2">
        <v>4.0666666666705398</v>
      </c>
      <c r="R349" s="2">
        <v>4.0666666666705398</v>
      </c>
      <c r="S349" s="2">
        <v>3.0064662355648801</v>
      </c>
      <c r="T349" s="2">
        <v>3.0064662355648801</v>
      </c>
      <c r="U349" s="2">
        <v>3.0064662355648801</v>
      </c>
      <c r="V349" s="2">
        <v>1.6601106740449201</v>
      </c>
      <c r="W349" s="2">
        <v>1.6601106740449201</v>
      </c>
      <c r="X349" s="2">
        <v>1.6601106740449201</v>
      </c>
      <c r="Y349" s="2">
        <v>1.6196760648219499</v>
      </c>
      <c r="Z349" s="2">
        <v>1.6196760648219499</v>
      </c>
      <c r="AA349" s="2">
        <v>1.6196760648219499</v>
      </c>
      <c r="AB349" s="2">
        <v>1.1934128941948901</v>
      </c>
      <c r="AC349" s="2">
        <v>1.1934128941948901</v>
      </c>
      <c r="AD349" s="2">
        <v>1.1934128941948901</v>
      </c>
      <c r="AE349" s="2">
        <v>2.3268217881095099</v>
      </c>
      <c r="AF349" s="2">
        <v>2.3268217881095099</v>
      </c>
      <c r="AG349" s="2">
        <v>2.3268217881095099</v>
      </c>
      <c r="AH349" s="2">
        <v>1.06007067135287</v>
      </c>
      <c r="AI349" s="2">
        <v>1.06007067135287</v>
      </c>
      <c r="AJ349" s="2">
        <v>1.06007067135287</v>
      </c>
      <c r="AK349" s="2">
        <v>1.6732217852143201</v>
      </c>
      <c r="AL349" s="2">
        <v>1.6732217852143201</v>
      </c>
      <c r="AM349" s="2">
        <v>1.6732217852143201</v>
      </c>
      <c r="AN349" s="2">
        <v>0.66004400292382504</v>
      </c>
      <c r="AO349" s="2">
        <v>0.66004400292382504</v>
      </c>
      <c r="AP349" s="2">
        <v>0.66004400292382504</v>
      </c>
      <c r="AQ349" s="2">
        <v>2.0065328978262</v>
      </c>
      <c r="AR349" s="2">
        <v>2.0065328978262</v>
      </c>
      <c r="AS349" s="2">
        <v>2.0065328978262</v>
      </c>
      <c r="AT349" s="2">
        <v>0.86005733713835697</v>
      </c>
      <c r="AU349" s="2">
        <v>0.86005733713835697</v>
      </c>
      <c r="AV349" s="2">
        <v>0.86005733713835697</v>
      </c>
      <c r="AW349" s="2">
        <v>0.67328844747564098</v>
      </c>
      <c r="AX349" s="2">
        <v>0.67328844747564098</v>
      </c>
      <c r="AY349" s="2">
        <v>0.67328844747564098</v>
      </c>
    </row>
    <row r="350" spans="1:51" s="2" customFormat="1" x14ac:dyDescent="0.2">
      <c r="A350" s="2" t="s">
        <v>225</v>
      </c>
      <c r="B350" s="2">
        <v>1.2666666666336801</v>
      </c>
      <c r="C350" s="2">
        <v>1.2666666666336801</v>
      </c>
      <c r="D350" s="2">
        <v>1.2666666666336801</v>
      </c>
      <c r="E350" s="2">
        <v>2.0000000000193898</v>
      </c>
      <c r="F350" s="2">
        <v>2.0000000000193898</v>
      </c>
      <c r="G350" s="2">
        <v>2.0000000000193898</v>
      </c>
      <c r="H350" s="2">
        <v>0.266666666672492</v>
      </c>
      <c r="I350" s="2">
        <v>0.266666666672492</v>
      </c>
      <c r="J350" s="2">
        <v>0.266666666672492</v>
      </c>
      <c r="K350" s="2">
        <v>2.4666666666841102</v>
      </c>
      <c r="L350" s="2">
        <v>2.4666666666841102</v>
      </c>
      <c r="M350" s="2">
        <v>2.4666666666841102</v>
      </c>
      <c r="N350" s="2">
        <v>1.80654623022996</v>
      </c>
      <c r="O350" s="2">
        <v>1.80654623022996</v>
      </c>
      <c r="P350" s="2">
        <v>1.80654623022996</v>
      </c>
      <c r="Q350" s="2">
        <v>1.1267417827738699</v>
      </c>
      <c r="R350" s="2">
        <v>1.1267417827738699</v>
      </c>
      <c r="S350" s="2">
        <v>1.1267417827738699</v>
      </c>
      <c r="T350" s="2">
        <v>1.93333333333914</v>
      </c>
      <c r="U350" s="2">
        <v>1.93333333333914</v>
      </c>
      <c r="V350" s="2">
        <v>1.93333333333914</v>
      </c>
      <c r="W350" s="2">
        <v>1.4732351176665699</v>
      </c>
      <c r="X350" s="2">
        <v>1.4732351176665699</v>
      </c>
      <c r="Y350" s="2">
        <v>1.4732351176665699</v>
      </c>
      <c r="Z350" s="2">
        <v>0.46666666666472101</v>
      </c>
      <c r="AA350" s="2">
        <v>0.46666666666472101</v>
      </c>
      <c r="AB350" s="2">
        <v>0.46666666666472101</v>
      </c>
      <c r="AC350" s="2">
        <v>2.0130649246961201</v>
      </c>
      <c r="AD350" s="2">
        <v>2.0130649246961201</v>
      </c>
      <c r="AE350" s="2">
        <v>2.0130649246961201</v>
      </c>
      <c r="AF350" s="2">
        <v>1.5202026936653099</v>
      </c>
      <c r="AG350" s="2">
        <v>1.5202026936653099</v>
      </c>
      <c r="AH350" s="2">
        <v>1.5202026936653099</v>
      </c>
      <c r="AI350" s="2">
        <v>0.60000000002521803</v>
      </c>
      <c r="AJ350" s="2">
        <v>0.60000000002521803</v>
      </c>
      <c r="AK350" s="2">
        <v>0.60000000002521803</v>
      </c>
      <c r="AL350" s="2">
        <v>1.2666666666336801</v>
      </c>
      <c r="AM350" s="2">
        <v>1.2666666666336801</v>
      </c>
      <c r="AN350" s="2">
        <v>1.2666666666336801</v>
      </c>
      <c r="AO350" s="2">
        <v>1.1934128941948901</v>
      </c>
      <c r="AP350" s="2">
        <v>1.1934128941948901</v>
      </c>
      <c r="AQ350" s="2">
        <v>1.1934128941948901</v>
      </c>
      <c r="AR350" s="2">
        <v>0.266666666672492</v>
      </c>
      <c r="AS350" s="2">
        <v>0.266666666672492</v>
      </c>
      <c r="AT350" s="2">
        <v>0.266666666672492</v>
      </c>
      <c r="AU350" s="2">
        <v>1.33991067265093</v>
      </c>
      <c r="AV350" s="2">
        <v>1.33991067265093</v>
      </c>
      <c r="AW350" s="2">
        <v>1.33991067265093</v>
      </c>
      <c r="AX350" s="2">
        <v>0.66666666665696495</v>
      </c>
      <c r="AY350" s="2">
        <v>0.66666666665696495</v>
      </c>
    </row>
    <row r="351" spans="1:51" s="2" customFormat="1" x14ac:dyDescent="0.2">
      <c r="A351" s="2" t="s">
        <v>226</v>
      </c>
      <c r="B351" s="2">
        <v>4.1936129075582098</v>
      </c>
      <c r="C351" s="2">
        <v>4.1936129075582098</v>
      </c>
      <c r="D351" s="2">
        <v>2.67315512295299</v>
      </c>
      <c r="E351" s="2">
        <v>2.67315512295299</v>
      </c>
      <c r="F351" s="2">
        <v>2.67315512295299</v>
      </c>
      <c r="G351" s="2">
        <v>1.0000000000097</v>
      </c>
      <c r="H351" s="2">
        <v>1.0000000000097</v>
      </c>
      <c r="I351" s="2">
        <v>1.0000000000097</v>
      </c>
      <c r="J351" s="2">
        <v>1.3267551170369101</v>
      </c>
      <c r="K351" s="2">
        <v>1.3267551170369101</v>
      </c>
      <c r="L351" s="2">
        <v>1.3267551170369101</v>
      </c>
      <c r="M351" s="2">
        <v>12.539164055712099</v>
      </c>
      <c r="N351" s="2">
        <v>12.539164055712099</v>
      </c>
      <c r="O351" s="2">
        <v>12.539164055712099</v>
      </c>
      <c r="P351" s="2">
        <v>3.0666666666608502</v>
      </c>
      <c r="Q351" s="2">
        <v>3.0666666666608502</v>
      </c>
      <c r="R351" s="2">
        <v>3.0666666666608502</v>
      </c>
      <c r="S351" s="2">
        <v>3.87307512833641</v>
      </c>
      <c r="T351" s="2">
        <v>3.87307512833641</v>
      </c>
      <c r="U351" s="2">
        <v>3.87307512833641</v>
      </c>
      <c r="V351" s="2">
        <v>1.46009733983042</v>
      </c>
      <c r="W351" s="2">
        <v>1.46009733983042</v>
      </c>
      <c r="X351" s="2">
        <v>1.46009733983042</v>
      </c>
      <c r="Y351" s="2">
        <v>1.4863693927958599</v>
      </c>
      <c r="Z351" s="2">
        <v>1.4863693927958599</v>
      </c>
      <c r="AA351" s="2">
        <v>1.4863693927958599</v>
      </c>
      <c r="AB351" s="2">
        <v>1.1267417827738699</v>
      </c>
      <c r="AC351" s="2">
        <v>1.1267417827738699</v>
      </c>
      <c r="AD351" s="2">
        <v>1.1267417827738699</v>
      </c>
      <c r="AE351" s="2">
        <v>2.0601373424739702</v>
      </c>
      <c r="AF351" s="2">
        <v>2.0601373424739702</v>
      </c>
      <c r="AG351" s="2">
        <v>2.0601373424739702</v>
      </c>
      <c r="AH351" s="2">
        <v>1.5267684512514199</v>
      </c>
      <c r="AI351" s="2">
        <v>1.5267684512514199</v>
      </c>
      <c r="AJ351" s="2">
        <v>1.5267684512514199</v>
      </c>
      <c r="AK351" s="2">
        <v>1.6732217852143201</v>
      </c>
      <c r="AL351" s="2">
        <v>1.6732217852143201</v>
      </c>
      <c r="AM351" s="2">
        <v>1.6732217852143201</v>
      </c>
      <c r="AN351" s="2">
        <v>0.52670178008180801</v>
      </c>
      <c r="AO351" s="2">
        <v>0.52670178008180801</v>
      </c>
      <c r="AP351" s="2">
        <v>0.52670178008180801</v>
      </c>
      <c r="AQ351" s="2">
        <v>3.0731284581454701</v>
      </c>
      <c r="AR351" s="2">
        <v>3.0731284581454701</v>
      </c>
      <c r="AS351" s="2">
        <v>3.0731284581454701</v>
      </c>
      <c r="AT351" s="2">
        <v>2.1268084538949901</v>
      </c>
      <c r="AU351" s="2">
        <v>2.1268084538949901</v>
      </c>
      <c r="AV351" s="2">
        <v>2.1268084538949901</v>
      </c>
      <c r="AW351" s="2">
        <v>0.73995066991071201</v>
      </c>
      <c r="AX351" s="2">
        <v>0.73995066991071201</v>
      </c>
      <c r="AY351" s="2">
        <v>0.73995066991071201</v>
      </c>
    </row>
    <row r="352" spans="1:51" s="2" customFormat="1" x14ac:dyDescent="0.2">
      <c r="A352" s="2" t="s">
        <v>227</v>
      </c>
      <c r="B352" s="2">
        <v>4.4000000000232804</v>
      </c>
      <c r="C352" s="2">
        <v>4.4000000000232804</v>
      </c>
      <c r="D352" s="2">
        <v>4.4000000000232804</v>
      </c>
      <c r="E352" s="2">
        <v>1.3999999999941699</v>
      </c>
      <c r="F352" s="2">
        <v>1.3999999999941699</v>
      </c>
      <c r="G352" s="2">
        <v>1.3999999999941699</v>
      </c>
      <c r="H352" s="2">
        <v>-0.13333333336049599</v>
      </c>
      <c r="I352" s="2">
        <v>-0.13333333336049599</v>
      </c>
      <c r="J352" s="2">
        <v>-0.13333333336049599</v>
      </c>
      <c r="K352" s="2">
        <v>2.6666666666763601</v>
      </c>
      <c r="L352" s="2">
        <v>2.6666666666763601</v>
      </c>
      <c r="M352" s="2">
        <v>2.6666666666763601</v>
      </c>
      <c r="N352" s="2">
        <v>1.9398706752941299</v>
      </c>
      <c r="O352" s="2">
        <v>1.9398706752941299</v>
      </c>
      <c r="P352" s="2">
        <v>1.9398706752941299</v>
      </c>
      <c r="Q352" s="2">
        <v>0.72671511434484104</v>
      </c>
      <c r="R352" s="2">
        <v>0.72671511434484104</v>
      </c>
      <c r="S352" s="2">
        <v>0.72671511434484104</v>
      </c>
      <c r="T352" s="2">
        <v>1.0666666666414499</v>
      </c>
      <c r="U352" s="2">
        <v>1.0666666666414499</v>
      </c>
      <c r="V352" s="2">
        <v>1.0666666666414499</v>
      </c>
      <c r="W352" s="2">
        <v>1.13992400510318</v>
      </c>
      <c r="X352" s="2">
        <v>1.13992400510318</v>
      </c>
      <c r="Y352" s="2">
        <v>1.13992400510318</v>
      </c>
      <c r="Z352" s="2">
        <v>0.86666666664920899</v>
      </c>
      <c r="AA352" s="2">
        <v>0.86666666664920899</v>
      </c>
      <c r="AB352" s="2">
        <v>0.86666666664920899</v>
      </c>
      <c r="AC352" s="2">
        <v>1.87974936674334</v>
      </c>
      <c r="AD352" s="2">
        <v>1.87974936674334</v>
      </c>
      <c r="AE352" s="2">
        <v>1.87974936674334</v>
      </c>
      <c r="AF352" s="2">
        <v>1.6535538071742899</v>
      </c>
      <c r="AG352" s="2">
        <v>1.6535538071742899</v>
      </c>
      <c r="AH352" s="2">
        <v>1.6535538071742899</v>
      </c>
      <c r="AI352" s="2">
        <v>0.266666666672492</v>
      </c>
      <c r="AJ352" s="2">
        <v>0.266666666672492</v>
      </c>
      <c r="AK352" s="2">
        <v>0.266666666672492</v>
      </c>
      <c r="AL352" s="2">
        <v>1.20000000000194</v>
      </c>
      <c r="AM352" s="2">
        <v>1.20000000000194</v>
      </c>
      <c r="AN352" s="2">
        <v>1.20000000000194</v>
      </c>
      <c r="AO352" s="2">
        <v>0.99339955998036</v>
      </c>
      <c r="AP352" s="2">
        <v>0.99339955998036</v>
      </c>
      <c r="AQ352" s="2">
        <v>0.99339955998036</v>
      </c>
      <c r="AR352" s="2">
        <v>0.19999999999224299</v>
      </c>
      <c r="AS352" s="2">
        <v>0.19999999999224299</v>
      </c>
      <c r="AT352" s="2">
        <v>0.19999999999224299</v>
      </c>
      <c r="AU352" s="2">
        <v>1.4732351176665699</v>
      </c>
      <c r="AV352" s="2">
        <v>1.4732351176665699</v>
      </c>
      <c r="AW352" s="2">
        <v>1.4732351176665699</v>
      </c>
      <c r="AX352" s="2">
        <v>0.86666666664920899</v>
      </c>
      <c r="AY352" s="2">
        <v>0.86666666664920899</v>
      </c>
    </row>
    <row r="353" spans="1:51" s="2" customFormat="1" x14ac:dyDescent="0.2">
      <c r="A353" s="2" t="s">
        <v>228</v>
      </c>
      <c r="B353" s="2">
        <v>1.9267951196319599</v>
      </c>
      <c r="C353" s="2">
        <v>1.9267951196319599</v>
      </c>
      <c r="D353" s="2">
        <v>4.4063729084960501</v>
      </c>
      <c r="E353" s="2">
        <v>4.4063729084960501</v>
      </c>
      <c r="F353" s="2">
        <v>4.4063729084960501</v>
      </c>
      <c r="G353" s="2">
        <v>0.80000000001746197</v>
      </c>
      <c r="H353" s="2">
        <v>0.80000000001746197</v>
      </c>
      <c r="I353" s="2">
        <v>0.80000000001746197</v>
      </c>
      <c r="J353" s="2">
        <v>3.19354623638859</v>
      </c>
      <c r="K353" s="2">
        <v>3.19354623638859</v>
      </c>
      <c r="L353" s="2">
        <v>3.19354623638859</v>
      </c>
      <c r="M353" s="2">
        <v>13.872408506111199</v>
      </c>
      <c r="N353" s="2">
        <v>13.872408506111199</v>
      </c>
      <c r="O353" s="2">
        <v>13.872408506111199</v>
      </c>
      <c r="P353" s="2">
        <v>3.6666666666860599</v>
      </c>
      <c r="Q353" s="2">
        <v>3.6666666666860599</v>
      </c>
      <c r="R353" s="2">
        <v>3.6666666666860599</v>
      </c>
      <c r="S353" s="2">
        <v>2.4731684554052502</v>
      </c>
      <c r="T353" s="2">
        <v>2.4731684554052502</v>
      </c>
      <c r="U353" s="2">
        <v>2.4731684554052502</v>
      </c>
      <c r="V353" s="2">
        <v>2.3268217881095099</v>
      </c>
      <c r="W353" s="2">
        <v>2.3268217881095099</v>
      </c>
      <c r="X353" s="2">
        <v>2.3268217881095099</v>
      </c>
      <c r="Y353" s="2">
        <v>1.6196760648219499</v>
      </c>
      <c r="Z353" s="2">
        <v>1.6196760648219499</v>
      </c>
      <c r="AA353" s="2">
        <v>1.6196760648219499</v>
      </c>
      <c r="AB353" s="2">
        <v>0.79338622571734096</v>
      </c>
      <c r="AC353" s="2">
        <v>0.79338622571734096</v>
      </c>
      <c r="AD353" s="2">
        <v>0.79338622571734096</v>
      </c>
      <c r="AE353" s="2">
        <v>2.4601640109515301</v>
      </c>
      <c r="AF353" s="2">
        <v>2.4601640109515301</v>
      </c>
      <c r="AG353" s="2">
        <v>2.4601640109515301</v>
      </c>
      <c r="AH353" s="2">
        <v>1.5267684512514199</v>
      </c>
      <c r="AI353" s="2">
        <v>1.5267684512514199</v>
      </c>
      <c r="AJ353" s="2">
        <v>1.5267684512514199</v>
      </c>
      <c r="AK353" s="2">
        <v>2.4065062328731699</v>
      </c>
      <c r="AL353" s="2">
        <v>2.4065062328731699</v>
      </c>
      <c r="AM353" s="2">
        <v>2.4065062328731699</v>
      </c>
      <c r="AN353" s="2">
        <v>1.59343956267244</v>
      </c>
      <c r="AO353" s="2">
        <v>1.59343956267244</v>
      </c>
      <c r="AP353" s="2">
        <v>1.59343956267244</v>
      </c>
      <c r="AQ353" s="2">
        <v>3.2731151256447002</v>
      </c>
      <c r="AR353" s="2">
        <v>3.2731151256447002</v>
      </c>
      <c r="AS353" s="2">
        <v>3.2731151256447002</v>
      </c>
      <c r="AT353" s="2">
        <v>1.1934128941948901</v>
      </c>
      <c r="AU353" s="2">
        <v>1.1934128941948901</v>
      </c>
      <c r="AV353" s="2">
        <v>1.1934128941948901</v>
      </c>
      <c r="AW353" s="2">
        <v>1.0732617825226001</v>
      </c>
      <c r="AX353" s="2">
        <v>1.0732617825226001</v>
      </c>
      <c r="AY353" s="2">
        <v>1.0732617825226001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E39-1082-224C-9718-3D5AFC31820D}">
  <dimension ref="A1:M46"/>
  <sheetViews>
    <sheetView tabSelected="1" workbookViewId="0">
      <selection activeCell="F31" sqref="F31"/>
    </sheetView>
  </sheetViews>
  <sheetFormatPr baseColWidth="10" defaultRowHeight="16" x14ac:dyDescent="0.2"/>
  <cols>
    <col min="1" max="1" width="30.6640625" bestFit="1" customWidth="1"/>
  </cols>
  <sheetData>
    <row r="1" spans="1:13" x14ac:dyDescent="0.2">
      <c r="A1" t="s">
        <v>110</v>
      </c>
      <c r="B1">
        <v>1</v>
      </c>
      <c r="C1">
        <v>2</v>
      </c>
      <c r="D1">
        <v>3</v>
      </c>
      <c r="E1">
        <v>4</v>
      </c>
      <c r="F1">
        <v>5</v>
      </c>
      <c r="G1" t="s">
        <v>101</v>
      </c>
    </row>
    <row r="2" spans="1:13" x14ac:dyDescent="0.2">
      <c r="A2" t="s">
        <v>229</v>
      </c>
      <c r="B2">
        <f>Loaded!$BK$6</f>
        <v>56905.040311608587</v>
      </c>
      <c r="C2">
        <f>Loaded!$BK$77</f>
        <v>72419.469191519267</v>
      </c>
      <c r="D2">
        <f>Loaded!$BK$148</f>
        <v>74180.958544110093</v>
      </c>
      <c r="E2">
        <f>Loaded!$BK$219</f>
        <v>66443.62563881492</v>
      </c>
      <c r="F2">
        <f>Loaded!$BK$290</f>
        <v>56831.139830995242</v>
      </c>
      <c r="G2">
        <f t="shared" ref="G2:G10" si="0">AVERAGE(B2:F2)</f>
        <v>65356.046703409622</v>
      </c>
      <c r="I2">
        <v>6</v>
      </c>
      <c r="J2">
        <f>I2+(77-6)</f>
        <v>77</v>
      </c>
      <c r="K2">
        <f>J2+(77-6)</f>
        <v>148</v>
      </c>
      <c r="L2">
        <f>K2+(77-6)</f>
        <v>219</v>
      </c>
      <c r="M2">
        <f>L2+(77-6)</f>
        <v>290</v>
      </c>
    </row>
    <row r="3" spans="1:13" s="2" customFormat="1" x14ac:dyDescent="0.2">
      <c r="A3" s="2" t="s">
        <v>111</v>
      </c>
      <c r="B3" s="2">
        <f>B2/1024</f>
        <v>55.571328429305261</v>
      </c>
      <c r="C3" s="2">
        <f>C2/1024</f>
        <v>70.722137882343034</v>
      </c>
      <c r="D3" s="2">
        <f>D2/1024</f>
        <v>72.442342328232513</v>
      </c>
      <c r="E3" s="2">
        <f>E2/1024</f>
        <v>64.886353162905195</v>
      </c>
      <c r="F3" s="2">
        <f>F2/1024</f>
        <v>55.499159991206291</v>
      </c>
      <c r="G3" s="2">
        <f t="shared" si="0"/>
        <v>63.824264358798459</v>
      </c>
      <c r="J3">
        <f t="shared" ref="J3:K10" si="1">I3+(77-6)</f>
        <v>71</v>
      </c>
      <c r="K3">
        <f t="shared" si="1"/>
        <v>142</v>
      </c>
      <c r="L3">
        <f t="shared" ref="L3:M3" si="2">K3+(77-6)</f>
        <v>213</v>
      </c>
      <c r="M3">
        <f t="shared" si="2"/>
        <v>284</v>
      </c>
    </row>
    <row r="4" spans="1:13" x14ac:dyDescent="0.2">
      <c r="A4" t="s">
        <v>112</v>
      </c>
      <c r="B4">
        <f>Loaded!$BK$14</f>
        <v>89.986410963493313</v>
      </c>
      <c r="C4">
        <f>Loaded!$BK$85</f>
        <v>89.257636821599121</v>
      </c>
      <c r="D4">
        <f>Loaded!$BK$156</f>
        <v>89.973887922111317</v>
      </c>
      <c r="E4">
        <f>Loaded!$BK$227</f>
        <v>86.487773597295188</v>
      </c>
      <c r="F4">
        <f>Loaded!$BK$298</f>
        <v>85.972834494213515</v>
      </c>
      <c r="G4">
        <f t="shared" si="0"/>
        <v>88.335708759742488</v>
      </c>
      <c r="I4">
        <v>14</v>
      </c>
      <c r="J4">
        <f t="shared" si="1"/>
        <v>85</v>
      </c>
      <c r="K4">
        <f t="shared" si="1"/>
        <v>156</v>
      </c>
      <c r="L4">
        <f t="shared" ref="L4:M4" si="3">K4+(77-6)</f>
        <v>227</v>
      </c>
      <c r="M4">
        <f t="shared" si="3"/>
        <v>298</v>
      </c>
    </row>
    <row r="5" spans="1:13" s="2" customFormat="1" x14ac:dyDescent="0.2">
      <c r="A5" s="2" t="s">
        <v>138</v>
      </c>
      <c r="B5" s="2">
        <f>100-B4</f>
        <v>10.013589036506687</v>
      </c>
      <c r="C5" s="2">
        <f>100-C4</f>
        <v>10.742363178400879</v>
      </c>
      <c r="D5" s="2">
        <f>100-D4</f>
        <v>10.026112077888683</v>
      </c>
      <c r="E5" s="2">
        <f>100-E4</f>
        <v>13.512226402704812</v>
      </c>
      <c r="F5" s="2">
        <f>100-F4</f>
        <v>14.027165505786485</v>
      </c>
      <c r="G5" s="2">
        <f t="shared" si="0"/>
        <v>11.664291240257509</v>
      </c>
      <c r="J5">
        <f t="shared" si="1"/>
        <v>71</v>
      </c>
      <c r="K5">
        <f t="shared" si="1"/>
        <v>142</v>
      </c>
      <c r="L5">
        <f t="shared" ref="L5:M5" si="4">K5+(77-6)</f>
        <v>213</v>
      </c>
      <c r="M5">
        <f t="shared" si="4"/>
        <v>284</v>
      </c>
    </row>
    <row r="6" spans="1:13" x14ac:dyDescent="0.2">
      <c r="A6" t="s">
        <v>230</v>
      </c>
      <c r="B6">
        <f>Loaded!$BK$24</f>
        <v>22759.466331152285</v>
      </c>
      <c r="C6">
        <f>Loaded!$BK$95</f>
        <v>25095.693954722483</v>
      </c>
      <c r="D6">
        <f>Loaded!$BK$166</f>
        <v>25206.883690994549</v>
      </c>
      <c r="E6">
        <f>Loaded!$BK$237</f>
        <v>20947.629531522336</v>
      </c>
      <c r="F6">
        <f>Loaded!$BK$308</f>
        <v>22337.069025148739</v>
      </c>
      <c r="G6">
        <f t="shared" si="0"/>
        <v>23269.34850670808</v>
      </c>
      <c r="I6">
        <v>24</v>
      </c>
      <c r="J6">
        <f t="shared" si="1"/>
        <v>95</v>
      </c>
      <c r="K6">
        <f t="shared" si="1"/>
        <v>166</v>
      </c>
      <c r="L6">
        <f t="shared" ref="L6:M6" si="5">K6+(77-6)</f>
        <v>237</v>
      </c>
      <c r="M6">
        <f t="shared" si="5"/>
        <v>308</v>
      </c>
    </row>
    <row r="7" spans="1:13" s="2" customFormat="1" x14ac:dyDescent="0.2">
      <c r="A7" s="2" t="s">
        <v>113</v>
      </c>
      <c r="B7" s="2">
        <f>B6/1024</f>
        <v>22.226041339015904</v>
      </c>
      <c r="C7" s="2">
        <f>C6/1024</f>
        <v>24.507513627658675</v>
      </c>
      <c r="D7" s="2">
        <f>D6/1024</f>
        <v>24.616097354486865</v>
      </c>
      <c r="E7" s="2">
        <f>E6/1024</f>
        <v>20.456669464377281</v>
      </c>
      <c r="F7" s="2">
        <f>F6/1024</f>
        <v>21.813543969871816</v>
      </c>
      <c r="G7" s="2">
        <f t="shared" si="0"/>
        <v>22.723973151082109</v>
      </c>
      <c r="J7">
        <f t="shared" si="1"/>
        <v>71</v>
      </c>
      <c r="K7">
        <f t="shared" si="1"/>
        <v>142</v>
      </c>
      <c r="L7">
        <f t="shared" ref="L7:M7" si="6">K7+(77-6)</f>
        <v>213</v>
      </c>
      <c r="M7">
        <f t="shared" si="6"/>
        <v>284</v>
      </c>
    </row>
    <row r="8" spans="1:13" x14ac:dyDescent="0.2">
      <c r="A8" t="s">
        <v>233</v>
      </c>
      <c r="B8">
        <f>Loaded!$BK$30</f>
        <v>37804.88800216926</v>
      </c>
      <c r="C8">
        <f>Loaded!$BK$101</f>
        <v>38942.155076556497</v>
      </c>
      <c r="D8">
        <f>Loaded!$BK$172</f>
        <v>39092.791965477678</v>
      </c>
      <c r="E8">
        <f>Loaded!$BK$243</f>
        <v>34953.060952334941</v>
      </c>
      <c r="F8">
        <f>Loaded!$BK$314</f>
        <v>38526.00408873587</v>
      </c>
      <c r="G8">
        <f t="shared" si="0"/>
        <v>37863.780017054851</v>
      </c>
      <c r="I8">
        <v>30</v>
      </c>
      <c r="J8">
        <f t="shared" si="1"/>
        <v>101</v>
      </c>
      <c r="K8">
        <f t="shared" si="1"/>
        <v>172</v>
      </c>
      <c r="L8">
        <f t="shared" ref="L8:M8" si="7">K8+(77-6)</f>
        <v>243</v>
      </c>
      <c r="M8">
        <f t="shared" si="7"/>
        <v>314</v>
      </c>
    </row>
    <row r="9" spans="1:13" s="2" customFormat="1" x14ac:dyDescent="0.2">
      <c r="A9" s="2" t="s">
        <v>114</v>
      </c>
      <c r="B9" s="2">
        <f>B8/1024</f>
        <v>36.918835939618418</v>
      </c>
      <c r="C9" s="2">
        <f>C8/1024</f>
        <v>38.029448316949704</v>
      </c>
      <c r="D9" s="2">
        <f>D8/1024</f>
        <v>38.176554653786795</v>
      </c>
      <c r="E9" s="2">
        <f>E8/1024</f>
        <v>34.133848586264591</v>
      </c>
      <c r="F9" s="2">
        <f>F8/1024</f>
        <v>37.623050867906123</v>
      </c>
      <c r="G9" s="2">
        <f t="shared" si="0"/>
        <v>36.976347672905128</v>
      </c>
      <c r="J9">
        <f t="shared" si="1"/>
        <v>71</v>
      </c>
      <c r="K9">
        <f t="shared" si="1"/>
        <v>142</v>
      </c>
      <c r="L9">
        <f t="shared" ref="L9:M9" si="8">K9+(77-6)</f>
        <v>213</v>
      </c>
      <c r="M9">
        <f t="shared" si="8"/>
        <v>284</v>
      </c>
    </row>
    <row r="10" spans="1:13" s="2" customFormat="1" x14ac:dyDescent="0.2">
      <c r="A10" s="2" t="s">
        <v>115</v>
      </c>
      <c r="B10" s="2">
        <f>Loaded!$BK$38</f>
        <v>1.9966930132039731</v>
      </c>
      <c r="C10" s="2">
        <f>Loaded!$BK$109</f>
        <v>2.0784586344692264</v>
      </c>
      <c r="D10" s="2">
        <f>Loaded!$BK$180</f>
        <v>2.0476843202355353</v>
      </c>
      <c r="E10" s="2">
        <f>Loaded!$BK$251</f>
        <v>1.9258930804536651</v>
      </c>
      <c r="F10" s="2">
        <f>Loaded!$BK$322</f>
        <v>2.0190139345851814</v>
      </c>
      <c r="G10" s="2">
        <f t="shared" si="0"/>
        <v>2.0135485965895166</v>
      </c>
      <c r="I10" s="2">
        <v>38</v>
      </c>
      <c r="J10">
        <f t="shared" si="1"/>
        <v>109</v>
      </c>
      <c r="K10">
        <f t="shared" si="1"/>
        <v>180</v>
      </c>
      <c r="L10">
        <f t="shared" ref="L10:M10" si="9">K10+(77-6)</f>
        <v>251</v>
      </c>
      <c r="M10">
        <f t="shared" si="9"/>
        <v>322</v>
      </c>
    </row>
    <row r="11" spans="1:13" x14ac:dyDescent="0.2">
      <c r="G11" t="s">
        <v>103</v>
      </c>
    </row>
    <row r="12" spans="1:13" x14ac:dyDescent="0.2">
      <c r="A12" t="s">
        <v>120</v>
      </c>
      <c r="B12">
        <f>Loaded!$BM$6</f>
        <v>856064</v>
      </c>
      <c r="C12">
        <f>Loaded!$BM$77</f>
        <v>896750.933333333</v>
      </c>
      <c r="D12">
        <f>Loaded!$BM$148</f>
        <v>855244.80000000005</v>
      </c>
      <c r="E12">
        <f>Loaded!$BM$219</f>
        <v>714888.53333333298</v>
      </c>
      <c r="F12">
        <f>Loaded!$BM$290</f>
        <v>713843.85625708301</v>
      </c>
      <c r="G12">
        <f>MAX(B12:F12)</f>
        <v>896750.933333333</v>
      </c>
    </row>
    <row r="13" spans="1:13" s="2" customFormat="1" x14ac:dyDescent="0.2">
      <c r="A13" s="2" t="s">
        <v>116</v>
      </c>
      <c r="B13" s="2">
        <f>B12/1024</f>
        <v>836</v>
      </c>
      <c r="C13" s="2">
        <f>C12/1024</f>
        <v>875.73333333333301</v>
      </c>
      <c r="D13" s="2">
        <f>D12/1024</f>
        <v>835.2</v>
      </c>
      <c r="E13" s="2">
        <f>E12/1024</f>
        <v>698.13333333333298</v>
      </c>
      <c r="F13" s="2">
        <f>F12/1024</f>
        <v>697.11314087605763</v>
      </c>
      <c r="G13" s="2">
        <f t="shared" ref="G13:G20" si="10">MAX(B13:F13)</f>
        <v>875.73333333333301</v>
      </c>
    </row>
    <row r="14" spans="1:13" x14ac:dyDescent="0.2">
      <c r="A14" t="s">
        <v>141</v>
      </c>
      <c r="B14">
        <f>Loaded!$BL14</f>
        <v>88.608316106315399</v>
      </c>
      <c r="C14">
        <f>Loaded!$BL$85</f>
        <v>87.710124041886303</v>
      </c>
      <c r="D14">
        <f>Loaded!$BL$156</f>
        <v>89.151381034984595</v>
      </c>
      <c r="E14">
        <f>Loaded!$BL$227</f>
        <v>85.211162077523099</v>
      </c>
      <c r="F14">
        <f>Loaded!$BL$298</f>
        <v>84.306053863074396</v>
      </c>
      <c r="G14">
        <f t="shared" si="10"/>
        <v>89.151381034984595</v>
      </c>
    </row>
    <row r="15" spans="1:13" s="2" customFormat="1" x14ac:dyDescent="0.2">
      <c r="A15" s="2" t="s">
        <v>139</v>
      </c>
      <c r="B15" s="2">
        <f>100-B14</f>
        <v>11.391683893684601</v>
      </c>
      <c r="C15" s="2">
        <f>100-C14</f>
        <v>12.289875958113697</v>
      </c>
      <c r="D15" s="2">
        <f>100-D14</f>
        <v>10.848618965015405</v>
      </c>
      <c r="E15" s="2">
        <f>100-E14</f>
        <v>14.788837922476901</v>
      </c>
      <c r="F15" s="2">
        <f>100-F14</f>
        <v>15.693946136925604</v>
      </c>
      <c r="G15" s="2">
        <f t="shared" si="10"/>
        <v>15.693946136925604</v>
      </c>
    </row>
    <row r="16" spans="1:13" x14ac:dyDescent="0.2">
      <c r="A16" t="s">
        <v>121</v>
      </c>
      <c r="B16">
        <f>Loaded!$BM$24</f>
        <v>112294.506816359</v>
      </c>
      <c r="C16">
        <f>Loaded!$BM$95</f>
        <v>109243.6</v>
      </c>
      <c r="D16">
        <f>Loaded!$BM$166</f>
        <v>107740.144327141</v>
      </c>
      <c r="E16">
        <f>Loaded!$BM$237</f>
        <v>86772.466666666602</v>
      </c>
      <c r="F16">
        <f>Loaded!$BM$308</f>
        <v>110715.48563429101</v>
      </c>
      <c r="G16">
        <f t="shared" si="10"/>
        <v>112294.506816359</v>
      </c>
    </row>
    <row r="17" spans="1:7" s="2" customFormat="1" x14ac:dyDescent="0.2">
      <c r="A17" s="2" t="s">
        <v>117</v>
      </c>
      <c r="B17" s="2">
        <f>B16/1024</f>
        <v>109.66260431285059</v>
      </c>
      <c r="C17" s="2">
        <f>C16/1024</f>
        <v>106.68320312500001</v>
      </c>
      <c r="D17" s="2">
        <f>D16/1024</f>
        <v>105.21498469447363</v>
      </c>
      <c r="E17" s="2">
        <f>E16/1024</f>
        <v>84.738736979166603</v>
      </c>
      <c r="F17" s="2">
        <f>F16/1024</f>
        <v>108.12059143973731</v>
      </c>
      <c r="G17" s="2">
        <f t="shared" si="10"/>
        <v>109.66260431285059</v>
      </c>
    </row>
    <row r="18" spans="1:7" x14ac:dyDescent="0.2">
      <c r="A18" t="s">
        <v>122</v>
      </c>
      <c r="B18">
        <f>Loaded!$BM$30</f>
        <v>134900.33997733399</v>
      </c>
      <c r="C18">
        <f>Loaded!$BM$101</f>
        <v>164907.38389575601</v>
      </c>
      <c r="D18">
        <f>Loaded!$BM$172</f>
        <v>155914.58932032299</v>
      </c>
      <c r="E18">
        <f>Loaded!$BM$243</f>
        <v>153316.95773896799</v>
      </c>
      <c r="F18">
        <f>Loaded!$BM$314</f>
        <v>140402.4</v>
      </c>
      <c r="G18">
        <f t="shared" si="10"/>
        <v>164907.38389575601</v>
      </c>
    </row>
    <row r="19" spans="1:7" s="2" customFormat="1" x14ac:dyDescent="0.2">
      <c r="A19" s="2" t="s">
        <v>118</v>
      </c>
      <c r="B19" s="2">
        <f>B18/1024</f>
        <v>131.73861325911523</v>
      </c>
      <c r="C19" s="2">
        <f>C18/1024</f>
        <v>161.04236708569923</v>
      </c>
      <c r="D19" s="2">
        <f>D18/1024</f>
        <v>152.26034113312792</v>
      </c>
      <c r="E19" s="2">
        <f>E18/1024</f>
        <v>149.72359154196093</v>
      </c>
      <c r="F19" s="2">
        <f>F18/1024</f>
        <v>137.11171874999999</v>
      </c>
      <c r="G19" s="2">
        <f t="shared" si="10"/>
        <v>161.04236708569923</v>
      </c>
    </row>
    <row r="20" spans="1:7" s="2" customFormat="1" x14ac:dyDescent="0.2">
      <c r="A20" s="2" t="s">
        <v>119</v>
      </c>
      <c r="B20" s="2">
        <f>Loaded!$BM$38</f>
        <v>16.132050253942701</v>
      </c>
      <c r="C20" s="2">
        <f>Loaded!$BM$109</f>
        <v>12.9333333333329</v>
      </c>
      <c r="D20" s="2">
        <f>Loaded!$BM$180</f>
        <v>11.266666666667</v>
      </c>
      <c r="E20" s="2">
        <f>Loaded!$BM$251</f>
        <v>10</v>
      </c>
      <c r="F20" s="2">
        <f>Loaded!$BM$322</f>
        <v>13.872408506111199</v>
      </c>
      <c r="G20" s="2">
        <f t="shared" si="10"/>
        <v>16.132050253942701</v>
      </c>
    </row>
    <row r="21" spans="1:7" x14ac:dyDescent="0.2">
      <c r="G21" t="s">
        <v>104</v>
      </c>
    </row>
    <row r="22" spans="1:7" x14ac:dyDescent="0.2">
      <c r="A22" t="s">
        <v>125</v>
      </c>
      <c r="B22">
        <f>Loaded!$BJ$6</f>
        <v>10946.749515600901</v>
      </c>
      <c r="C22">
        <f>Loaded!$BJ$77</f>
        <v>10648.1802426343</v>
      </c>
      <c r="D22">
        <f>Loaded!$BJ$148</f>
        <v>13395.3093064238</v>
      </c>
      <c r="E22">
        <f>Loaded!$BJ$219</f>
        <v>11467.2710305292</v>
      </c>
      <c r="F22">
        <f>Loaded!$BJ$290</f>
        <v>15018.666666666601</v>
      </c>
      <c r="G22">
        <f>AVERAGE(B22:F22)</f>
        <v>12295.235352370959</v>
      </c>
    </row>
    <row r="23" spans="1:7" s="2" customFormat="1" x14ac:dyDescent="0.2">
      <c r="A23" s="2" t="s">
        <v>126</v>
      </c>
      <c r="B23" s="2">
        <f>B22/1024</f>
        <v>10.690185073829005</v>
      </c>
      <c r="C23" s="2">
        <f>C22/1024</f>
        <v>10.398613518197559</v>
      </c>
      <c r="D23" s="2">
        <f>D22/1024</f>
        <v>13.081356744554492</v>
      </c>
      <c r="E23" s="2">
        <f>E22/1024</f>
        <v>11.198506865751172</v>
      </c>
      <c r="F23" s="2">
        <f>F22/1024</f>
        <v>14.666666666666602</v>
      </c>
      <c r="G23" s="2">
        <f t="shared" ref="G23:G30" si="11">AVERAGE(B23:F23)</f>
        <v>12.007065773799765</v>
      </c>
    </row>
    <row r="24" spans="1:7" x14ac:dyDescent="0.2">
      <c r="A24" t="s">
        <v>128</v>
      </c>
      <c r="B24">
        <f>Loaded!$BJ$14</f>
        <v>90.248410826979651</v>
      </c>
      <c r="C24">
        <f>Loaded!$BJ$85</f>
        <v>89.661739680546901</v>
      </c>
      <c r="D24">
        <f>Loaded!$BJ$156</f>
        <v>90.273688300983395</v>
      </c>
      <c r="E24">
        <f>Loaded!$BJ$227</f>
        <v>86.673941082138697</v>
      </c>
      <c r="F24">
        <f>Loaded!$BJ$298</f>
        <v>86.406341207574798</v>
      </c>
      <c r="G24">
        <f t="shared" si="11"/>
        <v>88.652824219644685</v>
      </c>
    </row>
    <row r="25" spans="1:7" s="2" customFormat="1" x14ac:dyDescent="0.2">
      <c r="A25" s="2" t="s">
        <v>140</v>
      </c>
      <c r="B25" s="2">
        <f>100-B24</f>
        <v>9.7515891730203492</v>
      </c>
      <c r="C25" s="2">
        <f>100-C24</f>
        <v>10.338260319453099</v>
      </c>
      <c r="D25" s="2">
        <f>100-D24</f>
        <v>9.7263116990166054</v>
      </c>
      <c r="E25" s="2">
        <f>100-E24</f>
        <v>13.326058917861303</v>
      </c>
      <c r="F25" s="2">
        <f>100-F24</f>
        <v>13.593658792425202</v>
      </c>
      <c r="G25" s="2">
        <f t="shared" si="11"/>
        <v>11.347175780355311</v>
      </c>
    </row>
    <row r="26" spans="1:7" x14ac:dyDescent="0.2">
      <c r="A26" t="s">
        <v>127</v>
      </c>
      <c r="B26">
        <f>Loaded!$BJ$24</f>
        <v>16976.998466564401</v>
      </c>
      <c r="C26">
        <f>Loaded!$BJ$95</f>
        <v>12627.8496200506</v>
      </c>
      <c r="D26">
        <f>Loaded!$BJ$166</f>
        <v>14646.3097539835</v>
      </c>
      <c r="E26">
        <f>Loaded!$BJ$237</f>
        <v>13541.0681863627</v>
      </c>
      <c r="F26">
        <f>Loaded!$BJ$308</f>
        <v>15489.2977910635</v>
      </c>
      <c r="G26">
        <f t="shared" si="11"/>
        <v>14656.30476360494</v>
      </c>
    </row>
    <row r="27" spans="1:7" s="2" customFormat="1" x14ac:dyDescent="0.2">
      <c r="A27" s="2" t="s">
        <v>129</v>
      </c>
      <c r="B27" s="2">
        <f>B26/1024</f>
        <v>16.579100065004297</v>
      </c>
      <c r="C27" s="2">
        <f>C26/1024</f>
        <v>12.331884394580664</v>
      </c>
      <c r="D27" s="2">
        <f>D26/1024</f>
        <v>14.303036869124512</v>
      </c>
      <c r="E27" s="2">
        <f>E26/1024</f>
        <v>13.223699400744824</v>
      </c>
      <c r="F27" s="2">
        <f>F26/1024</f>
        <v>15.126267374085449</v>
      </c>
      <c r="G27" s="2">
        <f t="shared" si="11"/>
        <v>14.312797620707949</v>
      </c>
    </row>
    <row r="28" spans="1:7" x14ac:dyDescent="0.2">
      <c r="A28" t="s">
        <v>130</v>
      </c>
      <c r="B28">
        <f>Loaded!$BJ$30</f>
        <v>22221.8428145588</v>
      </c>
      <c r="C28">
        <f>Loaded!$BJ$101</f>
        <v>21735.582956924551</v>
      </c>
      <c r="D28">
        <f>Loaded!$BJ$172</f>
        <v>22084.205613707549</v>
      </c>
      <c r="E28">
        <f>Loaded!$BJ$243</f>
        <v>18154.2</v>
      </c>
      <c r="F28">
        <f>Loaded!$BJ$314</f>
        <v>22225.481698779899</v>
      </c>
      <c r="G28">
        <f t="shared" si="11"/>
        <v>21284.26261679416</v>
      </c>
    </row>
    <row r="29" spans="1:7" s="2" customFormat="1" x14ac:dyDescent="0.2">
      <c r="A29" s="2" t="s">
        <v>131</v>
      </c>
      <c r="B29" s="2">
        <f>B28/1024</f>
        <v>21.701018373592579</v>
      </c>
      <c r="C29" s="2">
        <f>C28/1024</f>
        <v>21.226155231371632</v>
      </c>
      <c r="D29" s="2">
        <f>D28/1024</f>
        <v>21.566607044636278</v>
      </c>
      <c r="E29" s="2">
        <f>E28/1024</f>
        <v>17.728710937500001</v>
      </c>
      <c r="F29" s="2">
        <f>F28/1024</f>
        <v>21.704571971464745</v>
      </c>
      <c r="G29" s="2">
        <f t="shared" si="11"/>
        <v>20.785412711713047</v>
      </c>
    </row>
    <row r="30" spans="1:7" s="2" customFormat="1" x14ac:dyDescent="0.2">
      <c r="A30" s="2" t="s">
        <v>132</v>
      </c>
      <c r="B30" s="2">
        <f>Loaded!$BJ$38</f>
        <v>1.33333333333325</v>
      </c>
      <c r="C30" s="2">
        <f>Loaded!$BJ$109</f>
        <v>1.3934262284154699</v>
      </c>
      <c r="D30" s="2">
        <f>Loaded!$BJ$180</f>
        <v>1.4333922518845301</v>
      </c>
      <c r="E30" s="2">
        <f>Loaded!$BJ$251</f>
        <v>1.33333333336244</v>
      </c>
      <c r="F30" s="2">
        <f>Loaded!$BJ$322</f>
        <v>1.503286043230585</v>
      </c>
      <c r="G30" s="2">
        <f t="shared" si="11"/>
        <v>1.3993542380452548</v>
      </c>
    </row>
    <row r="31" spans="1:7" x14ac:dyDescent="0.2">
      <c r="G31" t="s">
        <v>231</v>
      </c>
    </row>
    <row r="32" spans="1:7" x14ac:dyDescent="0.2">
      <c r="A32" t="s">
        <v>125</v>
      </c>
      <c r="B32">
        <v>7658.1196579999996</v>
      </c>
      <c r="C32">
        <v>10794.40905</v>
      </c>
      <c r="D32">
        <v>9428.3426739999995</v>
      </c>
      <c r="E32">
        <v>11468.8</v>
      </c>
      <c r="F32">
        <v>10472.4427</v>
      </c>
      <c r="G32">
        <f>AVERAGE(C32:F32)</f>
        <v>10540.998606000001</v>
      </c>
    </row>
    <row r="33" spans="1:7" x14ac:dyDescent="0.2">
      <c r="A33" t="s">
        <v>126</v>
      </c>
      <c r="B33">
        <f>B32/1024</f>
        <v>7.4786324785156246</v>
      </c>
      <c r="C33">
        <f>C32/1024</f>
        <v>10.541415087890625</v>
      </c>
      <c r="D33">
        <f t="shared" ref="D33:F33" si="12">D32/1024</f>
        <v>9.2073658925781245</v>
      </c>
      <c r="E33">
        <f t="shared" si="12"/>
        <v>11.2</v>
      </c>
      <c r="F33">
        <f t="shared" si="12"/>
        <v>10.22699482421875</v>
      </c>
      <c r="G33" s="2">
        <f t="shared" ref="G33:G40" si="13">AVERAGE(C33:F33)</f>
        <v>10.293943951171876</v>
      </c>
    </row>
    <row r="34" spans="1:7" x14ac:dyDescent="0.2">
      <c r="A34" t="s">
        <v>128</v>
      </c>
      <c r="B34">
        <v>35.391841820000003</v>
      </c>
      <c r="C34">
        <v>33.038862229999999</v>
      </c>
      <c r="D34">
        <v>30.992837380000001</v>
      </c>
      <c r="E34">
        <v>32.91906007</v>
      </c>
      <c r="F34">
        <v>32.976512040000003</v>
      </c>
      <c r="G34" s="2">
        <f t="shared" si="13"/>
        <v>32.481817930000005</v>
      </c>
    </row>
    <row r="35" spans="1:7" x14ac:dyDescent="0.2">
      <c r="A35" t="s">
        <v>140</v>
      </c>
      <c r="B35">
        <f>100-B34</f>
        <v>64.608158180000004</v>
      </c>
      <c r="C35">
        <f>100-C34</f>
        <v>66.961137769999993</v>
      </c>
      <c r="D35">
        <f t="shared" ref="D35:F35" si="14">100-D34</f>
        <v>69.007162620000003</v>
      </c>
      <c r="E35">
        <f t="shared" si="14"/>
        <v>67.08093993</v>
      </c>
      <c r="F35">
        <f t="shared" si="14"/>
        <v>67.023487959999997</v>
      </c>
      <c r="G35" s="2">
        <f t="shared" si="13"/>
        <v>67.518182069999995</v>
      </c>
    </row>
    <row r="36" spans="1:7" x14ac:dyDescent="0.2">
      <c r="A36" t="s">
        <v>127</v>
      </c>
      <c r="B36">
        <v>8329.7598749999997</v>
      </c>
      <c r="C36">
        <v>15816.592720000001</v>
      </c>
      <c r="D36">
        <v>15453.579530000001</v>
      </c>
      <c r="E36">
        <v>13289.986650000001</v>
      </c>
      <c r="F36">
        <v>17129.468929999999</v>
      </c>
      <c r="G36">
        <f t="shared" si="13"/>
        <v>15422.406957499999</v>
      </c>
    </row>
    <row r="37" spans="1:7" x14ac:dyDescent="0.2">
      <c r="A37" t="s">
        <v>129</v>
      </c>
      <c r="B37">
        <f>B36/1024</f>
        <v>8.1345311279296872</v>
      </c>
      <c r="C37">
        <f>C36/1024</f>
        <v>15.445891328125001</v>
      </c>
      <c r="D37">
        <f t="shared" ref="D37:F37" si="15">D36/1024</f>
        <v>15.091386259765626</v>
      </c>
      <c r="E37">
        <f t="shared" si="15"/>
        <v>12.978502587890626</v>
      </c>
      <c r="F37">
        <f t="shared" si="15"/>
        <v>16.727997001953124</v>
      </c>
      <c r="G37" s="2">
        <f t="shared" si="13"/>
        <v>15.060944294433593</v>
      </c>
    </row>
    <row r="38" spans="1:7" x14ac:dyDescent="0.2">
      <c r="A38" t="s">
        <v>130</v>
      </c>
      <c r="B38">
        <v>15039.333060000001</v>
      </c>
      <c r="C38">
        <v>27678.887149999999</v>
      </c>
      <c r="D38">
        <v>27764.778490000001</v>
      </c>
      <c r="E38">
        <v>24888.451270000001</v>
      </c>
      <c r="F38">
        <v>29122.37485</v>
      </c>
      <c r="G38">
        <f t="shared" si="13"/>
        <v>27363.622940000001</v>
      </c>
    </row>
    <row r="39" spans="1:7" x14ac:dyDescent="0.2">
      <c r="A39" t="s">
        <v>131</v>
      </c>
      <c r="B39">
        <f>B38/1024</f>
        <v>14.686848691406251</v>
      </c>
      <c r="C39">
        <f>C38/1024</f>
        <v>27.030163232421874</v>
      </c>
      <c r="D39">
        <f t="shared" ref="D39:F39" si="16">D38/1024</f>
        <v>27.114041494140626</v>
      </c>
      <c r="E39">
        <f t="shared" si="16"/>
        <v>24.305128193359376</v>
      </c>
      <c r="F39">
        <f t="shared" si="16"/>
        <v>28.439819189453125</v>
      </c>
      <c r="G39" s="2">
        <f t="shared" si="13"/>
        <v>26.722288027343751</v>
      </c>
    </row>
    <row r="40" spans="1:7" x14ac:dyDescent="0.2">
      <c r="A40" t="s">
        <v>132</v>
      </c>
      <c r="B40">
        <v>4.8207046599999996</v>
      </c>
      <c r="C40">
        <v>8.4297961770000001</v>
      </c>
      <c r="D40">
        <v>8.6602615430000007</v>
      </c>
      <c r="E40">
        <v>8.1591818590000003</v>
      </c>
      <c r="F40">
        <v>9.2669248230000001</v>
      </c>
      <c r="G40" s="2">
        <f t="shared" si="13"/>
        <v>8.6290411005000003</v>
      </c>
    </row>
    <row r="41" spans="1:7" x14ac:dyDescent="0.2">
      <c r="G41" t="s">
        <v>232</v>
      </c>
    </row>
    <row r="42" spans="1:7" x14ac:dyDescent="0.2">
      <c r="A42" t="s">
        <v>134</v>
      </c>
      <c r="G42" s="3">
        <f>ABS(G33-G23)/G33</f>
        <v>0.16642035654690587</v>
      </c>
    </row>
    <row r="43" spans="1:7" x14ac:dyDescent="0.2">
      <c r="A43" t="s">
        <v>142</v>
      </c>
      <c r="G43" s="3">
        <f>ABS(G35-G25)/G35</f>
        <v>0.83193896173639503</v>
      </c>
    </row>
    <row r="44" spans="1:7" x14ac:dyDescent="0.2">
      <c r="A44" t="s">
        <v>135</v>
      </c>
      <c r="E44" t="s">
        <v>133</v>
      </c>
      <c r="G44" s="3">
        <f>ABS(G37-G27)/G37</f>
        <v>4.9674619273517497E-2</v>
      </c>
    </row>
    <row r="45" spans="1:7" x14ac:dyDescent="0.2">
      <c r="A45" t="s">
        <v>136</v>
      </c>
      <c r="G45" s="3">
        <f>ABS(G39-G29)/G39</f>
        <v>0.2221694231255856</v>
      </c>
    </row>
    <row r="46" spans="1:7" x14ac:dyDescent="0.2">
      <c r="A46" t="s">
        <v>137</v>
      </c>
      <c r="G46" s="3">
        <f>ABS(G40-G30)/G40</f>
        <v>0.83783201148918263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3FF1-5618-F64B-9D3C-6EBCEAAAC0FB}">
  <dimension ref="A1:BN387"/>
  <sheetViews>
    <sheetView topLeftCell="A316" workbookViewId="0">
      <pane xSplit="1" topLeftCell="BF1" activePane="topRight" state="frozen"/>
      <selection pane="topRight" activeCell="BJ324" sqref="BJ324:BN356"/>
    </sheetView>
  </sheetViews>
  <sheetFormatPr baseColWidth="10" defaultRowHeight="16" x14ac:dyDescent="0.2"/>
  <cols>
    <col min="1" max="1" width="116.83203125" bestFit="1" customWidth="1"/>
  </cols>
  <sheetData>
    <row r="1" spans="1:66" x14ac:dyDescent="0.2">
      <c r="A1" t="s">
        <v>0</v>
      </c>
      <c r="B1">
        <v>1617693427.066</v>
      </c>
      <c r="C1">
        <v>1617693432.066</v>
      </c>
      <c r="D1">
        <v>1617693437.066</v>
      </c>
      <c r="E1">
        <v>1617693442.066</v>
      </c>
      <c r="F1">
        <v>1617693447.066</v>
      </c>
      <c r="G1">
        <v>1617693452.066</v>
      </c>
      <c r="H1">
        <v>1617693457.066</v>
      </c>
      <c r="I1">
        <v>1617693462.066</v>
      </c>
      <c r="J1">
        <v>1617693467.066</v>
      </c>
      <c r="K1">
        <v>1617693472.066</v>
      </c>
      <c r="L1">
        <v>1617693477.066</v>
      </c>
      <c r="M1">
        <v>1617693482.066</v>
      </c>
      <c r="N1">
        <v>1617693487.066</v>
      </c>
      <c r="O1">
        <v>1617693492.066</v>
      </c>
      <c r="P1">
        <v>1617693497.066</v>
      </c>
      <c r="Q1">
        <v>1617693502.066</v>
      </c>
      <c r="R1">
        <v>1617693507.066</v>
      </c>
      <c r="S1">
        <v>1617693512.066</v>
      </c>
      <c r="T1">
        <v>1617693517.066</v>
      </c>
      <c r="U1">
        <v>1617693522.066</v>
      </c>
      <c r="V1">
        <v>1617693527.066</v>
      </c>
      <c r="W1">
        <v>1617693532.066</v>
      </c>
      <c r="X1">
        <v>1617693537.066</v>
      </c>
      <c r="Y1">
        <v>1617693542.066</v>
      </c>
      <c r="Z1">
        <v>1617693547.066</v>
      </c>
      <c r="AA1">
        <v>1617693552.066</v>
      </c>
      <c r="AB1">
        <v>1617693557.066</v>
      </c>
      <c r="AC1">
        <v>1617693562.066</v>
      </c>
      <c r="AD1">
        <v>1617693567.066</v>
      </c>
      <c r="AE1">
        <v>1617693572.066</v>
      </c>
      <c r="AF1">
        <v>1617693577.066</v>
      </c>
      <c r="AG1">
        <v>1617693582.066</v>
      </c>
      <c r="AH1">
        <v>1617693587.066</v>
      </c>
      <c r="AI1">
        <v>1617693592.066</v>
      </c>
      <c r="AJ1">
        <v>1617693597.066</v>
      </c>
      <c r="AK1">
        <v>1617693602.066</v>
      </c>
      <c r="AL1">
        <v>1617693607.066</v>
      </c>
      <c r="AM1">
        <v>1617693612.066</v>
      </c>
      <c r="AN1">
        <v>1617693617.066</v>
      </c>
      <c r="AO1">
        <v>1617693622.066</v>
      </c>
      <c r="AP1">
        <v>1617693627.066</v>
      </c>
      <c r="AQ1">
        <v>1617693632.066</v>
      </c>
      <c r="AR1">
        <v>1617693637.066</v>
      </c>
      <c r="AS1">
        <v>1617693642.066</v>
      </c>
      <c r="AT1">
        <v>1617693647.066</v>
      </c>
      <c r="AU1">
        <v>1617693652.066</v>
      </c>
      <c r="AV1">
        <v>1617693657.066</v>
      </c>
      <c r="AW1">
        <v>1617693662.066</v>
      </c>
      <c r="AX1">
        <v>1617693667.066</v>
      </c>
      <c r="AY1">
        <v>1617693672.066</v>
      </c>
      <c r="AZ1">
        <v>1617693677.066</v>
      </c>
      <c r="BA1">
        <v>1617693682.066</v>
      </c>
      <c r="BB1">
        <v>1617693687.066</v>
      </c>
      <c r="BC1">
        <v>1617693692.066</v>
      </c>
      <c r="BD1">
        <v>1617693697.066</v>
      </c>
      <c r="BE1">
        <v>1617693702.066</v>
      </c>
      <c r="BF1">
        <v>1617693707.066</v>
      </c>
    </row>
    <row r="2" spans="1:66" x14ac:dyDescent="0.2">
      <c r="A2" t="s">
        <v>143</v>
      </c>
      <c r="B2">
        <v>0</v>
      </c>
      <c r="C2">
        <v>0</v>
      </c>
      <c r="D2">
        <v>4926.3664305759703</v>
      </c>
      <c r="E2">
        <v>4926.3664305759703</v>
      </c>
      <c r="F2">
        <v>4926.3664305759703</v>
      </c>
      <c r="G2">
        <v>1092.2666666666601</v>
      </c>
      <c r="H2">
        <v>1092.2666666666601</v>
      </c>
      <c r="I2">
        <v>1092.2666666666601</v>
      </c>
      <c r="J2">
        <v>3558.1690611426602</v>
      </c>
      <c r="K2">
        <v>3558.1690611426602</v>
      </c>
      <c r="L2">
        <v>3558.1690611426602</v>
      </c>
      <c r="M2">
        <v>546.13333333333298</v>
      </c>
      <c r="N2">
        <v>546.13333333333298</v>
      </c>
      <c r="O2">
        <v>546.13333333333298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66" x14ac:dyDescent="0.2">
      <c r="A3" t="s">
        <v>144</v>
      </c>
      <c r="B3">
        <v>5461.3333333333303</v>
      </c>
      <c r="C3">
        <v>5461.3333333333303</v>
      </c>
      <c r="D3">
        <v>16147.534411332301</v>
      </c>
      <c r="E3">
        <v>16147.534411332301</v>
      </c>
      <c r="F3">
        <v>16147.534411332301</v>
      </c>
      <c r="G3">
        <v>2457.4361709219302</v>
      </c>
      <c r="H3">
        <v>2457.4361709219302</v>
      </c>
      <c r="I3">
        <v>2457.4361709219302</v>
      </c>
      <c r="J3">
        <v>7937.9844961240296</v>
      </c>
      <c r="K3">
        <v>7937.9844961240296</v>
      </c>
      <c r="L3">
        <v>7937.9844961240296</v>
      </c>
      <c r="M3">
        <v>7645.3569762015804</v>
      </c>
      <c r="N3">
        <v>7645.3569762015804</v>
      </c>
      <c r="O3">
        <v>7645.3569762015804</v>
      </c>
      <c r="P3">
        <v>2189.64249916471</v>
      </c>
      <c r="Q3">
        <v>2189.64249916471</v>
      </c>
      <c r="R3">
        <v>2189.64249916471</v>
      </c>
      <c r="S3">
        <v>9011.80078671911</v>
      </c>
      <c r="T3">
        <v>9011.80078671911</v>
      </c>
      <c r="U3">
        <v>9011.80078671911</v>
      </c>
      <c r="V3">
        <v>2463.1832152879801</v>
      </c>
      <c r="W3">
        <v>2463.1832152879801</v>
      </c>
      <c r="X3">
        <v>2463.1832152879801</v>
      </c>
      <c r="Y3">
        <v>10923.394892992799</v>
      </c>
      <c r="Z3">
        <v>10923.394892992799</v>
      </c>
      <c r="AA3">
        <v>10923.394892992799</v>
      </c>
      <c r="AB3">
        <v>10947.480956835399</v>
      </c>
      <c r="AC3">
        <v>10947.480956835399</v>
      </c>
      <c r="AD3">
        <v>10947.480956835399</v>
      </c>
      <c r="AE3">
        <v>6007.06619558696</v>
      </c>
      <c r="AF3">
        <v>6007.06619558696</v>
      </c>
      <c r="AG3">
        <v>6007.06619558696</v>
      </c>
      <c r="AH3">
        <v>11495.6231206147</v>
      </c>
      <c r="AI3">
        <v>11495.6231206147</v>
      </c>
      <c r="AJ3">
        <v>11495.6231206147</v>
      </c>
      <c r="AK3">
        <v>4642.1333333333296</v>
      </c>
      <c r="AL3">
        <v>4642.1333333333296</v>
      </c>
      <c r="AM3">
        <v>4642.1333333333296</v>
      </c>
      <c r="AN3">
        <v>3558.1690611426602</v>
      </c>
      <c r="AO3">
        <v>3558.1690611426602</v>
      </c>
      <c r="AP3">
        <v>3558.1690611426602</v>
      </c>
      <c r="AQ3">
        <v>10102.793147123501</v>
      </c>
      <c r="AR3">
        <v>10102.793147123501</v>
      </c>
      <c r="AS3">
        <v>10102.793147123501</v>
      </c>
      <c r="AT3">
        <v>2189.64249916471</v>
      </c>
      <c r="AU3">
        <v>2189.64249916471</v>
      </c>
      <c r="AV3">
        <v>2189.64249916471</v>
      </c>
      <c r="AW3">
        <v>8192.5461697446499</v>
      </c>
      <c r="AX3">
        <v>8192.5461697446499</v>
      </c>
      <c r="AY3">
        <v>8192.5461697446499</v>
      </c>
      <c r="AZ3">
        <v>4378.99238273419</v>
      </c>
      <c r="BA3">
        <v>4378.99238273419</v>
      </c>
      <c r="BB3">
        <v>4378.99238273419</v>
      </c>
      <c r="BC3">
        <v>10103.4666666666</v>
      </c>
      <c r="BD3">
        <v>10103.4666666666</v>
      </c>
      <c r="BE3">
        <v>10103.4666666666</v>
      </c>
      <c r="BF3">
        <v>3284.46374874707</v>
      </c>
    </row>
    <row r="4" spans="1:66" x14ac:dyDescent="0.2">
      <c r="A4" t="s">
        <v>145</v>
      </c>
      <c r="B4">
        <v>7099.7333333333299</v>
      </c>
      <c r="C4">
        <v>7099.7333333333299</v>
      </c>
      <c r="D4">
        <v>7099.7333333333299</v>
      </c>
      <c r="E4">
        <v>8484.8646842632807</v>
      </c>
      <c r="F4">
        <v>8484.8646842632807</v>
      </c>
      <c r="G4">
        <v>8484.8646842632807</v>
      </c>
      <c r="H4">
        <v>6280.1146590227299</v>
      </c>
      <c r="I4">
        <v>6280.1146590227299</v>
      </c>
      <c r="J4">
        <v>6280.1146590227299</v>
      </c>
      <c r="K4">
        <v>7937.4540594721002</v>
      </c>
      <c r="L4">
        <v>7937.4540594721002</v>
      </c>
      <c r="M4">
        <v>7937.4540594721002</v>
      </c>
      <c r="N4">
        <v>3549.86666666666</v>
      </c>
      <c r="O4">
        <v>3549.86666666666</v>
      </c>
      <c r="P4">
        <v>3549.86666666666</v>
      </c>
      <c r="Q4">
        <v>13685.2656197794</v>
      </c>
      <c r="R4">
        <v>13685.2656197794</v>
      </c>
      <c r="S4">
        <v>13685.2656197794</v>
      </c>
      <c r="T4">
        <v>3003.9335955730298</v>
      </c>
      <c r="U4">
        <v>3003.9335955730298</v>
      </c>
      <c r="V4">
        <v>3003.9335955730298</v>
      </c>
      <c r="W4">
        <v>6020.7122335805398</v>
      </c>
      <c r="X4">
        <v>6020.7122335805398</v>
      </c>
      <c r="Y4">
        <v>6020.7122335805398</v>
      </c>
      <c r="Z4">
        <v>6280.5333333333301</v>
      </c>
      <c r="AA4">
        <v>6280.5333333333301</v>
      </c>
      <c r="AB4">
        <v>6280.5333333333301</v>
      </c>
      <c r="AC4">
        <v>3010.7584363514802</v>
      </c>
      <c r="AD4">
        <v>3010.7584363514802</v>
      </c>
      <c r="AE4">
        <v>3010.7584363514802</v>
      </c>
      <c r="AF4">
        <v>7919.4612974198199</v>
      </c>
      <c r="AG4">
        <v>7919.4612974198199</v>
      </c>
      <c r="AH4">
        <v>7919.4612974198199</v>
      </c>
      <c r="AI4">
        <v>4926.3664305759703</v>
      </c>
      <c r="AJ4">
        <v>4926.3664305759703</v>
      </c>
      <c r="AK4">
        <v>4926.3664305759703</v>
      </c>
      <c r="AL4">
        <v>9283.0289294760696</v>
      </c>
      <c r="AM4">
        <v>9283.0289294760696</v>
      </c>
      <c r="AN4">
        <v>9283.0289294760696</v>
      </c>
      <c r="AO4">
        <v>9032.8789093825108</v>
      </c>
      <c r="AP4">
        <v>9032.8789093825108</v>
      </c>
      <c r="AQ4">
        <v>9032.8789093825108</v>
      </c>
      <c r="AR4">
        <v>6006.6657778962799</v>
      </c>
      <c r="AS4">
        <v>6006.6657778962799</v>
      </c>
      <c r="AT4">
        <v>6006.6657778962799</v>
      </c>
      <c r="AU4">
        <v>9854.7082804250495</v>
      </c>
      <c r="AV4">
        <v>9854.7082804250495</v>
      </c>
      <c r="AW4">
        <v>9854.7082804250495</v>
      </c>
      <c r="AX4">
        <v>3276.3631515797802</v>
      </c>
      <c r="AY4">
        <v>3276.3631515797802</v>
      </c>
      <c r="AZ4">
        <v>3276.3631515797802</v>
      </c>
      <c r="BA4">
        <v>7938.5150036757304</v>
      </c>
      <c r="BB4">
        <v>7938.5150036757304</v>
      </c>
      <c r="BC4">
        <v>7938.5150036757304</v>
      </c>
      <c r="BD4">
        <v>6552.7263031595703</v>
      </c>
      <c r="BE4">
        <v>6552.7263031595703</v>
      </c>
      <c r="BF4">
        <v>6552.7263031595703</v>
      </c>
    </row>
    <row r="5" spans="1:66" x14ac:dyDescent="0.2">
      <c r="A5" t="s">
        <v>146</v>
      </c>
      <c r="B5">
        <v>11195.733333333301</v>
      </c>
      <c r="C5">
        <v>11195.733333333301</v>
      </c>
      <c r="D5">
        <v>11195.733333333301</v>
      </c>
      <c r="E5">
        <v>6021.5168727029704</v>
      </c>
      <c r="F5">
        <v>6021.5168727029704</v>
      </c>
      <c r="G5">
        <v>6021.5168727029704</v>
      </c>
      <c r="H5">
        <v>9557.3333333333303</v>
      </c>
      <c r="I5">
        <v>9557.3333333333303</v>
      </c>
      <c r="J5">
        <v>9557.3333333333303</v>
      </c>
      <c r="K5">
        <v>3557.9313109715299</v>
      </c>
      <c r="L5">
        <v>3557.9313109715299</v>
      </c>
      <c r="M5">
        <v>3557.9313109715299</v>
      </c>
      <c r="N5">
        <v>9557.3333333333303</v>
      </c>
      <c r="O5">
        <v>9557.3333333333303</v>
      </c>
      <c r="P5">
        <v>9557.3333333333303</v>
      </c>
      <c r="Q5">
        <v>3558.1690611426602</v>
      </c>
      <c r="R5">
        <v>3558.1690611426602</v>
      </c>
      <c r="S5">
        <v>3558.1690611426602</v>
      </c>
      <c r="T5">
        <v>8465.0666666666602</v>
      </c>
      <c r="U5">
        <v>8465.0666666666602</v>
      </c>
      <c r="V5">
        <v>8465.0666666666602</v>
      </c>
      <c r="W5">
        <v>3557.9313109715299</v>
      </c>
      <c r="X5">
        <v>3557.9313109715299</v>
      </c>
      <c r="Y5">
        <v>3557.9313109715299</v>
      </c>
      <c r="Z5">
        <v>5734.4</v>
      </c>
      <c r="AA5">
        <v>5734.4</v>
      </c>
      <c r="AB5">
        <v>5734.4</v>
      </c>
      <c r="AC5">
        <v>4927.02485966319</v>
      </c>
      <c r="AD5">
        <v>4927.02485966319</v>
      </c>
      <c r="AE5">
        <v>4927.02485966319</v>
      </c>
      <c r="AF5">
        <v>4914.8723418438703</v>
      </c>
      <c r="AG5">
        <v>4914.8723418438703</v>
      </c>
      <c r="AH5">
        <v>4914.8723418438703</v>
      </c>
      <c r="AI5">
        <v>10127.0965586368</v>
      </c>
      <c r="AJ5">
        <v>10127.0965586368</v>
      </c>
      <c r="AK5">
        <v>10127.0965586368</v>
      </c>
      <c r="AL5">
        <v>3276.3631515797802</v>
      </c>
      <c r="AM5">
        <v>3276.3631515797802</v>
      </c>
      <c r="AN5">
        <v>3276.3631515797802</v>
      </c>
      <c r="AO5">
        <v>59667.758102238498</v>
      </c>
      <c r="AP5">
        <v>59667.758102238498</v>
      </c>
      <c r="AQ5">
        <v>59667.758102238498</v>
      </c>
      <c r="AR5">
        <v>11469.564637642499</v>
      </c>
      <c r="AS5">
        <v>11469.564637642499</v>
      </c>
      <c r="AT5">
        <v>11469.564637642499</v>
      </c>
      <c r="AU5">
        <v>894195.25559639104</v>
      </c>
      <c r="AV5">
        <v>894195.25559639104</v>
      </c>
      <c r="AW5">
        <v>894195.25559639104</v>
      </c>
      <c r="AX5">
        <v>7372.8</v>
      </c>
      <c r="AY5">
        <v>7372.8</v>
      </c>
      <c r="AZ5">
        <v>7372.8</v>
      </c>
      <c r="BA5">
        <v>10126.419885072801</v>
      </c>
      <c r="BB5">
        <v>10126.419885072801</v>
      </c>
      <c r="BC5">
        <v>10126.419885072801</v>
      </c>
      <c r="BD5">
        <v>4095.7269515365601</v>
      </c>
      <c r="BE5">
        <v>4095.7269515365601</v>
      </c>
      <c r="BF5">
        <v>4095.7269515365601</v>
      </c>
    </row>
    <row r="6" spans="1:66" x14ac:dyDescent="0.2">
      <c r="A6" t="s">
        <v>147</v>
      </c>
      <c r="B6">
        <v>5200.4009355161998</v>
      </c>
      <c r="C6">
        <v>11194.2407678976</v>
      </c>
      <c r="D6">
        <v>11194.2407678976</v>
      </c>
      <c r="E6">
        <v>11194.2407678976</v>
      </c>
      <c r="F6">
        <v>13685.2656197794</v>
      </c>
      <c r="G6">
        <v>13685.2656197794</v>
      </c>
      <c r="H6">
        <v>13685.2656197794</v>
      </c>
      <c r="I6">
        <v>6554.0369357957197</v>
      </c>
      <c r="J6">
        <v>6554.0369357957197</v>
      </c>
      <c r="K6">
        <v>6554.0369357957197</v>
      </c>
      <c r="L6">
        <v>12316.7390578015</v>
      </c>
      <c r="M6">
        <v>12316.7390578015</v>
      </c>
      <c r="N6">
        <v>12316.7390578015</v>
      </c>
      <c r="O6">
        <v>2184.3877074861598</v>
      </c>
      <c r="P6">
        <v>2184.3877074861598</v>
      </c>
      <c r="Q6">
        <v>2184.3877074861598</v>
      </c>
      <c r="R6">
        <v>9580.32611601176</v>
      </c>
      <c r="S6">
        <v>9580.32611601176</v>
      </c>
      <c r="T6">
        <v>9580.32611601176</v>
      </c>
      <c r="U6">
        <v>6007.4666666666599</v>
      </c>
      <c r="V6">
        <v>6007.4666666666599</v>
      </c>
      <c r="W6">
        <v>6007.4666666666599</v>
      </c>
      <c r="X6">
        <v>8484.8646842632807</v>
      </c>
      <c r="Y6">
        <v>8484.8646842632807</v>
      </c>
      <c r="Z6">
        <v>8484.8646842632807</v>
      </c>
      <c r="AA6">
        <v>2730.4846343577001</v>
      </c>
      <c r="AB6">
        <v>2730.4846343577001</v>
      </c>
      <c r="AC6">
        <v>2730.4846343577001</v>
      </c>
      <c r="AD6">
        <v>6295.2221850985597</v>
      </c>
      <c r="AE6">
        <v>6295.2221850985597</v>
      </c>
      <c r="AF6">
        <v>6295.2221850985597</v>
      </c>
      <c r="AG6">
        <v>7372.8</v>
      </c>
      <c r="AH6">
        <v>7372.8</v>
      </c>
      <c r="AI6">
        <v>7372.8</v>
      </c>
      <c r="AJ6">
        <v>3831.87437353825</v>
      </c>
      <c r="AK6">
        <v>3831.87437353825</v>
      </c>
      <c r="AL6">
        <v>3831.87437353825</v>
      </c>
      <c r="AM6">
        <v>10102.793147123501</v>
      </c>
      <c r="AN6">
        <v>10102.793147123501</v>
      </c>
      <c r="AO6">
        <v>10102.793147123501</v>
      </c>
      <c r="AP6">
        <v>3558.1690611426602</v>
      </c>
      <c r="AQ6">
        <v>3558.1690611426602</v>
      </c>
      <c r="AR6">
        <v>3558.1690611426602</v>
      </c>
      <c r="AS6">
        <v>8738.1333333333296</v>
      </c>
      <c r="AT6">
        <v>8738.1333333333296</v>
      </c>
      <c r="AU6">
        <v>8738.1333333333296</v>
      </c>
      <c r="AV6">
        <v>3557.9313109715299</v>
      </c>
      <c r="AW6">
        <v>3557.9313109715299</v>
      </c>
      <c r="AX6">
        <v>3557.9313109715299</v>
      </c>
      <c r="AY6">
        <v>10648.890073995</v>
      </c>
      <c r="AZ6">
        <v>10648.890073995</v>
      </c>
      <c r="BA6">
        <v>10648.890073995</v>
      </c>
      <c r="BB6">
        <v>2737.23603314621</v>
      </c>
      <c r="BC6">
        <v>2737.23603314621</v>
      </c>
      <c r="BD6">
        <v>2737.23603314621</v>
      </c>
      <c r="BE6">
        <v>5461.3333333333303</v>
      </c>
      <c r="BF6">
        <v>5461.3333333333303</v>
      </c>
    </row>
    <row r="7" spans="1:66" x14ac:dyDescent="0.2">
      <c r="A7" t="s">
        <v>148</v>
      </c>
      <c r="B7">
        <v>0</v>
      </c>
      <c r="C7">
        <v>0</v>
      </c>
      <c r="D7">
        <v>3010.55726312976</v>
      </c>
      <c r="E7">
        <v>3010.55726312976</v>
      </c>
      <c r="F7">
        <v>3010.55726312976</v>
      </c>
      <c r="G7">
        <v>0</v>
      </c>
      <c r="H7">
        <v>0</v>
      </c>
      <c r="I7">
        <v>0</v>
      </c>
      <c r="J7">
        <v>3010.7584363514802</v>
      </c>
      <c r="K7">
        <v>3010.7584363514802</v>
      </c>
      <c r="L7">
        <v>3010.7584363514802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2730.8487232482098</v>
      </c>
      <c r="AR7">
        <v>2730.8487232482098</v>
      </c>
      <c r="AS7">
        <v>2730.8487232482098</v>
      </c>
      <c r="AT7">
        <v>0</v>
      </c>
      <c r="AU7">
        <v>0</v>
      </c>
      <c r="AV7">
        <v>0</v>
      </c>
      <c r="AW7">
        <v>1638.1815757898901</v>
      </c>
      <c r="AX7">
        <v>1638.1815757898901</v>
      </c>
      <c r="AY7">
        <v>1638.1815757898901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66" s="2" customFormat="1" x14ac:dyDescent="0.2">
      <c r="A8" s="2" t="s">
        <v>149</v>
      </c>
      <c r="B8" s="2">
        <v>70724.266666666605</v>
      </c>
      <c r="C8" s="2">
        <v>70724.266666666605</v>
      </c>
      <c r="D8" s="2">
        <v>206907.39008419</v>
      </c>
      <c r="E8" s="2">
        <v>206907.39008419</v>
      </c>
      <c r="F8" s="2">
        <v>206907.39008419</v>
      </c>
      <c r="G8" s="2">
        <v>26215601.573438201</v>
      </c>
      <c r="H8" s="2">
        <v>26215601.573438201</v>
      </c>
      <c r="I8" s="2">
        <v>26215601.573438201</v>
      </c>
      <c r="J8" s="2">
        <v>15327.497494153</v>
      </c>
      <c r="K8" s="2">
        <v>15327.497494153</v>
      </c>
      <c r="L8" s="2">
        <v>15327.497494153</v>
      </c>
      <c r="M8" s="2">
        <v>41216955.733333297</v>
      </c>
      <c r="N8" s="2">
        <v>41216955.733333297</v>
      </c>
      <c r="O8" s="2">
        <v>41216955.733333297</v>
      </c>
      <c r="P8" s="2">
        <v>10125.743301930899</v>
      </c>
      <c r="Q8" s="2">
        <v>10125.743301930899</v>
      </c>
      <c r="R8" s="2">
        <v>10125.743301930899</v>
      </c>
      <c r="S8" s="2">
        <v>16658.177211814102</v>
      </c>
      <c r="T8" s="2">
        <v>16658.177211814102</v>
      </c>
      <c r="U8" s="2">
        <v>16658.177211814102</v>
      </c>
      <c r="V8" s="2">
        <v>44748081.523554899</v>
      </c>
      <c r="W8" s="2">
        <v>44748081.523554899</v>
      </c>
      <c r="X8" s="2">
        <v>44748081.523554899</v>
      </c>
      <c r="Y8" s="2">
        <v>26758.749416705501</v>
      </c>
      <c r="Z8" s="2">
        <v>26758.749416705501</v>
      </c>
      <c r="AA8" s="2">
        <v>26758.749416705501</v>
      </c>
      <c r="AB8" s="2">
        <v>34138168.793852299</v>
      </c>
      <c r="AC8" s="2">
        <v>34138168.793852299</v>
      </c>
      <c r="AD8" s="2">
        <v>34138168.793852299</v>
      </c>
      <c r="AE8" s="2">
        <v>11741.866666666599</v>
      </c>
      <c r="AF8" s="2">
        <v>11741.866666666599</v>
      </c>
      <c r="AG8" s="2">
        <v>11741.866666666599</v>
      </c>
      <c r="AH8" s="2">
        <v>17242.282507015902</v>
      </c>
      <c r="AI8" s="2">
        <v>17242.282507015902</v>
      </c>
      <c r="AJ8" s="2">
        <v>17242.282507015902</v>
      </c>
      <c r="AK8" s="2">
        <v>4642.1333333333296</v>
      </c>
      <c r="AL8" s="2">
        <v>4642.1333333333296</v>
      </c>
      <c r="AM8" s="2">
        <v>4642.1333333333296</v>
      </c>
      <c r="AN8" s="2">
        <v>4379.5776530339399</v>
      </c>
      <c r="AO8" s="2">
        <v>4379.5776530339399</v>
      </c>
      <c r="AP8" s="2">
        <v>4379.5776530339399</v>
      </c>
      <c r="AQ8" s="2">
        <v>10648.890073995</v>
      </c>
      <c r="AR8" s="2">
        <v>10648.890073995</v>
      </c>
      <c r="AS8" s="2">
        <v>10648.890073995</v>
      </c>
      <c r="AT8" s="2">
        <v>4926.3664305759703</v>
      </c>
      <c r="AU8" s="2">
        <v>4926.3664305759703</v>
      </c>
      <c r="AV8" s="2">
        <v>4926.3664305759703</v>
      </c>
      <c r="AW8" s="2">
        <v>24850.723381558699</v>
      </c>
      <c r="AX8" s="2">
        <v>24850.723381558699</v>
      </c>
      <c r="AY8" s="2">
        <v>24850.723381558699</v>
      </c>
      <c r="AZ8" s="2">
        <v>3284.2442870506402</v>
      </c>
      <c r="BA8" s="2">
        <v>3284.2442870506402</v>
      </c>
      <c r="BB8" s="2">
        <v>3284.2442870506402</v>
      </c>
      <c r="BC8" s="2">
        <v>21026.133333333299</v>
      </c>
      <c r="BD8" s="2">
        <v>21026.133333333299</v>
      </c>
      <c r="BE8" s="2">
        <v>21026.133333333299</v>
      </c>
      <c r="BF8" s="2">
        <v>3284.46374874707</v>
      </c>
      <c r="BJ8" s="2">
        <f>MEDIAN($B8:$BI9)</f>
        <v>24468.395436185252</v>
      </c>
      <c r="BK8" s="2">
        <f>AVERAGE($B8:$BI9)</f>
        <v>7736781.0824220954</v>
      </c>
      <c r="BL8" s="2">
        <f>MIN($B8:$BI9)</f>
        <v>2184.5333333333301</v>
      </c>
      <c r="BM8" s="2">
        <f>MAX($B8:$BI9)</f>
        <v>44748081.523554899</v>
      </c>
      <c r="BN8" s="2">
        <f>STDEV($B8:$BI9)</f>
        <v>14989682.093557484</v>
      </c>
    </row>
    <row r="9" spans="1:66" s="2" customFormat="1" x14ac:dyDescent="0.2">
      <c r="A9" s="2" t="s">
        <v>150</v>
      </c>
      <c r="B9" s="2">
        <v>312276.89429373201</v>
      </c>
      <c r="C9" s="2">
        <v>527564.80000000005</v>
      </c>
      <c r="D9" s="2">
        <v>527564.80000000005</v>
      </c>
      <c r="E9" s="2">
        <v>527564.80000000005</v>
      </c>
      <c r="F9" s="2">
        <v>26207283.661877699</v>
      </c>
      <c r="G9" s="2">
        <v>26207283.661877699</v>
      </c>
      <c r="H9" s="2">
        <v>26207283.661877699</v>
      </c>
      <c r="I9" s="2">
        <v>16382.907806146201</v>
      </c>
      <c r="J9" s="2">
        <v>16382.907806146201</v>
      </c>
      <c r="K9" s="2">
        <v>16382.907806146201</v>
      </c>
      <c r="L9" s="2">
        <v>41239179.418643497</v>
      </c>
      <c r="M9" s="2">
        <v>41239179.418643497</v>
      </c>
      <c r="N9" s="2">
        <v>41239179.418643497</v>
      </c>
      <c r="O9" s="2">
        <v>16384</v>
      </c>
      <c r="P9" s="2">
        <v>16384</v>
      </c>
      <c r="Q9" s="2">
        <v>16384</v>
      </c>
      <c r="R9" s="2">
        <v>4365052.3220848599</v>
      </c>
      <c r="S9" s="2">
        <v>4365052.3220848599</v>
      </c>
      <c r="T9" s="2">
        <v>4365052.3220848599</v>
      </c>
      <c r="U9" s="2">
        <v>37882265.600000001</v>
      </c>
      <c r="V9" s="2">
        <v>37882265.600000001</v>
      </c>
      <c r="W9" s="2">
        <v>37882265.600000001</v>
      </c>
      <c r="X9" s="2">
        <v>32297.226862679501</v>
      </c>
      <c r="Y9" s="2">
        <v>32297.226862679501</v>
      </c>
      <c r="Z9" s="2">
        <v>32297.226862679501</v>
      </c>
      <c r="AA9" s="2">
        <v>36634077.8666666</v>
      </c>
      <c r="AB9" s="2">
        <v>36634077.8666666</v>
      </c>
      <c r="AC9" s="2">
        <v>36634077.8666666</v>
      </c>
      <c r="AD9" s="2">
        <v>87853.534678604803</v>
      </c>
      <c r="AE9" s="2">
        <v>87853.534678604803</v>
      </c>
      <c r="AF9" s="2">
        <v>87853.534678604803</v>
      </c>
      <c r="AG9" s="2">
        <v>2184.5333333333301</v>
      </c>
      <c r="AH9" s="2">
        <v>2184.5333333333301</v>
      </c>
      <c r="AI9" s="2">
        <v>2184.5333333333301</v>
      </c>
      <c r="AJ9" s="2">
        <v>25454.594052789798</v>
      </c>
      <c r="AK9" s="2">
        <v>25454.594052789798</v>
      </c>
      <c r="AL9" s="2">
        <v>25454.594052789798</v>
      </c>
      <c r="AM9" s="2">
        <v>9284.2666666666591</v>
      </c>
      <c r="AN9" s="2">
        <v>9284.2666666666591</v>
      </c>
      <c r="AO9" s="2">
        <v>9284.2666666666591</v>
      </c>
      <c r="AP9" s="2">
        <v>3284.2442870506402</v>
      </c>
      <c r="AQ9" s="2">
        <v>3284.2442870506402</v>
      </c>
      <c r="AR9" s="2">
        <v>3284.2442870506402</v>
      </c>
      <c r="AS9" s="2">
        <v>29491.200000000001</v>
      </c>
      <c r="AT9" s="2">
        <v>29491.200000000001</v>
      </c>
      <c r="AU9" s="2">
        <v>29491.200000000001</v>
      </c>
      <c r="AV9" s="2">
        <v>4104.7568145376799</v>
      </c>
      <c r="AW9" s="2">
        <v>4104.7568145376799</v>
      </c>
      <c r="AX9" s="2">
        <v>4104.7568145376799</v>
      </c>
      <c r="AY9" s="2">
        <v>36325.131693005198</v>
      </c>
      <c r="AZ9" s="2">
        <v>36325.131693005198</v>
      </c>
      <c r="BA9" s="2">
        <v>36325.131693005198</v>
      </c>
      <c r="BB9" s="2">
        <v>24086.067490811802</v>
      </c>
      <c r="BC9" s="2">
        <v>24086.067490811802</v>
      </c>
      <c r="BD9" s="2">
        <v>24086.067490811802</v>
      </c>
      <c r="BE9" s="2">
        <v>8191.4539030731203</v>
      </c>
      <c r="BF9" s="2">
        <v>8191.4539030731203</v>
      </c>
    </row>
    <row r="10" spans="1:66" x14ac:dyDescent="0.2">
      <c r="A10" t="s">
        <v>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66" x14ac:dyDescent="0.2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66" x14ac:dyDescent="0.2">
      <c r="A12" t="s">
        <v>153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66" x14ac:dyDescent="0.2">
      <c r="A13" t="s">
        <v>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66" x14ac:dyDescent="0.2">
      <c r="A14" t="s">
        <v>155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66" x14ac:dyDescent="0.2">
      <c r="A15" t="s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66" s="2" customFormat="1" x14ac:dyDescent="0.2">
      <c r="A16" s="2" t="s">
        <v>157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5474.10624791179</v>
      </c>
      <c r="K16" s="2">
        <v>5474.10624791179</v>
      </c>
      <c r="L16" s="2">
        <v>5474.10624791179</v>
      </c>
      <c r="M16" s="2">
        <v>273.06666666666598</v>
      </c>
      <c r="N16" s="2">
        <v>273.06666666666598</v>
      </c>
      <c r="O16" s="2">
        <v>273.06666666666598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J16" s="2">
        <f>MEDIAN($B16:$BI17)</f>
        <v>0</v>
      </c>
      <c r="BK16" s="2">
        <f>AVERAGE($B16:$BI17)</f>
        <v>11976.375175496398</v>
      </c>
      <c r="BL16" s="2">
        <f>MIN($B16:$BI17)</f>
        <v>0</v>
      </c>
      <c r="BM16" s="2">
        <f>MAX($B16:$BI17)</f>
        <v>1044937.05732994</v>
      </c>
      <c r="BN16" s="2">
        <f>STDEV($B16:$BI17)</f>
        <v>98608.725810965174</v>
      </c>
    </row>
    <row r="17" spans="1:66" s="2" customFormat="1" x14ac:dyDescent="0.2">
      <c r="A17" s="2" t="s">
        <v>158</v>
      </c>
      <c r="B17" s="2">
        <v>1044937.05732994</v>
      </c>
      <c r="C17" s="2">
        <v>87381.333333333299</v>
      </c>
      <c r="D17" s="2">
        <v>87381.333333333299</v>
      </c>
      <c r="E17" s="2">
        <v>87381.333333333299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1911.4666666666601</v>
      </c>
      <c r="P17" s="2">
        <v>1911.4666666666601</v>
      </c>
      <c r="Q17" s="2">
        <v>1911.4666666666601</v>
      </c>
      <c r="R17" s="2">
        <v>0</v>
      </c>
      <c r="S17" s="2">
        <v>0</v>
      </c>
      <c r="T17" s="2">
        <v>0</v>
      </c>
      <c r="U17" s="2">
        <v>7918.9333333333298</v>
      </c>
      <c r="V17" s="2">
        <v>7918.9333333333298</v>
      </c>
      <c r="W17" s="2">
        <v>7918.9333333333298</v>
      </c>
      <c r="X17" s="2">
        <v>0</v>
      </c>
      <c r="Y17" s="2">
        <v>0</v>
      </c>
      <c r="Z17" s="2">
        <v>0</v>
      </c>
      <c r="AA17" s="2">
        <v>273.06666666666598</v>
      </c>
      <c r="AB17" s="2">
        <v>273.06666666666598</v>
      </c>
      <c r="AC17" s="2">
        <v>273.06666666666598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3557.9313109715299</v>
      </c>
      <c r="AQ17" s="2">
        <v>3557.9313109715299</v>
      </c>
      <c r="AR17" s="2">
        <v>3557.9313109715299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</row>
    <row r="18" spans="1:66" s="2" customFormat="1" x14ac:dyDescent="0.2">
      <c r="A18" s="2" t="s">
        <v>159</v>
      </c>
      <c r="B18" s="2">
        <v>87.778831055083003</v>
      </c>
      <c r="C18" s="2">
        <v>87.778831055083003</v>
      </c>
      <c r="D18" s="2">
        <v>85.909511764284701</v>
      </c>
      <c r="E18" s="2">
        <v>85.909511764284701</v>
      </c>
      <c r="F18" s="2">
        <v>85.909511764284701</v>
      </c>
      <c r="G18" s="2">
        <v>83.2767816597013</v>
      </c>
      <c r="H18" s="2">
        <v>83.2767816597013</v>
      </c>
      <c r="I18" s="2">
        <v>83.2767816597013</v>
      </c>
      <c r="J18" s="2">
        <v>81.3148006657715</v>
      </c>
      <c r="K18" s="2">
        <v>81.3148006657715</v>
      </c>
      <c r="L18" s="2">
        <v>81.3148006657715</v>
      </c>
      <c r="M18" s="2">
        <v>79.516074929700693</v>
      </c>
      <c r="N18" s="2">
        <v>79.516074929700693</v>
      </c>
      <c r="O18" s="2">
        <v>79.516074929700693</v>
      </c>
      <c r="P18" s="2">
        <v>77.732331014379596</v>
      </c>
      <c r="Q18" s="2">
        <v>77.732331014379596</v>
      </c>
      <c r="R18" s="2">
        <v>77.732331014379596</v>
      </c>
      <c r="S18" s="2">
        <v>76.5466339208037</v>
      </c>
      <c r="T18" s="2">
        <v>76.5466339208037</v>
      </c>
      <c r="U18" s="2">
        <v>76.5466339208037</v>
      </c>
      <c r="V18" s="2">
        <v>75.057720468158607</v>
      </c>
      <c r="W18" s="2">
        <v>75.057720468158607</v>
      </c>
      <c r="X18" s="2">
        <v>75.057720468158607</v>
      </c>
      <c r="Y18" s="2">
        <v>73.503755018051706</v>
      </c>
      <c r="Z18" s="2">
        <v>73.503755018051706</v>
      </c>
      <c r="AA18" s="2">
        <v>73.503755018051706</v>
      </c>
      <c r="AB18" s="2">
        <v>73.259681296704699</v>
      </c>
      <c r="AC18" s="2">
        <v>73.259681296704699</v>
      </c>
      <c r="AD18" s="2">
        <v>73.259681296704699</v>
      </c>
      <c r="AE18" s="2">
        <v>73.257842284337798</v>
      </c>
      <c r="AF18" s="2">
        <v>73.257842284337798</v>
      </c>
      <c r="AG18" s="2">
        <v>73.257842284337798</v>
      </c>
      <c r="AH18" s="2">
        <v>73.254654662901601</v>
      </c>
      <c r="AI18" s="2">
        <v>73.254654662901601</v>
      </c>
      <c r="AJ18" s="2">
        <v>73.254654662901601</v>
      </c>
      <c r="AK18" s="2">
        <v>73.251418001135704</v>
      </c>
      <c r="AL18" s="2">
        <v>73.251418001135704</v>
      </c>
      <c r="AM18" s="2">
        <v>73.251418001135704</v>
      </c>
      <c r="AN18" s="2">
        <v>73.249431867779407</v>
      </c>
      <c r="AO18" s="2">
        <v>73.249431867779407</v>
      </c>
      <c r="AP18" s="2">
        <v>73.249431867779407</v>
      </c>
      <c r="AQ18" s="2">
        <v>73.245557681726297</v>
      </c>
      <c r="AR18" s="2">
        <v>73.245557681726297</v>
      </c>
      <c r="AS18" s="2">
        <v>73.245557681726297</v>
      </c>
      <c r="AT18" s="2">
        <v>73.234891409997701</v>
      </c>
      <c r="AU18" s="2">
        <v>73.234891409997701</v>
      </c>
      <c r="AV18" s="2">
        <v>73.234891409997701</v>
      </c>
      <c r="AW18" s="2">
        <v>73.226431953109596</v>
      </c>
      <c r="AX18" s="2">
        <v>73.226431953109596</v>
      </c>
      <c r="AY18" s="2">
        <v>73.226431953109596</v>
      </c>
      <c r="AZ18" s="2">
        <v>73.224592940742596</v>
      </c>
      <c r="BA18" s="2">
        <v>73.224592940742596</v>
      </c>
      <c r="BB18" s="2">
        <v>73.224592940742596</v>
      </c>
      <c r="BC18" s="2">
        <v>73.222999130024505</v>
      </c>
      <c r="BD18" s="2">
        <v>73.222999130024505</v>
      </c>
      <c r="BE18" s="2">
        <v>73.222999130024505</v>
      </c>
      <c r="BF18" s="2">
        <v>73.227780562178694</v>
      </c>
      <c r="BJ18" s="2">
        <f>MEDIAN($B18:$BI18,$B25:$BI25)</f>
        <v>73.253036332018652</v>
      </c>
      <c r="BK18" s="2">
        <f>AVERAGE($B18:$BI18,$B25:$BI25)</f>
        <v>75.548533769644195</v>
      </c>
      <c r="BL18" s="2">
        <f>MIN($B18:$BI18,$B25:$BI25)</f>
        <v>72.109254089892104</v>
      </c>
      <c r="BM18" s="2">
        <f>MAX($B18:$BI18,$B25:$BI25)</f>
        <v>87.778831055083003</v>
      </c>
      <c r="BN18" s="2">
        <f>STDEV($B18:$BI18,$B25:$BI25)</f>
        <v>4.2875963517525246</v>
      </c>
    </row>
    <row r="19" spans="1:66" x14ac:dyDescent="0.2">
      <c r="A19" t="s">
        <v>160</v>
      </c>
      <c r="B19">
        <v>14.0154586923466</v>
      </c>
      <c r="C19">
        <v>14.0154586923466</v>
      </c>
      <c r="D19">
        <v>13.983781044095201</v>
      </c>
      <c r="E19">
        <v>13.983781044095201</v>
      </c>
      <c r="F19">
        <v>13.983781044095201</v>
      </c>
      <c r="G19">
        <v>13.9888494678155</v>
      </c>
      <c r="H19">
        <v>13.9888494678155</v>
      </c>
      <c r="I19">
        <v>13.9888494678155</v>
      </c>
      <c r="J19">
        <v>13.985470518668601</v>
      </c>
      <c r="K19">
        <v>13.985470518668601</v>
      </c>
      <c r="L19">
        <v>13.985470518668601</v>
      </c>
      <c r="M19">
        <v>13.985470518668601</v>
      </c>
      <c r="N19">
        <v>13.985470518668601</v>
      </c>
      <c r="O19">
        <v>13.985470518668601</v>
      </c>
      <c r="P19">
        <v>13.985470518668601</v>
      </c>
      <c r="Q19">
        <v>13.985470518668601</v>
      </c>
      <c r="R19">
        <v>13.985470518668601</v>
      </c>
      <c r="S19">
        <v>13.985470518668601</v>
      </c>
      <c r="T19">
        <v>13.985470518668601</v>
      </c>
      <c r="U19">
        <v>13.985470518668601</v>
      </c>
      <c r="V19">
        <v>13.985470518668601</v>
      </c>
      <c r="W19">
        <v>13.985470518668601</v>
      </c>
      <c r="X19">
        <v>13.985470518668601</v>
      </c>
      <c r="Y19">
        <v>13.985470518668601</v>
      </c>
      <c r="Z19">
        <v>13.985470518668601</v>
      </c>
      <c r="AA19">
        <v>13.985470518668601</v>
      </c>
      <c r="AB19">
        <v>13.985470518668601</v>
      </c>
      <c r="AC19">
        <v>13.985470518668601</v>
      </c>
      <c r="AD19">
        <v>13.985470518668601</v>
      </c>
      <c r="AE19">
        <v>13.985470518668601</v>
      </c>
      <c r="AF19">
        <v>13.985470518668601</v>
      </c>
      <c r="AG19">
        <v>13.985470518668601</v>
      </c>
      <c r="AH19">
        <v>13.985470518668601</v>
      </c>
      <c r="AI19">
        <v>13.985470518668601</v>
      </c>
      <c r="AJ19">
        <v>13.985470518668601</v>
      </c>
      <c r="AK19">
        <v>13.986315255955301</v>
      </c>
      <c r="AL19">
        <v>13.986315255955301</v>
      </c>
      <c r="AM19">
        <v>13.986315255955301</v>
      </c>
      <c r="AN19">
        <v>13.986315255955301</v>
      </c>
      <c r="AO19">
        <v>13.986315255955301</v>
      </c>
      <c r="AP19">
        <v>13.986315255955301</v>
      </c>
      <c r="AQ19">
        <v>13.986315255955301</v>
      </c>
      <c r="AR19">
        <v>13.986315255955301</v>
      </c>
      <c r="AS19">
        <v>13.986315255955301</v>
      </c>
      <c r="AT19">
        <v>13.986315255955301</v>
      </c>
      <c r="AU19">
        <v>13.986315255955301</v>
      </c>
      <c r="AV19">
        <v>13.986315255955301</v>
      </c>
      <c r="AW19">
        <v>13.985470518668601</v>
      </c>
      <c r="AX19">
        <v>13.985470518668601</v>
      </c>
      <c r="AY19">
        <v>13.985470518668601</v>
      </c>
      <c r="AZ19">
        <v>13.985470518668601</v>
      </c>
      <c r="BA19">
        <v>13.985470518668601</v>
      </c>
      <c r="BB19">
        <v>13.985470518668601</v>
      </c>
      <c r="BC19">
        <v>13.985470518668601</v>
      </c>
      <c r="BD19">
        <v>13.985470518668601</v>
      </c>
      <c r="BE19">
        <v>13.985470518668601</v>
      </c>
      <c r="BF19">
        <v>13.985470518668601</v>
      </c>
    </row>
    <row r="20" spans="1:66" x14ac:dyDescent="0.2">
      <c r="A20" t="s">
        <v>161</v>
      </c>
      <c r="B20">
        <v>22.070740416082799</v>
      </c>
      <c r="C20">
        <v>22.070740416082799</v>
      </c>
      <c r="D20">
        <v>22.0664544787534</v>
      </c>
      <c r="E20">
        <v>22.0664544787534</v>
      </c>
      <c r="F20">
        <v>22.0664544787534</v>
      </c>
      <c r="G20">
        <v>22.065229925230799</v>
      </c>
      <c r="H20">
        <v>22.065229925230799</v>
      </c>
      <c r="I20">
        <v>22.065229925230799</v>
      </c>
      <c r="J20">
        <v>22.066046294245901</v>
      </c>
      <c r="K20">
        <v>22.066046294245901</v>
      </c>
      <c r="L20">
        <v>22.066046294245901</v>
      </c>
      <c r="M20">
        <v>22.0662503864997</v>
      </c>
      <c r="N20">
        <v>22.0662503864997</v>
      </c>
      <c r="O20">
        <v>22.0662503864997</v>
      </c>
      <c r="P20">
        <v>22.064617648469401</v>
      </c>
      <c r="Q20">
        <v>22.064617648469401</v>
      </c>
      <c r="R20">
        <v>22.064617648469401</v>
      </c>
      <c r="S20">
        <v>22.068291309037502</v>
      </c>
      <c r="T20">
        <v>22.068291309037502</v>
      </c>
      <c r="U20">
        <v>22.068291309037502</v>
      </c>
      <c r="V20">
        <v>22.0958437632978</v>
      </c>
      <c r="W20">
        <v>22.0958437632978</v>
      </c>
      <c r="X20">
        <v>22.0958437632978</v>
      </c>
      <c r="Y20">
        <v>22.0948233020289</v>
      </c>
      <c r="Z20">
        <v>22.0948233020289</v>
      </c>
      <c r="AA20">
        <v>22.0948233020289</v>
      </c>
      <c r="AB20">
        <v>22.0960478555516</v>
      </c>
      <c r="AC20">
        <v>22.0960478555516</v>
      </c>
      <c r="AD20">
        <v>22.0960478555516</v>
      </c>
      <c r="AE20">
        <v>22.094006933013802</v>
      </c>
      <c r="AF20">
        <v>22.094006933013802</v>
      </c>
      <c r="AG20">
        <v>22.094006933013802</v>
      </c>
      <c r="AH20">
        <v>22.091353733714701</v>
      </c>
      <c r="AI20">
        <v>22.091353733714701</v>
      </c>
      <c r="AJ20">
        <v>22.091353733714701</v>
      </c>
      <c r="AK20">
        <v>22.091149641460898</v>
      </c>
      <c r="AL20">
        <v>22.091149641460898</v>
      </c>
      <c r="AM20">
        <v>22.091149641460898</v>
      </c>
      <c r="AN20">
        <v>22.091966010476</v>
      </c>
      <c r="AO20">
        <v>22.091966010476</v>
      </c>
      <c r="AP20">
        <v>22.091966010476</v>
      </c>
      <c r="AQ20">
        <v>22.091149641460898</v>
      </c>
      <c r="AR20">
        <v>22.091149641460898</v>
      </c>
      <c r="AS20">
        <v>22.091149641460898</v>
      </c>
      <c r="AT20">
        <v>22.0891087189231</v>
      </c>
      <c r="AU20">
        <v>22.0891087189231</v>
      </c>
      <c r="AV20">
        <v>22.0891087189231</v>
      </c>
      <c r="AW20">
        <v>22.0917619182222</v>
      </c>
      <c r="AX20">
        <v>22.0917619182222</v>
      </c>
      <c r="AY20">
        <v>22.0917619182222</v>
      </c>
      <c r="AZ20">
        <v>22.091149641460898</v>
      </c>
      <c r="BA20">
        <v>22.091149641460898</v>
      </c>
      <c r="BB20">
        <v>22.091149641460898</v>
      </c>
      <c r="BC20">
        <v>22.0931905639987</v>
      </c>
      <c r="BD20">
        <v>22.0931905639987</v>
      </c>
      <c r="BE20">
        <v>22.0931905639987</v>
      </c>
      <c r="BF20">
        <v>22.092170102729799</v>
      </c>
    </row>
    <row r="21" spans="1:66" x14ac:dyDescent="0.2">
      <c r="A21" t="s">
        <v>162</v>
      </c>
      <c r="B21">
        <v>28.0743181532916</v>
      </c>
      <c r="C21">
        <v>28.0743181532916</v>
      </c>
      <c r="D21">
        <v>28.0743181532916</v>
      </c>
      <c r="E21">
        <v>28.073705876530301</v>
      </c>
      <c r="F21">
        <v>28.073705876530301</v>
      </c>
      <c r="G21">
        <v>28.073705876530301</v>
      </c>
      <c r="H21">
        <v>28.070644492723599</v>
      </c>
      <c r="I21">
        <v>28.070644492723599</v>
      </c>
      <c r="J21">
        <v>28.070644492723599</v>
      </c>
      <c r="K21">
        <v>28.075134522306701</v>
      </c>
      <c r="L21">
        <v>28.075134522306701</v>
      </c>
      <c r="M21">
        <v>28.075134522306701</v>
      </c>
      <c r="N21">
        <v>28.073501784276498</v>
      </c>
      <c r="O21">
        <v>28.073501784276498</v>
      </c>
      <c r="P21">
        <v>28.073501784276498</v>
      </c>
      <c r="Q21">
        <v>28.072481323007601</v>
      </c>
      <c r="R21">
        <v>28.072481323007601</v>
      </c>
      <c r="S21">
        <v>28.072481323007601</v>
      </c>
      <c r="T21">
        <v>28.071869046246199</v>
      </c>
      <c r="U21">
        <v>28.071869046246199</v>
      </c>
      <c r="V21">
        <v>28.071869046246199</v>
      </c>
      <c r="W21">
        <v>28.072481323007601</v>
      </c>
      <c r="X21">
        <v>28.072481323007601</v>
      </c>
      <c r="Y21">
        <v>28.072481323007601</v>
      </c>
      <c r="Z21">
        <v>28.071664953992499</v>
      </c>
      <c r="AA21">
        <v>28.071664953992499</v>
      </c>
      <c r="AB21">
        <v>28.071664953992499</v>
      </c>
      <c r="AC21">
        <v>28.071052677231101</v>
      </c>
      <c r="AD21">
        <v>28.071052677231101</v>
      </c>
      <c r="AE21">
        <v>28.071052677231101</v>
      </c>
      <c r="AF21">
        <v>28.075338614560501</v>
      </c>
      <c r="AG21">
        <v>28.075338614560501</v>
      </c>
      <c r="AH21">
        <v>28.075338614560501</v>
      </c>
      <c r="AI21">
        <v>28.075134522306701</v>
      </c>
      <c r="AJ21">
        <v>28.075134522306701</v>
      </c>
      <c r="AK21">
        <v>28.075134522306701</v>
      </c>
      <c r="AL21">
        <v>28.075134522306701</v>
      </c>
      <c r="AM21">
        <v>28.075134522306701</v>
      </c>
      <c r="AN21">
        <v>28.075134522306701</v>
      </c>
      <c r="AO21">
        <v>28.071052677231101</v>
      </c>
      <c r="AP21">
        <v>28.071052677231101</v>
      </c>
      <c r="AQ21">
        <v>28.071052677231101</v>
      </c>
      <c r="AR21">
        <v>28.0741140610378</v>
      </c>
      <c r="AS21">
        <v>28.0741140610378</v>
      </c>
      <c r="AT21">
        <v>28.0741140610378</v>
      </c>
      <c r="AU21">
        <v>28.075338614560501</v>
      </c>
      <c r="AV21">
        <v>28.075338614560501</v>
      </c>
      <c r="AW21">
        <v>28.075338614560501</v>
      </c>
      <c r="AX21">
        <v>28.0755427068143</v>
      </c>
      <c r="AY21">
        <v>28.0755427068143</v>
      </c>
      <c r="AZ21">
        <v>28.0755427068143</v>
      </c>
      <c r="BA21">
        <v>28.075746799068099</v>
      </c>
      <c r="BB21">
        <v>28.075746799068099</v>
      </c>
      <c r="BC21">
        <v>28.075746799068099</v>
      </c>
      <c r="BD21">
        <v>28.073297692022699</v>
      </c>
      <c r="BE21">
        <v>28.073297692022699</v>
      </c>
      <c r="BF21">
        <v>28.073297692022699</v>
      </c>
    </row>
    <row r="22" spans="1:66" x14ac:dyDescent="0.2">
      <c r="A22" t="s">
        <v>163</v>
      </c>
      <c r="B22">
        <v>28.226468928485001</v>
      </c>
      <c r="C22">
        <v>28.226468928485001</v>
      </c>
      <c r="D22">
        <v>28.226468928485001</v>
      </c>
      <c r="E22">
        <v>28.229326220037901</v>
      </c>
      <c r="F22">
        <v>28.229326220037901</v>
      </c>
      <c r="G22">
        <v>28.229326220037901</v>
      </c>
      <c r="H22">
        <v>28.228713943276599</v>
      </c>
      <c r="I22">
        <v>28.228713943276599</v>
      </c>
      <c r="J22">
        <v>28.228713943276599</v>
      </c>
      <c r="K22">
        <v>28.228713943276599</v>
      </c>
      <c r="L22">
        <v>28.228713943276599</v>
      </c>
      <c r="M22">
        <v>28.228713943276599</v>
      </c>
      <c r="N22">
        <v>28.228918035530398</v>
      </c>
      <c r="O22">
        <v>28.228918035530398</v>
      </c>
      <c r="P22">
        <v>28.228918035530398</v>
      </c>
      <c r="Q22">
        <v>28.226673020738801</v>
      </c>
      <c r="R22">
        <v>28.226673020738801</v>
      </c>
      <c r="S22">
        <v>28.226673020738801</v>
      </c>
      <c r="T22">
        <v>28.228713943276599</v>
      </c>
      <c r="U22">
        <v>28.228713943276599</v>
      </c>
      <c r="V22">
        <v>28.228713943276599</v>
      </c>
      <c r="W22">
        <v>28.230550773560601</v>
      </c>
      <c r="X22">
        <v>28.230550773560601</v>
      </c>
      <c r="Y22">
        <v>28.230550773560601</v>
      </c>
      <c r="Z22">
        <v>28.231163050321999</v>
      </c>
      <c r="AA22">
        <v>28.231163050321999</v>
      </c>
      <c r="AB22">
        <v>28.231163050321999</v>
      </c>
      <c r="AC22">
        <v>28.2297344045455</v>
      </c>
      <c r="AD22">
        <v>28.2297344045455</v>
      </c>
      <c r="AE22">
        <v>28.2297344045455</v>
      </c>
      <c r="AF22">
        <v>28.228918035530398</v>
      </c>
      <c r="AG22">
        <v>28.228918035530398</v>
      </c>
      <c r="AH22">
        <v>28.228918035530398</v>
      </c>
      <c r="AI22">
        <v>28.230754865814401</v>
      </c>
      <c r="AJ22">
        <v>28.230754865814401</v>
      </c>
      <c r="AK22">
        <v>28.230754865814401</v>
      </c>
      <c r="AL22">
        <v>28.228305758769</v>
      </c>
      <c r="AM22">
        <v>28.228305758769</v>
      </c>
      <c r="AN22">
        <v>28.228305758769</v>
      </c>
      <c r="AO22">
        <v>28.2465720154824</v>
      </c>
      <c r="AP22">
        <v>28.2465720154824</v>
      </c>
      <c r="AQ22">
        <v>28.2465720154824</v>
      </c>
      <c r="AR22">
        <v>28.244531092944602</v>
      </c>
      <c r="AS22">
        <v>28.244531092944602</v>
      </c>
      <c r="AT22">
        <v>28.244531092944602</v>
      </c>
      <c r="AU22">
        <v>28.283818851797299</v>
      </c>
      <c r="AV22">
        <v>28.283818851797299</v>
      </c>
      <c r="AW22">
        <v>28.283818851797299</v>
      </c>
      <c r="AX22">
        <v>28.283002482782202</v>
      </c>
      <c r="AY22">
        <v>28.283002482782202</v>
      </c>
      <c r="AZ22">
        <v>28.283002482782202</v>
      </c>
      <c r="BA22">
        <v>28.281982021513301</v>
      </c>
      <c r="BB22">
        <v>28.281982021513301</v>
      </c>
      <c r="BC22">
        <v>28.281982021513301</v>
      </c>
      <c r="BD22">
        <v>28.259225735216798</v>
      </c>
      <c r="BE22">
        <v>28.259225735216798</v>
      </c>
      <c r="BF22">
        <v>28.259225735216798</v>
      </c>
    </row>
    <row r="23" spans="1:66" x14ac:dyDescent="0.2">
      <c r="A23" t="s">
        <v>164</v>
      </c>
      <c r="B23">
        <v>28.469032572103199</v>
      </c>
      <c r="C23">
        <v>28.457399313637701</v>
      </c>
      <c r="D23">
        <v>28.457399313637701</v>
      </c>
      <c r="E23">
        <v>28.457399313637701</v>
      </c>
      <c r="F23">
        <v>28.4565829446226</v>
      </c>
      <c r="G23">
        <v>28.4565829446226</v>
      </c>
      <c r="H23">
        <v>28.4565829446226</v>
      </c>
      <c r="I23">
        <v>28.458623867160401</v>
      </c>
      <c r="J23">
        <v>28.458623867160401</v>
      </c>
      <c r="K23">
        <v>28.458623867160401</v>
      </c>
      <c r="L23">
        <v>28.465460957662</v>
      </c>
      <c r="M23">
        <v>28.465460957662</v>
      </c>
      <c r="N23">
        <v>28.465460957662</v>
      </c>
      <c r="O23">
        <v>28.466277326677201</v>
      </c>
      <c r="P23">
        <v>28.466277326677201</v>
      </c>
      <c r="Q23">
        <v>28.466277326677201</v>
      </c>
      <c r="R23">
        <v>28.466889603438499</v>
      </c>
      <c r="S23">
        <v>28.466889603438499</v>
      </c>
      <c r="T23">
        <v>28.466889603438499</v>
      </c>
      <c r="U23">
        <v>28.468318249214999</v>
      </c>
      <c r="V23">
        <v>28.468318249214999</v>
      </c>
      <c r="W23">
        <v>28.468318249214999</v>
      </c>
      <c r="X23">
        <v>28.468318249214999</v>
      </c>
      <c r="Y23">
        <v>28.468318249214999</v>
      </c>
      <c r="Z23">
        <v>28.468318249214999</v>
      </c>
      <c r="AA23">
        <v>28.466481418930901</v>
      </c>
      <c r="AB23">
        <v>28.466481418930901</v>
      </c>
      <c r="AC23">
        <v>28.466481418930901</v>
      </c>
      <c r="AD23">
        <v>28.466481418930901</v>
      </c>
      <c r="AE23">
        <v>28.466481418930901</v>
      </c>
      <c r="AF23">
        <v>28.466481418930901</v>
      </c>
      <c r="AG23">
        <v>28.465869142169598</v>
      </c>
      <c r="AH23">
        <v>28.465869142169598</v>
      </c>
      <c r="AI23">
        <v>28.465869142169598</v>
      </c>
      <c r="AJ23">
        <v>28.465665049915799</v>
      </c>
      <c r="AK23">
        <v>28.465665049915799</v>
      </c>
      <c r="AL23">
        <v>28.465665049915799</v>
      </c>
      <c r="AM23">
        <v>28.463011850616699</v>
      </c>
      <c r="AN23">
        <v>28.463011850616699</v>
      </c>
      <c r="AO23">
        <v>28.463011850616699</v>
      </c>
      <c r="AP23">
        <v>28.4611750203326</v>
      </c>
      <c r="AQ23">
        <v>28.4611750203326</v>
      </c>
      <c r="AR23">
        <v>28.4611750203326</v>
      </c>
      <c r="AS23">
        <v>28.4613791125864</v>
      </c>
      <c r="AT23">
        <v>28.4613791125864</v>
      </c>
      <c r="AU23">
        <v>28.4613791125864</v>
      </c>
      <c r="AV23">
        <v>28.464236404139399</v>
      </c>
      <c r="AW23">
        <v>28.464236404139399</v>
      </c>
      <c r="AX23">
        <v>28.464236404139399</v>
      </c>
      <c r="AY23">
        <v>28.464644588646902</v>
      </c>
      <c r="AZ23">
        <v>28.464644588646902</v>
      </c>
      <c r="BA23">
        <v>28.464644588646902</v>
      </c>
      <c r="BB23">
        <v>28.4613791125864</v>
      </c>
      <c r="BC23">
        <v>28.4613791125864</v>
      </c>
      <c r="BD23">
        <v>28.4613791125864</v>
      </c>
      <c r="BE23">
        <v>28.464440496393099</v>
      </c>
      <c r="BF23">
        <v>28.464440496393099</v>
      </c>
    </row>
    <row r="24" spans="1:66" x14ac:dyDescent="0.2">
      <c r="A24" t="s">
        <v>165</v>
      </c>
      <c r="B24">
        <v>14.0163034296333</v>
      </c>
      <c r="C24">
        <v>14.0163034296333</v>
      </c>
      <c r="D24">
        <v>13.9896942051022</v>
      </c>
      <c r="E24">
        <v>13.9896942051022</v>
      </c>
      <c r="F24">
        <v>13.9896942051022</v>
      </c>
      <c r="G24">
        <v>13.9888494678155</v>
      </c>
      <c r="H24">
        <v>13.9888494678155</v>
      </c>
      <c r="I24">
        <v>13.9888494678155</v>
      </c>
      <c r="J24">
        <v>13.9888494678155</v>
      </c>
      <c r="K24">
        <v>13.9888494678155</v>
      </c>
      <c r="L24">
        <v>13.9888494678155</v>
      </c>
      <c r="M24">
        <v>13.9888494678155</v>
      </c>
      <c r="N24">
        <v>13.9888494678155</v>
      </c>
      <c r="O24">
        <v>13.9888494678155</v>
      </c>
      <c r="P24">
        <v>13.9888494678155</v>
      </c>
      <c r="Q24">
        <v>13.9888494678155</v>
      </c>
      <c r="R24">
        <v>13.9888494678155</v>
      </c>
      <c r="S24">
        <v>13.9888494678155</v>
      </c>
      <c r="T24">
        <v>13.9888494678155</v>
      </c>
      <c r="U24">
        <v>13.9888494678155</v>
      </c>
      <c r="V24">
        <v>13.9888494678155</v>
      </c>
      <c r="W24">
        <v>13.9888494678155</v>
      </c>
      <c r="X24">
        <v>13.9888494678155</v>
      </c>
      <c r="Y24">
        <v>13.9888494678155</v>
      </c>
      <c r="Z24">
        <v>13.9888494678155</v>
      </c>
      <c r="AA24">
        <v>13.9888494678155</v>
      </c>
      <c r="AB24">
        <v>13.9888494678155</v>
      </c>
      <c r="AC24">
        <v>13.9888494678155</v>
      </c>
      <c r="AD24">
        <v>13.9888494678155</v>
      </c>
      <c r="AE24">
        <v>13.9896942051022</v>
      </c>
      <c r="AF24">
        <v>13.9896942051022</v>
      </c>
      <c r="AG24">
        <v>13.9896942051022</v>
      </c>
      <c r="AH24">
        <v>13.9905389423889</v>
      </c>
      <c r="AI24">
        <v>13.9905389423889</v>
      </c>
      <c r="AJ24">
        <v>13.9905389423889</v>
      </c>
      <c r="AK24">
        <v>13.9905389423889</v>
      </c>
      <c r="AL24">
        <v>13.9905389423889</v>
      </c>
      <c r="AM24">
        <v>13.9905389423889</v>
      </c>
      <c r="AN24">
        <v>13.9905389423889</v>
      </c>
      <c r="AO24">
        <v>13.9905389423889</v>
      </c>
      <c r="AP24">
        <v>13.9905389423889</v>
      </c>
      <c r="AQ24">
        <v>14.0163034296333</v>
      </c>
      <c r="AR24">
        <v>14.0163034296333</v>
      </c>
      <c r="AS24">
        <v>14.0163034296333</v>
      </c>
      <c r="AT24">
        <v>14.01714816692</v>
      </c>
      <c r="AU24">
        <v>14.01714816692</v>
      </c>
      <c r="AV24">
        <v>14.01714816692</v>
      </c>
      <c r="AW24">
        <v>14.01714816692</v>
      </c>
      <c r="AX24">
        <v>14.01714816692</v>
      </c>
      <c r="AY24">
        <v>14.01714816692</v>
      </c>
      <c r="AZ24">
        <v>14.01714816692</v>
      </c>
      <c r="BA24">
        <v>14.01714816692</v>
      </c>
      <c r="BB24">
        <v>14.01714816692</v>
      </c>
      <c r="BC24">
        <v>14.01714816692</v>
      </c>
      <c r="BD24">
        <v>14.01714816692</v>
      </c>
      <c r="BE24">
        <v>14.01714816692</v>
      </c>
      <c r="BF24">
        <v>14.01714816692</v>
      </c>
    </row>
    <row r="25" spans="1:66" s="2" customFormat="1" x14ac:dyDescent="0.2">
      <c r="A25" s="2" t="s">
        <v>166</v>
      </c>
      <c r="B25" s="2">
        <v>87.636804872827099</v>
      </c>
      <c r="C25" s="2">
        <v>84.043492111058896</v>
      </c>
      <c r="D25" s="2">
        <v>84.043492111058896</v>
      </c>
      <c r="E25" s="2">
        <v>84.043492111058896</v>
      </c>
      <c r="F25" s="2">
        <v>81.562078740064706</v>
      </c>
      <c r="G25" s="2">
        <v>81.562078740064706</v>
      </c>
      <c r="H25" s="2">
        <v>81.562078740064706</v>
      </c>
      <c r="I25" s="2">
        <v>79.854391967035099</v>
      </c>
      <c r="J25" s="2">
        <v>79.854391967035099</v>
      </c>
      <c r="K25" s="2">
        <v>79.854391967035099</v>
      </c>
      <c r="L25" s="2">
        <v>78.245214266428604</v>
      </c>
      <c r="M25" s="2">
        <v>78.245214266428604</v>
      </c>
      <c r="N25" s="2">
        <v>78.245214266428604</v>
      </c>
      <c r="O25" s="2">
        <v>77.023059264598004</v>
      </c>
      <c r="P25" s="2">
        <v>77.023059264598004</v>
      </c>
      <c r="Q25" s="2">
        <v>77.023059264598004</v>
      </c>
      <c r="R25" s="2">
        <v>75.472123796255602</v>
      </c>
      <c r="S25" s="2">
        <v>75.472123796255602</v>
      </c>
      <c r="T25" s="2">
        <v>75.472123796255602</v>
      </c>
      <c r="U25" s="2">
        <v>73.707053097542598</v>
      </c>
      <c r="V25" s="2">
        <v>73.707053097542598</v>
      </c>
      <c r="W25" s="2">
        <v>73.707053097542598</v>
      </c>
      <c r="X25" s="2">
        <v>72.109254089892104</v>
      </c>
      <c r="Y25" s="2">
        <v>72.109254089892104</v>
      </c>
      <c r="Z25" s="2">
        <v>72.109254089892104</v>
      </c>
      <c r="AA25" s="2">
        <v>72.310416629371204</v>
      </c>
      <c r="AB25" s="2">
        <v>72.310416629371204</v>
      </c>
      <c r="AC25" s="2">
        <v>72.310416629371204</v>
      </c>
      <c r="AD25" s="2">
        <v>72.3272639613987</v>
      </c>
      <c r="AE25" s="2">
        <v>72.3272639613987</v>
      </c>
      <c r="AF25" s="2">
        <v>72.3272639613987</v>
      </c>
      <c r="AG25" s="2">
        <v>72.329961496366707</v>
      </c>
      <c r="AH25" s="2">
        <v>72.329961496366707</v>
      </c>
      <c r="AI25" s="2">
        <v>72.329961496366707</v>
      </c>
      <c r="AJ25" s="2">
        <v>72.325277594740399</v>
      </c>
      <c r="AK25" s="2">
        <v>72.325277594740399</v>
      </c>
      <c r="AL25" s="2">
        <v>72.325277594740399</v>
      </c>
      <c r="AM25" s="2">
        <v>72.327214915308403</v>
      </c>
      <c r="AN25" s="2">
        <v>72.327214915308403</v>
      </c>
      <c r="AO25" s="2">
        <v>72.327214915308403</v>
      </c>
      <c r="AP25" s="2">
        <v>72.326871592676099</v>
      </c>
      <c r="AQ25" s="2">
        <v>72.326871592676099</v>
      </c>
      <c r="AR25" s="2">
        <v>72.326871592676099</v>
      </c>
      <c r="AS25" s="2">
        <v>72.315223146223303</v>
      </c>
      <c r="AT25" s="2">
        <v>72.315223146223303</v>
      </c>
      <c r="AU25" s="2">
        <v>72.315223146223303</v>
      </c>
      <c r="AV25" s="2">
        <v>72.310122352829197</v>
      </c>
      <c r="AW25" s="2">
        <v>72.310122352829197</v>
      </c>
      <c r="AX25" s="2">
        <v>72.310122352829197</v>
      </c>
      <c r="AY25" s="2">
        <v>72.312599180390706</v>
      </c>
      <c r="AZ25" s="2">
        <v>72.312599180390706</v>
      </c>
      <c r="BA25" s="2">
        <v>72.312599180390706</v>
      </c>
      <c r="BB25" s="2">
        <v>72.310956136364794</v>
      </c>
      <c r="BC25" s="2">
        <v>72.310956136364794</v>
      </c>
      <c r="BD25" s="2">
        <v>72.310956136364794</v>
      </c>
      <c r="BE25" s="2">
        <v>72.308773585345193</v>
      </c>
      <c r="BF25" s="2">
        <v>72.308773585345193</v>
      </c>
    </row>
    <row r="26" spans="1:66" x14ac:dyDescent="0.2">
      <c r="A26" t="s">
        <v>167</v>
      </c>
      <c r="B26">
        <v>88.466666666666598</v>
      </c>
      <c r="C26">
        <v>88.466666666666598</v>
      </c>
      <c r="D26">
        <v>110.58399037818999</v>
      </c>
      <c r="E26">
        <v>110.58399037818999</v>
      </c>
      <c r="F26">
        <v>110.58399037818999</v>
      </c>
      <c r="G26">
        <v>91.533333333333303</v>
      </c>
      <c r="H26">
        <v>91.533333333333303</v>
      </c>
      <c r="I26">
        <v>91.533333333333303</v>
      </c>
      <c r="J26">
        <v>78.650183762111595</v>
      </c>
      <c r="K26">
        <v>78.650183762111595</v>
      </c>
      <c r="L26">
        <v>78.650183762111595</v>
      </c>
      <c r="M26">
        <v>127.266666666666</v>
      </c>
      <c r="N26">
        <v>127.266666666666</v>
      </c>
      <c r="O26">
        <v>127.266666666666</v>
      </c>
      <c r="P26">
        <v>99.966588706982904</v>
      </c>
      <c r="Q26">
        <v>99.966588706982904</v>
      </c>
      <c r="R26">
        <v>99.966588706982904</v>
      </c>
      <c r="S26">
        <v>85.4</v>
      </c>
      <c r="T26">
        <v>85.4</v>
      </c>
      <c r="U26">
        <v>85.4</v>
      </c>
      <c r="V26">
        <v>87.865829212882502</v>
      </c>
      <c r="W26">
        <v>87.865829212882502</v>
      </c>
      <c r="X26">
        <v>87.865829212882502</v>
      </c>
      <c r="Y26">
        <v>89.272618174544903</v>
      </c>
      <c r="Z26">
        <v>89.272618174544903</v>
      </c>
      <c r="AA26">
        <v>89.272618174544903</v>
      </c>
      <c r="AB26">
        <v>88.667646665775706</v>
      </c>
      <c r="AC26">
        <v>88.667646665775706</v>
      </c>
      <c r="AD26">
        <v>88.667646665775706</v>
      </c>
      <c r="AE26">
        <v>89.266666666666595</v>
      </c>
      <c r="AF26">
        <v>89.266666666666595</v>
      </c>
      <c r="AG26">
        <v>89.266666666666595</v>
      </c>
      <c r="AH26">
        <v>88.673571667223499</v>
      </c>
      <c r="AI26">
        <v>88.673571667223499</v>
      </c>
      <c r="AJ26">
        <v>88.673571667223499</v>
      </c>
      <c r="AK26">
        <v>84.2</v>
      </c>
      <c r="AL26">
        <v>84.2</v>
      </c>
      <c r="AM26">
        <v>84.2</v>
      </c>
      <c r="AN26">
        <v>90.945539592382204</v>
      </c>
      <c r="AO26">
        <v>90.945539592382204</v>
      </c>
      <c r="AP26">
        <v>90.945539592382204</v>
      </c>
      <c r="AQ26">
        <v>78.466666666666598</v>
      </c>
      <c r="AR26">
        <v>78.466666666666598</v>
      </c>
      <c r="AS26">
        <v>78.466666666666598</v>
      </c>
      <c r="AT26">
        <v>75.571294935186401</v>
      </c>
      <c r="AU26">
        <v>75.571294935186401</v>
      </c>
      <c r="AV26">
        <v>75.571294935186401</v>
      </c>
      <c r="AW26">
        <v>100.526631557896</v>
      </c>
      <c r="AX26">
        <v>100.526631557896</v>
      </c>
      <c r="AY26">
        <v>100.526631557896</v>
      </c>
      <c r="AZ26">
        <v>85.6054530874097</v>
      </c>
      <c r="BA26">
        <v>85.6054530874097</v>
      </c>
      <c r="BB26">
        <v>85.6054530874097</v>
      </c>
      <c r="BC26">
        <v>84.6</v>
      </c>
      <c r="BD26">
        <v>84.6</v>
      </c>
      <c r="BE26">
        <v>84.6</v>
      </c>
      <c r="BF26">
        <v>87.865829212882502</v>
      </c>
    </row>
    <row r="27" spans="1:66" x14ac:dyDescent="0.2">
      <c r="A27" t="s">
        <v>168</v>
      </c>
      <c r="B27">
        <v>10490.2</v>
      </c>
      <c r="C27">
        <v>10490.2</v>
      </c>
      <c r="D27">
        <v>4349.2583188560702</v>
      </c>
      <c r="E27">
        <v>4349.2583188560702</v>
      </c>
      <c r="F27">
        <v>4349.2583188560702</v>
      </c>
      <c r="G27">
        <v>8777.3481767882095</v>
      </c>
      <c r="H27">
        <v>8777.3481767882095</v>
      </c>
      <c r="I27">
        <v>8777.3481767882095</v>
      </c>
      <c r="J27">
        <v>10648.0887463245</v>
      </c>
      <c r="K27">
        <v>10648.0887463245</v>
      </c>
      <c r="L27">
        <v>10648.0887463245</v>
      </c>
      <c r="M27">
        <v>7967.0021998533402</v>
      </c>
      <c r="N27">
        <v>7967.0021998533402</v>
      </c>
      <c r="O27">
        <v>7967.0021998533402</v>
      </c>
      <c r="P27">
        <v>7372.0681590377499</v>
      </c>
      <c r="Q27">
        <v>7372.0681590377499</v>
      </c>
      <c r="R27">
        <v>7372.0681590377499</v>
      </c>
      <c r="S27">
        <v>9396.1597439829293</v>
      </c>
      <c r="T27">
        <v>9396.1597439829293</v>
      </c>
      <c r="U27">
        <v>9396.1597439829293</v>
      </c>
      <c r="V27">
        <v>5278.0970199118001</v>
      </c>
      <c r="W27">
        <v>5278.0970199118001</v>
      </c>
      <c r="X27">
        <v>5278.0970199118001</v>
      </c>
      <c r="Y27">
        <v>6549.4366291085998</v>
      </c>
      <c r="Z27">
        <v>6549.4366291085998</v>
      </c>
      <c r="AA27">
        <v>6549.4366291085998</v>
      </c>
      <c r="AB27">
        <v>12073.366296939699</v>
      </c>
      <c r="AC27">
        <v>12073.366296939699</v>
      </c>
      <c r="AD27">
        <v>12073.366296939699</v>
      </c>
      <c r="AE27">
        <v>5535.6309579361296</v>
      </c>
      <c r="AF27">
        <v>5535.6309579361296</v>
      </c>
      <c r="AG27">
        <v>5535.6309579361296</v>
      </c>
      <c r="AH27">
        <v>8977.8817240227199</v>
      </c>
      <c r="AI27">
        <v>8977.8817240227199</v>
      </c>
      <c r="AJ27">
        <v>8977.8817240227199</v>
      </c>
      <c r="AK27">
        <v>7245.6666666666597</v>
      </c>
      <c r="AL27">
        <v>7245.6666666666597</v>
      </c>
      <c r="AM27">
        <v>7245.6666666666597</v>
      </c>
      <c r="AN27">
        <v>8801.9378549949797</v>
      </c>
      <c r="AO27">
        <v>8801.9378549949797</v>
      </c>
      <c r="AP27">
        <v>8801.9378549949797</v>
      </c>
      <c r="AQ27">
        <v>6521.3652423171698</v>
      </c>
      <c r="AR27">
        <v>6521.3652423171698</v>
      </c>
      <c r="AS27">
        <v>6521.3652423171698</v>
      </c>
      <c r="AT27">
        <v>9811.4934847978602</v>
      </c>
      <c r="AU27">
        <v>9811.4934847978602</v>
      </c>
      <c r="AV27">
        <v>9811.4934847978602</v>
      </c>
      <c r="AW27">
        <v>9956.7971198079795</v>
      </c>
      <c r="AX27">
        <v>9956.7971198079795</v>
      </c>
      <c r="AY27">
        <v>9956.7971198079795</v>
      </c>
      <c r="AZ27">
        <v>11895.1623680342</v>
      </c>
      <c r="BA27">
        <v>11895.1623680342</v>
      </c>
      <c r="BB27">
        <v>11895.1623680342</v>
      </c>
      <c r="BC27">
        <v>7569.4</v>
      </c>
      <c r="BD27">
        <v>7569.4</v>
      </c>
      <c r="BE27">
        <v>7569.4</v>
      </c>
      <c r="BF27">
        <v>9333.9792849983296</v>
      </c>
    </row>
    <row r="28" spans="1:66" x14ac:dyDescent="0.2">
      <c r="A28" t="s">
        <v>169</v>
      </c>
      <c r="B28">
        <v>12141.866666666599</v>
      </c>
      <c r="C28">
        <v>12141.866666666599</v>
      </c>
      <c r="D28">
        <v>12141.866666666599</v>
      </c>
      <c r="E28">
        <v>9283.1272970263908</v>
      </c>
      <c r="F28">
        <v>9283.1272970263908</v>
      </c>
      <c r="G28">
        <v>9283.1272970263908</v>
      </c>
      <c r="H28">
        <v>8138.8574095060303</v>
      </c>
      <c r="I28">
        <v>8138.8574095060303</v>
      </c>
      <c r="J28">
        <v>8138.8574095060303</v>
      </c>
      <c r="K28">
        <v>9863.4814567323701</v>
      </c>
      <c r="L28">
        <v>9863.4814567323701</v>
      </c>
      <c r="M28">
        <v>9863.4814567323701</v>
      </c>
      <c r="N28">
        <v>5560.2</v>
      </c>
      <c r="O28">
        <v>5560.2</v>
      </c>
      <c r="P28">
        <v>5560.2</v>
      </c>
      <c r="Q28">
        <v>6736.1844303374501</v>
      </c>
      <c r="R28">
        <v>6736.1844303374501</v>
      </c>
      <c r="S28">
        <v>6736.1844303374501</v>
      </c>
      <c r="T28">
        <v>13681.3787585839</v>
      </c>
      <c r="U28">
        <v>13681.3787585839</v>
      </c>
      <c r="V28">
        <v>13681.3787585839</v>
      </c>
      <c r="W28">
        <v>7137.3020645419901</v>
      </c>
      <c r="X28">
        <v>7137.3020645419901</v>
      </c>
      <c r="Y28">
        <v>7137.3020645419901</v>
      </c>
      <c r="Z28">
        <v>5578.9333333333298</v>
      </c>
      <c r="AA28">
        <v>5578.9333333333298</v>
      </c>
      <c r="AB28">
        <v>5578.9333333333298</v>
      </c>
      <c r="AC28">
        <v>10810.424323421301</v>
      </c>
      <c r="AD28">
        <v>10810.424323421301</v>
      </c>
      <c r="AE28">
        <v>10810.424323421301</v>
      </c>
      <c r="AF28">
        <v>10248.683245549701</v>
      </c>
      <c r="AG28">
        <v>10248.683245549701</v>
      </c>
      <c r="AH28">
        <v>10248.683245549701</v>
      </c>
      <c r="AI28">
        <v>8072.49766136576</v>
      </c>
      <c r="AJ28">
        <v>8072.49766136576</v>
      </c>
      <c r="AK28">
        <v>8072.49766136576</v>
      </c>
      <c r="AL28">
        <v>7040.7945607252304</v>
      </c>
      <c r="AM28">
        <v>7040.7945607252304</v>
      </c>
      <c r="AN28">
        <v>7040.7945607252304</v>
      </c>
      <c r="AO28">
        <v>11608.593958834501</v>
      </c>
      <c r="AP28">
        <v>11608.593958834501</v>
      </c>
      <c r="AQ28">
        <v>11608.593958834501</v>
      </c>
      <c r="AR28">
        <v>13506.799093454199</v>
      </c>
      <c r="AS28">
        <v>13506.799093454199</v>
      </c>
      <c r="AT28">
        <v>13506.799093454199</v>
      </c>
      <c r="AU28">
        <v>10257.7023324199</v>
      </c>
      <c r="AV28">
        <v>10257.7023324199</v>
      </c>
      <c r="AW28">
        <v>10257.7023324199</v>
      </c>
      <c r="AX28">
        <v>10144.7806959072</v>
      </c>
      <c r="AY28">
        <v>10144.7806959072</v>
      </c>
      <c r="AZ28">
        <v>10144.7806959072</v>
      </c>
      <c r="BA28">
        <v>6277.2171356011404</v>
      </c>
      <c r="BB28">
        <v>6277.2171356011404</v>
      </c>
      <c r="BC28">
        <v>6277.2171356011404</v>
      </c>
      <c r="BD28">
        <v>11545.4606052526</v>
      </c>
      <c r="BE28">
        <v>11545.4606052526</v>
      </c>
      <c r="BF28">
        <v>11545.4606052526</v>
      </c>
    </row>
    <row r="29" spans="1:66" x14ac:dyDescent="0.2">
      <c r="A29" t="s">
        <v>170</v>
      </c>
      <c r="B29">
        <v>11542.733333333301</v>
      </c>
      <c r="C29">
        <v>11542.733333333301</v>
      </c>
      <c r="D29">
        <v>11542.733333333301</v>
      </c>
      <c r="E29">
        <v>7309.1212829936503</v>
      </c>
      <c r="F29">
        <v>7309.1212829936503</v>
      </c>
      <c r="G29">
        <v>7309.1212829936503</v>
      </c>
      <c r="H29">
        <v>7663.2</v>
      </c>
      <c r="I29">
        <v>7663.2</v>
      </c>
      <c r="J29">
        <v>7663.2</v>
      </c>
      <c r="K29">
        <v>11507.4168114392</v>
      </c>
      <c r="L29">
        <v>11507.4168114392</v>
      </c>
      <c r="M29">
        <v>11507.4168114392</v>
      </c>
      <c r="N29">
        <v>7211.6666666666597</v>
      </c>
      <c r="O29">
        <v>7211.6666666666597</v>
      </c>
      <c r="P29">
        <v>7211.6666666666597</v>
      </c>
      <c r="Q29">
        <v>12711.460073504801</v>
      </c>
      <c r="R29">
        <v>12711.460073504801</v>
      </c>
      <c r="S29">
        <v>12711.460073504801</v>
      </c>
      <c r="T29">
        <v>3612.13333333333</v>
      </c>
      <c r="U29">
        <v>3612.13333333333</v>
      </c>
      <c r="V29">
        <v>3612.13333333333</v>
      </c>
      <c r="W29">
        <v>9958.8400374181401</v>
      </c>
      <c r="X29">
        <v>9958.8400374181401</v>
      </c>
      <c r="Y29">
        <v>9958.8400374181401</v>
      </c>
      <c r="Z29">
        <v>4729.4666666666599</v>
      </c>
      <c r="AA29">
        <v>4729.4666666666599</v>
      </c>
      <c r="AB29">
        <v>4729.4666666666599</v>
      </c>
      <c r="AC29">
        <v>9173.1488906709401</v>
      </c>
      <c r="AD29">
        <v>9173.1488906709401</v>
      </c>
      <c r="AE29">
        <v>9173.1488906709401</v>
      </c>
      <c r="AF29">
        <v>8295.4469702019796</v>
      </c>
      <c r="AG29">
        <v>8295.4469702019796</v>
      </c>
      <c r="AH29">
        <v>8295.4469702019796</v>
      </c>
      <c r="AI29">
        <v>7401.1359839625702</v>
      </c>
      <c r="AJ29">
        <v>7401.1359839625702</v>
      </c>
      <c r="AK29">
        <v>7401.1359839625702</v>
      </c>
      <c r="AL29">
        <v>8119.3174243434196</v>
      </c>
      <c r="AM29">
        <v>8119.3174243434196</v>
      </c>
      <c r="AN29">
        <v>8119.3174243434196</v>
      </c>
      <c r="AO29">
        <v>6665.0183762111501</v>
      </c>
      <c r="AP29">
        <v>6665.0183762111501</v>
      </c>
      <c r="AQ29">
        <v>6665.0183762111501</v>
      </c>
      <c r="AR29">
        <v>7556.1037402493403</v>
      </c>
      <c r="AS29">
        <v>7556.1037402493403</v>
      </c>
      <c r="AT29">
        <v>7556.1037402493403</v>
      </c>
      <c r="AU29">
        <v>8665.0851987971892</v>
      </c>
      <c r="AV29">
        <v>8665.0851987971892</v>
      </c>
      <c r="AW29">
        <v>8665.0851987971892</v>
      </c>
      <c r="AX29">
        <v>9874.7999999999993</v>
      </c>
      <c r="AY29">
        <v>9874.7999999999993</v>
      </c>
      <c r="AZ29">
        <v>9874.7999999999993</v>
      </c>
      <c r="BA29">
        <v>7564.2790324735997</v>
      </c>
      <c r="BB29">
        <v>7564.2790324735997</v>
      </c>
      <c r="BC29">
        <v>7564.2790324735997</v>
      </c>
      <c r="BD29">
        <v>11319.245383641</v>
      </c>
      <c r="BE29">
        <v>11319.245383641</v>
      </c>
      <c r="BF29">
        <v>11319.245383641</v>
      </c>
    </row>
    <row r="30" spans="1:66" x14ac:dyDescent="0.2">
      <c r="A30" t="s">
        <v>171</v>
      </c>
      <c r="B30">
        <v>5089.0745071834199</v>
      </c>
      <c r="C30">
        <v>8365.5512598320202</v>
      </c>
      <c r="D30">
        <v>8365.5512598320202</v>
      </c>
      <c r="E30">
        <v>8365.5512598320202</v>
      </c>
      <c r="F30">
        <v>8547.1433344470406</v>
      </c>
      <c r="G30">
        <v>8547.1433344470406</v>
      </c>
      <c r="H30">
        <v>8547.1433344470406</v>
      </c>
      <c r="I30">
        <v>9013.8009200613305</v>
      </c>
      <c r="J30">
        <v>9013.8009200613305</v>
      </c>
      <c r="K30">
        <v>9013.8009200613305</v>
      </c>
      <c r="L30">
        <v>7075.1754092883302</v>
      </c>
      <c r="M30">
        <v>7075.1754092883302</v>
      </c>
      <c r="N30">
        <v>7075.1754092883302</v>
      </c>
      <c r="O30">
        <v>9423.5717618825402</v>
      </c>
      <c r="P30">
        <v>9423.5717618825402</v>
      </c>
      <c r="Q30">
        <v>9423.5717618825402</v>
      </c>
      <c r="R30">
        <v>6390.9382518043303</v>
      </c>
      <c r="S30">
        <v>6390.9382518043303</v>
      </c>
      <c r="T30">
        <v>6390.9382518043303</v>
      </c>
      <c r="U30">
        <v>7635.8666666666604</v>
      </c>
      <c r="V30">
        <v>7635.8666666666604</v>
      </c>
      <c r="W30">
        <v>7635.8666666666604</v>
      </c>
      <c r="X30">
        <v>7225.9939859672504</v>
      </c>
      <c r="Y30">
        <v>7225.9939859672504</v>
      </c>
      <c r="Z30">
        <v>7225.9939859672504</v>
      </c>
      <c r="AA30">
        <v>10369.575361642501</v>
      </c>
      <c r="AB30">
        <v>10369.575361642501</v>
      </c>
      <c r="AC30">
        <v>10369.575361642501</v>
      </c>
      <c r="AD30">
        <v>10892.281991313001</v>
      </c>
      <c r="AE30">
        <v>10892.281991313001</v>
      </c>
      <c r="AF30">
        <v>10892.281991313001</v>
      </c>
      <c r="AG30">
        <v>8908</v>
      </c>
      <c r="AH30">
        <v>8908</v>
      </c>
      <c r="AI30">
        <v>8908</v>
      </c>
      <c r="AJ30">
        <v>8506.8493150684899</v>
      </c>
      <c r="AK30">
        <v>8506.8493150684899</v>
      </c>
      <c r="AL30">
        <v>8506.8493150684899</v>
      </c>
      <c r="AM30">
        <v>9218.7854143057102</v>
      </c>
      <c r="AN30">
        <v>9218.7854143057102</v>
      </c>
      <c r="AO30">
        <v>9218.7854143057102</v>
      </c>
      <c r="AP30">
        <v>9221.6505178750394</v>
      </c>
      <c r="AQ30">
        <v>9221.6505178750394</v>
      </c>
      <c r="AR30">
        <v>9221.6505178750394</v>
      </c>
      <c r="AS30">
        <v>9062.7999999999993</v>
      </c>
      <c r="AT30">
        <v>9062.7999999999993</v>
      </c>
      <c r="AU30">
        <v>9062.7999999999993</v>
      </c>
      <c r="AV30">
        <v>4848.5233195242499</v>
      </c>
      <c r="AW30">
        <v>4848.5233195242499</v>
      </c>
      <c r="AX30">
        <v>4848.5233195242499</v>
      </c>
      <c r="AY30">
        <v>11372.3085127658</v>
      </c>
      <c r="AZ30">
        <v>11372.3085127658</v>
      </c>
      <c r="BA30">
        <v>11372.3085127658</v>
      </c>
      <c r="BB30">
        <v>7210.5052125100201</v>
      </c>
      <c r="BC30">
        <v>7210.5052125100201</v>
      </c>
      <c r="BD30">
        <v>7210.5052125100201</v>
      </c>
      <c r="BE30">
        <v>4662.3999999999996</v>
      </c>
      <c r="BF30">
        <v>4662.3999999999996</v>
      </c>
    </row>
    <row r="31" spans="1:66" x14ac:dyDescent="0.2">
      <c r="A31" t="s">
        <v>172</v>
      </c>
      <c r="B31">
        <v>88.460769282047806</v>
      </c>
      <c r="C31">
        <v>88.460769282047806</v>
      </c>
      <c r="D31">
        <v>87.865829212882502</v>
      </c>
      <c r="E31">
        <v>87.865829212882502</v>
      </c>
      <c r="F31">
        <v>87.865829212882502</v>
      </c>
      <c r="G31">
        <v>93.8</v>
      </c>
      <c r="H31">
        <v>93.8</v>
      </c>
      <c r="I31">
        <v>93.8</v>
      </c>
      <c r="J31">
        <v>81.724022719679198</v>
      </c>
      <c r="K31">
        <v>81.724022719679198</v>
      </c>
      <c r="L31">
        <v>81.724022719679198</v>
      </c>
      <c r="M31">
        <v>147.333333333333</v>
      </c>
      <c r="N31">
        <v>147.333333333333</v>
      </c>
      <c r="O31">
        <v>147.333333333333</v>
      </c>
      <c r="P31">
        <v>113.531573671901</v>
      </c>
      <c r="Q31">
        <v>113.531573671901</v>
      </c>
      <c r="R31">
        <v>113.531573671901</v>
      </c>
      <c r="S31">
        <v>125.533333333333</v>
      </c>
      <c r="T31">
        <v>125.533333333333</v>
      </c>
      <c r="U31">
        <v>125.533333333333</v>
      </c>
      <c r="V31">
        <v>87.871700634814502</v>
      </c>
      <c r="W31">
        <v>87.871700634814502</v>
      </c>
      <c r="X31">
        <v>87.871700634814502</v>
      </c>
      <c r="Y31">
        <v>87.6666666666666</v>
      </c>
      <c r="Z31">
        <v>87.6666666666666</v>
      </c>
      <c r="AA31">
        <v>87.6666666666666</v>
      </c>
      <c r="AB31">
        <v>91.340371508753094</v>
      </c>
      <c r="AC31">
        <v>91.340371508753094</v>
      </c>
      <c r="AD31">
        <v>91.340371508753094</v>
      </c>
      <c r="AE31">
        <v>87.6666666666666</v>
      </c>
      <c r="AF31">
        <v>87.6666666666666</v>
      </c>
      <c r="AG31">
        <v>87.6666666666666</v>
      </c>
      <c r="AH31">
        <v>91.346475108586702</v>
      </c>
      <c r="AI31">
        <v>91.346475108586702</v>
      </c>
      <c r="AJ31">
        <v>91.346475108586702</v>
      </c>
      <c r="AK31">
        <v>87.660822611825793</v>
      </c>
      <c r="AL31">
        <v>87.660822611825793</v>
      </c>
      <c r="AM31">
        <v>87.660822611825793</v>
      </c>
      <c r="AN31">
        <v>88.673571667223499</v>
      </c>
      <c r="AO31">
        <v>88.673571667223499</v>
      </c>
      <c r="AP31">
        <v>88.673571667223499</v>
      </c>
      <c r="AQ31">
        <v>114.20761384092199</v>
      </c>
      <c r="AR31">
        <v>114.20761384092199</v>
      </c>
      <c r="AS31">
        <v>114.20761384092199</v>
      </c>
      <c r="AT31">
        <v>82.525893752088194</v>
      </c>
      <c r="AU31">
        <v>82.525893752088194</v>
      </c>
      <c r="AV31">
        <v>82.525893752088194</v>
      </c>
      <c r="AW31">
        <v>99.320090654579303</v>
      </c>
      <c r="AX31">
        <v>99.320090654579303</v>
      </c>
      <c r="AY31">
        <v>99.320090654579303</v>
      </c>
      <c r="AZ31">
        <v>84.803528468323904</v>
      </c>
      <c r="BA31">
        <v>84.803528468323904</v>
      </c>
      <c r="BB31">
        <v>84.803528468323904</v>
      </c>
      <c r="BC31">
        <v>88.443081844841302</v>
      </c>
      <c r="BD31">
        <v>88.443081844841302</v>
      </c>
      <c r="BE31">
        <v>88.443081844841302</v>
      </c>
      <c r="BF31">
        <v>88.691351423606406</v>
      </c>
    </row>
    <row r="32" spans="1:66" s="2" customFormat="1" x14ac:dyDescent="0.2">
      <c r="A32" s="2" t="s">
        <v>173</v>
      </c>
      <c r="B32" s="2">
        <v>338.33333333333297</v>
      </c>
      <c r="C32" s="2">
        <v>338.33333333333297</v>
      </c>
      <c r="D32" s="2">
        <v>29918.6155285313</v>
      </c>
      <c r="E32" s="2">
        <v>29918.6155285313</v>
      </c>
      <c r="F32" s="2">
        <v>29918.6155285313</v>
      </c>
      <c r="G32" s="2">
        <v>10167.277818521199</v>
      </c>
      <c r="H32" s="2">
        <v>10167.277818521199</v>
      </c>
      <c r="I32" s="2">
        <v>10167.277818521199</v>
      </c>
      <c r="J32" s="2">
        <v>8339.0578015369192</v>
      </c>
      <c r="K32" s="2">
        <v>8339.0578015369192</v>
      </c>
      <c r="L32" s="2">
        <v>8339.0578015369192</v>
      </c>
      <c r="M32" s="2">
        <v>11253.733333333301</v>
      </c>
      <c r="N32" s="2">
        <v>11253.733333333301</v>
      </c>
      <c r="O32" s="2">
        <v>11253.733333333301</v>
      </c>
      <c r="P32" s="2">
        <v>7752.1881472572904</v>
      </c>
      <c r="Q32" s="2">
        <v>7752.1881472572904</v>
      </c>
      <c r="R32" s="2">
        <v>7752.1881472572904</v>
      </c>
      <c r="S32" s="2">
        <v>12962.197479831901</v>
      </c>
      <c r="T32" s="2">
        <v>12962.197479831901</v>
      </c>
      <c r="U32" s="2">
        <v>12962.197479831901</v>
      </c>
      <c r="V32" s="2">
        <v>5391.5135315736698</v>
      </c>
      <c r="W32" s="2">
        <v>5391.5135315736698</v>
      </c>
      <c r="X32" s="2">
        <v>5391.5135315736698</v>
      </c>
      <c r="Y32" s="2">
        <v>6430.3713085794197</v>
      </c>
      <c r="Z32" s="2">
        <v>6430.3713085794197</v>
      </c>
      <c r="AA32" s="2">
        <v>6430.3713085794197</v>
      </c>
      <c r="AB32" s="2">
        <v>6910.7250250584702</v>
      </c>
      <c r="AC32" s="2">
        <v>6910.7250250584702</v>
      </c>
      <c r="AD32" s="2">
        <v>6910.7250250584702</v>
      </c>
      <c r="AE32" s="2">
        <v>10197.1333333333</v>
      </c>
      <c r="AF32" s="2">
        <v>10197.1333333333</v>
      </c>
      <c r="AG32" s="2">
        <v>10197.1333333333</v>
      </c>
      <c r="AH32" s="2">
        <v>10101.3630896699</v>
      </c>
      <c r="AI32" s="2">
        <v>10101.3630896699</v>
      </c>
      <c r="AJ32" s="2">
        <v>10101.3630896699</v>
      </c>
      <c r="AK32" s="2">
        <v>7987.6666666666597</v>
      </c>
      <c r="AL32" s="2">
        <v>7987.6666666666597</v>
      </c>
      <c r="AM32" s="2">
        <v>7987.6666666666597</v>
      </c>
      <c r="AN32" s="2">
        <v>3783.2130446404699</v>
      </c>
      <c r="AO32" s="2">
        <v>3783.2130446404699</v>
      </c>
      <c r="AP32" s="2">
        <v>3783.2130446404699</v>
      </c>
      <c r="AQ32" s="2">
        <v>11112.3258449436</v>
      </c>
      <c r="AR32" s="2">
        <v>11112.3258449436</v>
      </c>
      <c r="AS32" s="2">
        <v>11112.3258449436</v>
      </c>
      <c r="AT32" s="2">
        <v>19282.640652144801</v>
      </c>
      <c r="AU32" s="2">
        <v>19282.640652144801</v>
      </c>
      <c r="AV32" s="2">
        <v>19282.640652144801</v>
      </c>
      <c r="AW32" s="2">
        <v>17859.657310487299</v>
      </c>
      <c r="AX32" s="2">
        <v>17859.657310487299</v>
      </c>
      <c r="AY32" s="2">
        <v>17859.657310487299</v>
      </c>
      <c r="AZ32" s="2">
        <v>12457.0359481491</v>
      </c>
      <c r="BA32" s="2">
        <v>12457.0359481491</v>
      </c>
      <c r="BB32" s="2">
        <v>12457.0359481491</v>
      </c>
      <c r="BC32" s="2">
        <v>6348.8</v>
      </c>
      <c r="BD32" s="2">
        <v>6348.8</v>
      </c>
      <c r="BE32" s="2">
        <v>6348.8</v>
      </c>
      <c r="BF32" s="2">
        <v>9153.1573671901097</v>
      </c>
      <c r="BJ32" s="2">
        <f>MEDIAN($B32:$BI33)</f>
        <v>10182.20557592725</v>
      </c>
      <c r="BK32" s="2">
        <f>AVERAGE($B32:$BI33)</f>
        <v>16589.163753042623</v>
      </c>
      <c r="BL32" s="2">
        <f>MIN($B32:$BI33)</f>
        <v>338.33333333333297</v>
      </c>
      <c r="BM32" s="2">
        <f>MAX($B32:$BI33)</f>
        <v>105312.600213789</v>
      </c>
      <c r="BN32" s="2">
        <f>STDEV($B32:$BI33)</f>
        <v>20039.305921614963</v>
      </c>
    </row>
    <row r="33" spans="1:66" s="2" customFormat="1" x14ac:dyDescent="0.2">
      <c r="A33" s="2" t="s">
        <v>174</v>
      </c>
      <c r="B33" s="2">
        <v>27440.5318722437</v>
      </c>
      <c r="C33" s="2">
        <v>26280.933333333302</v>
      </c>
      <c r="D33" s="2">
        <v>26280.933333333302</v>
      </c>
      <c r="E33" s="2">
        <v>26280.933333333302</v>
      </c>
      <c r="F33" s="2">
        <v>10534.6475108586</v>
      </c>
      <c r="G33" s="2">
        <v>10534.6475108586</v>
      </c>
      <c r="H33" s="2">
        <v>10534.6475108586</v>
      </c>
      <c r="I33" s="2">
        <v>10689.020731951199</v>
      </c>
      <c r="J33" s="2">
        <v>10689.020731951199</v>
      </c>
      <c r="K33" s="2">
        <v>10689.020731951199</v>
      </c>
      <c r="L33" s="2">
        <v>13005.6130972268</v>
      </c>
      <c r="M33" s="2">
        <v>13005.6130972268</v>
      </c>
      <c r="N33" s="2">
        <v>13005.6130972268</v>
      </c>
      <c r="O33" s="2">
        <v>6716.6666666666597</v>
      </c>
      <c r="P33" s="2">
        <v>6716.6666666666597</v>
      </c>
      <c r="Q33" s="2">
        <v>6716.6666666666597</v>
      </c>
      <c r="R33" s="2">
        <v>9600.8018710323995</v>
      </c>
      <c r="S33" s="2">
        <v>9600.8018710323995</v>
      </c>
      <c r="T33" s="2">
        <v>9600.8018710323995</v>
      </c>
      <c r="U33" s="2">
        <v>7833.7333333333299</v>
      </c>
      <c r="V33" s="2">
        <v>7833.7333333333299</v>
      </c>
      <c r="W33" s="2">
        <v>7833.7333333333299</v>
      </c>
      <c r="X33" s="2">
        <v>11797.126628800501</v>
      </c>
      <c r="Y33" s="2">
        <v>11797.126628800501</v>
      </c>
      <c r="Z33" s="2">
        <v>11797.126628800501</v>
      </c>
      <c r="AA33" s="2">
        <v>9418.6666666666606</v>
      </c>
      <c r="AB33" s="2">
        <v>9418.6666666666606</v>
      </c>
      <c r="AC33" s="2">
        <v>9418.6666666666606</v>
      </c>
      <c r="AD33" s="2">
        <v>8685.15301349726</v>
      </c>
      <c r="AE33" s="2">
        <v>8685.15301349726</v>
      </c>
      <c r="AF33" s="2">
        <v>8685.15301349726</v>
      </c>
      <c r="AG33" s="2">
        <v>7253.9333333333298</v>
      </c>
      <c r="AH33" s="2">
        <v>7253.9333333333298</v>
      </c>
      <c r="AI33" s="2">
        <v>7253.9333333333298</v>
      </c>
      <c r="AJ33" s="2">
        <v>12224.5238890745</v>
      </c>
      <c r="AK33" s="2">
        <v>12224.5238890745</v>
      </c>
      <c r="AL33" s="2">
        <v>12224.5238890745</v>
      </c>
      <c r="AM33" s="2">
        <v>8137.2666666666601</v>
      </c>
      <c r="AN33" s="2">
        <v>8137.2666666666601</v>
      </c>
      <c r="AO33" s="2">
        <v>8137.2666666666601</v>
      </c>
      <c r="AP33" s="2">
        <v>10107.376720566601</v>
      </c>
      <c r="AQ33" s="2">
        <v>10107.376720566601</v>
      </c>
      <c r="AR33" s="2">
        <v>10107.376720566601</v>
      </c>
      <c r="AS33" s="2">
        <v>79051.8</v>
      </c>
      <c r="AT33" s="2">
        <v>79051.8</v>
      </c>
      <c r="AU33" s="2">
        <v>79051.8</v>
      </c>
      <c r="AV33" s="2">
        <v>105312.600213789</v>
      </c>
      <c r="AW33" s="2">
        <v>105312.600213789</v>
      </c>
      <c r="AX33" s="2">
        <v>105312.600213789</v>
      </c>
      <c r="AY33" s="2">
        <v>26208.775088351002</v>
      </c>
      <c r="AZ33" s="2">
        <v>26208.775088351002</v>
      </c>
      <c r="BA33" s="2">
        <v>26208.775088351002</v>
      </c>
      <c r="BB33" s="2">
        <v>48891.413297694598</v>
      </c>
      <c r="BC33" s="2">
        <v>48891.413297694598</v>
      </c>
      <c r="BD33" s="2">
        <v>48891.413297694598</v>
      </c>
      <c r="BE33" s="2">
        <v>11938.804079727999</v>
      </c>
      <c r="BF33" s="2">
        <v>11938.804079727999</v>
      </c>
    </row>
    <row r="34" spans="1:66" x14ac:dyDescent="0.2">
      <c r="A34" t="s">
        <v>175</v>
      </c>
      <c r="B34">
        <v>829</v>
      </c>
      <c r="C34">
        <v>829</v>
      </c>
      <c r="D34">
        <v>854.00240545235795</v>
      </c>
      <c r="E34">
        <v>854.00240545235795</v>
      </c>
      <c r="F34">
        <v>854.00240545235795</v>
      </c>
      <c r="G34">
        <v>832.6</v>
      </c>
      <c r="H34">
        <v>832.6</v>
      </c>
      <c r="I34">
        <v>832.6</v>
      </c>
      <c r="J34">
        <v>810.82525893751995</v>
      </c>
      <c r="K34">
        <v>810.82525893751995</v>
      </c>
      <c r="L34">
        <v>810.82525893751995</v>
      </c>
      <c r="M34">
        <v>1154.6666666666599</v>
      </c>
      <c r="N34">
        <v>1154.6666666666599</v>
      </c>
      <c r="O34">
        <v>1154.6666666666599</v>
      </c>
      <c r="P34">
        <v>813.63180755095198</v>
      </c>
      <c r="Q34">
        <v>813.63180755095198</v>
      </c>
      <c r="R34">
        <v>813.63180755095198</v>
      </c>
      <c r="S34">
        <v>822.73333333333301</v>
      </c>
      <c r="T34">
        <v>822.73333333333301</v>
      </c>
      <c r="U34">
        <v>822.73333333333301</v>
      </c>
      <c r="V34">
        <v>831.35106240812502</v>
      </c>
      <c r="W34">
        <v>831.35106240812502</v>
      </c>
      <c r="X34">
        <v>831.35106240812502</v>
      </c>
      <c r="Y34">
        <v>828.05520368024497</v>
      </c>
      <c r="Z34">
        <v>828.05520368024497</v>
      </c>
      <c r="AA34">
        <v>828.05520368024497</v>
      </c>
      <c r="AB34">
        <v>828.14379259655198</v>
      </c>
      <c r="AC34">
        <v>828.14379259655198</v>
      </c>
      <c r="AD34">
        <v>828.14379259655198</v>
      </c>
      <c r="AE34">
        <v>826.6</v>
      </c>
      <c r="AF34">
        <v>826.6</v>
      </c>
      <c r="AG34">
        <v>826.6</v>
      </c>
      <c r="AH34">
        <v>829.60240561309695</v>
      </c>
      <c r="AI34">
        <v>829.60240561309695</v>
      </c>
      <c r="AJ34">
        <v>829.60240561309695</v>
      </c>
      <c r="AK34">
        <v>827.13333333333298</v>
      </c>
      <c r="AL34">
        <v>827.13333333333298</v>
      </c>
      <c r="AM34">
        <v>827.13333333333298</v>
      </c>
      <c r="AN34">
        <v>835.41597059806202</v>
      </c>
      <c r="AO34">
        <v>835.41597059806202</v>
      </c>
      <c r="AP34">
        <v>835.41597059806202</v>
      </c>
      <c r="AQ34">
        <v>866.53333333333296</v>
      </c>
      <c r="AR34">
        <v>866.53333333333296</v>
      </c>
      <c r="AS34">
        <v>866.53333333333296</v>
      </c>
      <c r="AT34">
        <v>817.051984498195</v>
      </c>
      <c r="AU34">
        <v>817.051984498195</v>
      </c>
      <c r="AV34">
        <v>817.051984498195</v>
      </c>
      <c r="AW34">
        <v>955.93627091527196</v>
      </c>
      <c r="AX34">
        <v>955.93627091527196</v>
      </c>
      <c r="AY34">
        <v>955.93627091527196</v>
      </c>
      <c r="AZ34">
        <v>823.17562149157902</v>
      </c>
      <c r="BA34">
        <v>823.17562149157902</v>
      </c>
      <c r="BB34">
        <v>823.17562149157902</v>
      </c>
      <c r="BC34">
        <v>822.26666666666597</v>
      </c>
      <c r="BD34">
        <v>822.26666666666597</v>
      </c>
      <c r="BE34">
        <v>822.26666666666597</v>
      </c>
      <c r="BF34">
        <v>830.95015368167799</v>
      </c>
    </row>
    <row r="35" spans="1:66" x14ac:dyDescent="0.2">
      <c r="A35" t="s">
        <v>176</v>
      </c>
      <c r="B35">
        <v>19229.666666666599</v>
      </c>
      <c r="C35">
        <v>19229.666666666599</v>
      </c>
      <c r="D35">
        <v>8725.0434317786894</v>
      </c>
      <c r="E35">
        <v>8725.0434317786894</v>
      </c>
      <c r="F35">
        <v>8725.0434317786894</v>
      </c>
      <c r="G35">
        <v>16057.262849143301</v>
      </c>
      <c r="H35">
        <v>16057.262849143301</v>
      </c>
      <c r="I35">
        <v>16057.262849143301</v>
      </c>
      <c r="J35">
        <v>18741.178829190001</v>
      </c>
      <c r="K35">
        <v>18741.178829190001</v>
      </c>
      <c r="L35">
        <v>18741.178829190001</v>
      </c>
      <c r="M35">
        <v>14639.624025064901</v>
      </c>
      <c r="N35">
        <v>14639.624025064901</v>
      </c>
      <c r="O35">
        <v>14639.624025064901</v>
      </c>
      <c r="P35">
        <v>13815.83695289</v>
      </c>
      <c r="Q35">
        <v>13815.83695289</v>
      </c>
      <c r="R35">
        <v>13815.83695289</v>
      </c>
      <c r="S35">
        <v>16877.858523901501</v>
      </c>
      <c r="T35">
        <v>16877.858523901501</v>
      </c>
      <c r="U35">
        <v>16877.858523901501</v>
      </c>
      <c r="V35">
        <v>10500.935453695</v>
      </c>
      <c r="W35">
        <v>10500.935453695</v>
      </c>
      <c r="X35">
        <v>10500.935453695</v>
      </c>
      <c r="Y35">
        <v>12808.720581371999</v>
      </c>
      <c r="Z35">
        <v>12808.720581371999</v>
      </c>
      <c r="AA35">
        <v>12808.720581371999</v>
      </c>
      <c r="AB35">
        <v>20100.093545369498</v>
      </c>
      <c r="AC35">
        <v>20100.093545369498</v>
      </c>
      <c r="AD35">
        <v>20100.093545369498</v>
      </c>
      <c r="AE35">
        <v>10752.3498433437</v>
      </c>
      <c r="AF35">
        <v>10752.3498433437</v>
      </c>
      <c r="AG35">
        <v>10752.3498433437</v>
      </c>
      <c r="AH35">
        <v>17356.431673905699</v>
      </c>
      <c r="AI35">
        <v>17356.431673905699</v>
      </c>
      <c r="AJ35">
        <v>17356.431673905699</v>
      </c>
      <c r="AK35">
        <v>13591.333333333299</v>
      </c>
      <c r="AL35">
        <v>13591.333333333299</v>
      </c>
      <c r="AM35">
        <v>13591.333333333299</v>
      </c>
      <c r="AN35">
        <v>16248.045439358501</v>
      </c>
      <c r="AO35">
        <v>16248.045439358501</v>
      </c>
      <c r="AP35">
        <v>16248.045439358501</v>
      </c>
      <c r="AQ35">
        <v>12492.033864409001</v>
      </c>
      <c r="AR35">
        <v>12492.033864409001</v>
      </c>
      <c r="AS35">
        <v>12492.033864409001</v>
      </c>
      <c r="AT35">
        <v>18681.3230872034</v>
      </c>
      <c r="AU35">
        <v>18681.3230872034</v>
      </c>
      <c r="AV35">
        <v>18681.3230872034</v>
      </c>
      <c r="AW35">
        <v>17919.994666310999</v>
      </c>
      <c r="AX35">
        <v>17919.994666310999</v>
      </c>
      <c r="AY35">
        <v>17919.994666310999</v>
      </c>
      <c r="AZ35">
        <v>20632.7676065749</v>
      </c>
      <c r="BA35">
        <v>20632.7676065749</v>
      </c>
      <c r="BB35">
        <v>20632.7676065749</v>
      </c>
      <c r="BC35">
        <v>14477.866666666599</v>
      </c>
      <c r="BD35">
        <v>14477.866666666599</v>
      </c>
      <c r="BE35">
        <v>14477.866666666599</v>
      </c>
      <c r="BF35">
        <v>15397.7948546608</v>
      </c>
    </row>
    <row r="36" spans="1:66" x14ac:dyDescent="0.2">
      <c r="A36" t="s">
        <v>177</v>
      </c>
      <c r="B36">
        <v>22123.466666666602</v>
      </c>
      <c r="C36">
        <v>22123.466666666602</v>
      </c>
      <c r="D36">
        <v>22123.466666666602</v>
      </c>
      <c r="E36">
        <v>16875.242231874301</v>
      </c>
      <c r="F36">
        <v>16875.242231874301</v>
      </c>
      <c r="G36">
        <v>16875.242231874301</v>
      </c>
      <c r="H36">
        <v>15457.7694820345</v>
      </c>
      <c r="I36">
        <v>15457.7694820345</v>
      </c>
      <c r="J36">
        <v>15457.7694820345</v>
      </c>
      <c r="K36">
        <v>19128.433010357501</v>
      </c>
      <c r="L36">
        <v>19128.433010357501</v>
      </c>
      <c r="M36">
        <v>19128.433010357501</v>
      </c>
      <c r="N36">
        <v>11870.8</v>
      </c>
      <c r="O36">
        <v>11870.8</v>
      </c>
      <c r="P36">
        <v>11870.8</v>
      </c>
      <c r="Q36">
        <v>13285.5329101236</v>
      </c>
      <c r="R36">
        <v>13285.5329101236</v>
      </c>
      <c r="S36">
        <v>13285.5329101236</v>
      </c>
      <c r="T36">
        <v>24733.115541036001</v>
      </c>
      <c r="U36">
        <v>24733.115541036001</v>
      </c>
      <c r="V36">
        <v>24733.115541036001</v>
      </c>
      <c r="W36">
        <v>12832.765417251199</v>
      </c>
      <c r="X36">
        <v>12832.765417251199</v>
      </c>
      <c r="Y36">
        <v>12832.765417251199</v>
      </c>
      <c r="Z36">
        <v>11679.6</v>
      </c>
      <c r="AA36">
        <v>11679.6</v>
      </c>
      <c r="AB36">
        <v>11679.6</v>
      </c>
      <c r="AC36">
        <v>20091.8142332108</v>
      </c>
      <c r="AD36">
        <v>20091.8142332108</v>
      </c>
      <c r="AE36">
        <v>20091.8142332108</v>
      </c>
      <c r="AF36">
        <v>18138.942596173001</v>
      </c>
      <c r="AG36">
        <v>18138.942596173001</v>
      </c>
      <c r="AH36">
        <v>18138.942596173001</v>
      </c>
      <c r="AI36">
        <v>14569.891754643801</v>
      </c>
      <c r="AJ36">
        <v>14569.891754643801</v>
      </c>
      <c r="AK36">
        <v>14569.891754643801</v>
      </c>
      <c r="AL36">
        <v>13086.055192640901</v>
      </c>
      <c r="AM36">
        <v>13086.055192640901</v>
      </c>
      <c r="AN36">
        <v>13086.055192640901</v>
      </c>
      <c r="AO36">
        <v>21460.438385458401</v>
      </c>
      <c r="AP36">
        <v>21460.438385458401</v>
      </c>
      <c r="AQ36">
        <v>21460.438385458401</v>
      </c>
      <c r="AR36">
        <v>22961.338488201502</v>
      </c>
      <c r="AS36">
        <v>22961.338488201502</v>
      </c>
      <c r="AT36">
        <v>22961.338488201502</v>
      </c>
      <c r="AU36">
        <v>19226.4920136336</v>
      </c>
      <c r="AV36">
        <v>19226.4920136336</v>
      </c>
      <c r="AW36">
        <v>19226.4920136336</v>
      </c>
      <c r="AX36">
        <v>18964.204772696899</v>
      </c>
      <c r="AY36">
        <v>18964.204772696899</v>
      </c>
      <c r="AZ36">
        <v>18964.204772696899</v>
      </c>
      <c r="BA36">
        <v>12637.706342310999</v>
      </c>
      <c r="BB36">
        <v>12637.706342310999</v>
      </c>
      <c r="BC36">
        <v>12637.706342310999</v>
      </c>
      <c r="BD36">
        <v>21874.816691107801</v>
      </c>
      <c r="BE36">
        <v>21874.816691107801</v>
      </c>
      <c r="BF36">
        <v>21874.816691107801</v>
      </c>
    </row>
    <row r="37" spans="1:66" x14ac:dyDescent="0.2">
      <c r="A37" t="s">
        <v>178</v>
      </c>
      <c r="B37">
        <v>21615.666666666599</v>
      </c>
      <c r="C37">
        <v>21615.666666666599</v>
      </c>
      <c r="D37">
        <v>21615.666666666599</v>
      </c>
      <c r="E37">
        <v>15118.4096224523</v>
      </c>
      <c r="F37">
        <v>15118.4096224523</v>
      </c>
      <c r="G37">
        <v>15118.4096224523</v>
      </c>
      <c r="H37">
        <v>14974.8</v>
      </c>
      <c r="I37">
        <v>14974.8</v>
      </c>
      <c r="J37">
        <v>14974.8</v>
      </c>
      <c r="K37">
        <v>20526.794066550799</v>
      </c>
      <c r="L37">
        <v>20526.794066550799</v>
      </c>
      <c r="M37">
        <v>20526.794066550799</v>
      </c>
      <c r="N37">
        <v>13003.266666666599</v>
      </c>
      <c r="O37">
        <v>13003.266666666599</v>
      </c>
      <c r="P37">
        <v>13003.266666666599</v>
      </c>
      <c r="Q37">
        <v>23263.280988974198</v>
      </c>
      <c r="R37">
        <v>23263.280988974198</v>
      </c>
      <c r="S37">
        <v>23263.280988974198</v>
      </c>
      <c r="T37">
        <v>7709.5333333333301</v>
      </c>
      <c r="U37">
        <v>7709.5333333333301</v>
      </c>
      <c r="V37">
        <v>7709.5333333333301</v>
      </c>
      <c r="W37">
        <v>18587.5317386075</v>
      </c>
      <c r="X37">
        <v>18587.5317386075</v>
      </c>
      <c r="Y37">
        <v>18587.5317386075</v>
      </c>
      <c r="Z37">
        <v>10473.6</v>
      </c>
      <c r="AA37">
        <v>10473.6</v>
      </c>
      <c r="AB37">
        <v>10473.6</v>
      </c>
      <c r="AC37">
        <v>17083.466987436499</v>
      </c>
      <c r="AD37">
        <v>17083.466987436499</v>
      </c>
      <c r="AE37">
        <v>17083.466987436499</v>
      </c>
      <c r="AF37">
        <v>16647.556829544599</v>
      </c>
      <c r="AG37">
        <v>16647.556829544599</v>
      </c>
      <c r="AH37">
        <v>16647.556829544599</v>
      </c>
      <c r="AI37">
        <v>14969.863013698599</v>
      </c>
      <c r="AJ37">
        <v>14969.863013698599</v>
      </c>
      <c r="AK37">
        <v>14969.863013698599</v>
      </c>
      <c r="AL37">
        <v>15045.3939474736</v>
      </c>
      <c r="AM37">
        <v>15045.3939474736</v>
      </c>
      <c r="AN37">
        <v>15045.3939474736</v>
      </c>
      <c r="AO37">
        <v>14122.6194453725</v>
      </c>
      <c r="AP37">
        <v>14122.6194453725</v>
      </c>
      <c r="AQ37">
        <v>14122.6194453725</v>
      </c>
      <c r="AR37">
        <v>14991.399426628401</v>
      </c>
      <c r="AS37">
        <v>14991.399426628401</v>
      </c>
      <c r="AT37">
        <v>14991.399426628401</v>
      </c>
      <c r="AU37">
        <v>17137.387236885999</v>
      </c>
      <c r="AV37">
        <v>17137.387236885999</v>
      </c>
      <c r="AW37">
        <v>17137.387236885999</v>
      </c>
      <c r="AX37">
        <v>18750.599999999999</v>
      </c>
      <c r="AY37">
        <v>18750.599999999999</v>
      </c>
      <c r="AZ37">
        <v>18750.599999999999</v>
      </c>
      <c r="BA37">
        <v>15386.008285447</v>
      </c>
      <c r="BB37">
        <v>15386.008285447</v>
      </c>
      <c r="BC37">
        <v>15386.008285447</v>
      </c>
      <c r="BD37">
        <v>20950.269982001199</v>
      </c>
      <c r="BE37">
        <v>20950.269982001199</v>
      </c>
      <c r="BF37">
        <v>20950.269982001199</v>
      </c>
    </row>
    <row r="38" spans="1:66" x14ac:dyDescent="0.2">
      <c r="A38" t="s">
        <v>179</v>
      </c>
      <c r="B38">
        <v>10388.7738055462</v>
      </c>
      <c r="C38">
        <v>15734.302093054201</v>
      </c>
      <c r="D38">
        <v>15734.302093054201</v>
      </c>
      <c r="E38">
        <v>15734.302093054201</v>
      </c>
      <c r="F38">
        <v>15526.4951553625</v>
      </c>
      <c r="G38">
        <v>15526.4951553625</v>
      </c>
      <c r="H38">
        <v>15526.4951553625</v>
      </c>
      <c r="I38">
        <v>16858.857257150401</v>
      </c>
      <c r="J38">
        <v>16858.857257150401</v>
      </c>
      <c r="K38">
        <v>16858.857257150401</v>
      </c>
      <c r="L38">
        <v>13938.189107918401</v>
      </c>
      <c r="M38">
        <v>13938.189107918401</v>
      </c>
      <c r="N38">
        <v>13938.189107918401</v>
      </c>
      <c r="O38">
        <v>16162.7224851676</v>
      </c>
      <c r="P38">
        <v>16162.7224851676</v>
      </c>
      <c r="Q38">
        <v>16162.7224851676</v>
      </c>
      <c r="R38">
        <v>12724.3384121892</v>
      </c>
      <c r="S38">
        <v>12724.3384121892</v>
      </c>
      <c r="T38">
        <v>12724.3384121892</v>
      </c>
      <c r="U38">
        <v>13915.0666666666</v>
      </c>
      <c r="V38">
        <v>13915.0666666666</v>
      </c>
      <c r="W38">
        <v>13915.0666666666</v>
      </c>
      <c r="X38">
        <v>13775.4761109254</v>
      </c>
      <c r="Y38">
        <v>13775.4761109254</v>
      </c>
      <c r="Z38">
        <v>13775.4761109254</v>
      </c>
      <c r="AA38">
        <v>18662.2891807212</v>
      </c>
      <c r="AB38">
        <v>18662.2891807212</v>
      </c>
      <c r="AC38">
        <v>18662.2891807212</v>
      </c>
      <c r="AD38">
        <v>18477.8483127297</v>
      </c>
      <c r="AE38">
        <v>18477.8483127297</v>
      </c>
      <c r="AF38">
        <v>18477.8483127297</v>
      </c>
      <c r="AG38">
        <v>16649.733333333301</v>
      </c>
      <c r="AH38">
        <v>16649.733333333301</v>
      </c>
      <c r="AI38">
        <v>16649.733333333301</v>
      </c>
      <c r="AJ38">
        <v>17154.8279318409</v>
      </c>
      <c r="AK38">
        <v>17154.8279318409</v>
      </c>
      <c r="AL38">
        <v>17154.8279318409</v>
      </c>
      <c r="AM38">
        <v>16686.554229718</v>
      </c>
      <c r="AN38">
        <v>16686.554229718</v>
      </c>
      <c r="AO38">
        <v>16686.554229718</v>
      </c>
      <c r="AP38">
        <v>16899.498830604702</v>
      </c>
      <c r="AQ38">
        <v>16899.498830604702</v>
      </c>
      <c r="AR38">
        <v>16899.498830604702</v>
      </c>
      <c r="AS38">
        <v>16271.9333333333</v>
      </c>
      <c r="AT38">
        <v>16271.9333333333</v>
      </c>
      <c r="AU38">
        <v>16271.9333333333</v>
      </c>
      <c r="AV38">
        <v>10887.144193505201</v>
      </c>
      <c r="AW38">
        <v>10887.144193505201</v>
      </c>
      <c r="AX38">
        <v>10887.144193505201</v>
      </c>
      <c r="AY38">
        <v>12044.4637024198</v>
      </c>
      <c r="AZ38">
        <v>12044.4637024198</v>
      </c>
      <c r="BA38">
        <v>12044.4637024198</v>
      </c>
      <c r="BB38">
        <v>14923.7503341352</v>
      </c>
      <c r="BC38">
        <v>14923.7503341352</v>
      </c>
      <c r="BD38">
        <v>14923.7503341352</v>
      </c>
      <c r="BE38">
        <v>10401.266666666599</v>
      </c>
      <c r="BF38">
        <v>10401.266666666599</v>
      </c>
    </row>
    <row r="39" spans="1:66" x14ac:dyDescent="0.2">
      <c r="A39" t="s">
        <v>180</v>
      </c>
      <c r="B39">
        <v>827.14485700953196</v>
      </c>
      <c r="C39">
        <v>827.14485700953196</v>
      </c>
      <c r="D39">
        <v>830.08151810771005</v>
      </c>
      <c r="E39">
        <v>830.08151810771005</v>
      </c>
      <c r="F39">
        <v>830.08151810771005</v>
      </c>
      <c r="G39">
        <v>837.6</v>
      </c>
      <c r="H39">
        <v>837.6</v>
      </c>
      <c r="I39">
        <v>837.6</v>
      </c>
      <c r="J39">
        <v>817.30704978282597</v>
      </c>
      <c r="K39">
        <v>817.30704978282597</v>
      </c>
      <c r="L39">
        <v>817.30704978282597</v>
      </c>
      <c r="M39">
        <v>1162</v>
      </c>
      <c r="N39">
        <v>1162</v>
      </c>
      <c r="O39">
        <v>1162</v>
      </c>
      <c r="P39">
        <v>813.36451720681498</v>
      </c>
      <c r="Q39">
        <v>813.36451720681498</v>
      </c>
      <c r="R39">
        <v>813.36451720681498</v>
      </c>
      <c r="S39">
        <v>937.4</v>
      </c>
      <c r="T39">
        <v>937.4</v>
      </c>
      <c r="U39">
        <v>937.4</v>
      </c>
      <c r="V39">
        <v>828.39959906448303</v>
      </c>
      <c r="W39">
        <v>828.39959906448303</v>
      </c>
      <c r="X39">
        <v>828.39959906448303</v>
      </c>
      <c r="Y39">
        <v>827.93333333333305</v>
      </c>
      <c r="Z39">
        <v>827.93333333333305</v>
      </c>
      <c r="AA39">
        <v>827.93333333333305</v>
      </c>
      <c r="AB39">
        <v>829.21288253374303</v>
      </c>
      <c r="AC39">
        <v>829.21288253374303</v>
      </c>
      <c r="AD39">
        <v>829.21288253374303</v>
      </c>
      <c r="AE39">
        <v>825.66666666666595</v>
      </c>
      <c r="AF39">
        <v>825.66666666666595</v>
      </c>
      <c r="AG39">
        <v>825.66666666666595</v>
      </c>
      <c r="AH39">
        <v>829.86969595723303</v>
      </c>
      <c r="AI39">
        <v>829.86969595723303</v>
      </c>
      <c r="AJ39">
        <v>829.86969595723303</v>
      </c>
      <c r="AK39">
        <v>827.34484367708797</v>
      </c>
      <c r="AL39">
        <v>827.34484367708797</v>
      </c>
      <c r="AM39">
        <v>827.34484367708797</v>
      </c>
      <c r="AN39">
        <v>828.93417975275599</v>
      </c>
      <c r="AO39">
        <v>828.93417975275599</v>
      </c>
      <c r="AP39">
        <v>828.93417975275599</v>
      </c>
      <c r="AQ39">
        <v>856.057070471364</v>
      </c>
      <c r="AR39">
        <v>856.057070471364</v>
      </c>
      <c r="AS39">
        <v>856.057070471364</v>
      </c>
      <c r="AT39">
        <v>816.772469094553</v>
      </c>
      <c r="AU39">
        <v>816.772469094553</v>
      </c>
      <c r="AV39">
        <v>816.772469094553</v>
      </c>
      <c r="AW39">
        <v>858.68550859885295</v>
      </c>
      <c r="AX39">
        <v>858.68550859885295</v>
      </c>
      <c r="AY39">
        <v>858.68550859885295</v>
      </c>
      <c r="AZ39">
        <v>823.50975674953202</v>
      </c>
      <c r="BA39">
        <v>823.50975674953202</v>
      </c>
      <c r="BB39">
        <v>823.50975674953202</v>
      </c>
      <c r="BC39">
        <v>827.24606771527499</v>
      </c>
      <c r="BD39">
        <v>827.24606771527499</v>
      </c>
      <c r="BE39">
        <v>827.24606771527499</v>
      </c>
      <c r="BF39">
        <v>829.56823954016795</v>
      </c>
    </row>
    <row r="40" spans="1:66" s="2" customFormat="1" x14ac:dyDescent="0.2">
      <c r="A40" s="2" t="s">
        <v>181</v>
      </c>
      <c r="B40" s="2">
        <v>1249.6666666666599</v>
      </c>
      <c r="C40" s="2">
        <v>1249.6666666666599</v>
      </c>
      <c r="D40" s="2">
        <v>16747.761592944</v>
      </c>
      <c r="E40" s="2">
        <v>16747.761592944</v>
      </c>
      <c r="F40" s="2">
        <v>16747.761592944</v>
      </c>
      <c r="G40" s="2">
        <v>13273.4848989932</v>
      </c>
      <c r="H40" s="2">
        <v>13273.4848989932</v>
      </c>
      <c r="I40" s="2">
        <v>13273.4848989932</v>
      </c>
      <c r="J40" s="2">
        <v>12168.727029735999</v>
      </c>
      <c r="K40" s="2">
        <v>12168.727029735999</v>
      </c>
      <c r="L40" s="2">
        <v>12168.727029735999</v>
      </c>
      <c r="M40" s="2">
        <v>16013.4</v>
      </c>
      <c r="N40" s="2">
        <v>16013.4</v>
      </c>
      <c r="O40" s="2">
        <v>16013.4</v>
      </c>
      <c r="P40" s="2">
        <v>12592.8375760005</v>
      </c>
      <c r="Q40" s="2">
        <v>12592.8375760005</v>
      </c>
      <c r="R40" s="2">
        <v>12592.8375760005</v>
      </c>
      <c r="S40" s="2">
        <v>17961.264084272199</v>
      </c>
      <c r="T40" s="2">
        <v>17961.264084272199</v>
      </c>
      <c r="U40" s="2">
        <v>17961.264084272199</v>
      </c>
      <c r="V40" s="2">
        <v>9662.8132308720305</v>
      </c>
      <c r="W40" s="2">
        <v>9662.8132308720305</v>
      </c>
      <c r="X40" s="2">
        <v>9662.8132308720305</v>
      </c>
      <c r="Y40" s="2">
        <v>10741.483901073199</v>
      </c>
      <c r="Z40" s="2">
        <v>10741.483901073199</v>
      </c>
      <c r="AA40" s="2">
        <v>10741.483901073199</v>
      </c>
      <c r="AB40" s="2">
        <v>12194.5205479452</v>
      </c>
      <c r="AC40" s="2">
        <v>12194.5205479452</v>
      </c>
      <c r="AD40" s="2">
        <v>12194.5205479452</v>
      </c>
      <c r="AE40" s="2">
        <v>16153.666666666601</v>
      </c>
      <c r="AF40" s="2">
        <v>16153.666666666601</v>
      </c>
      <c r="AG40" s="2">
        <v>16153.666666666601</v>
      </c>
      <c r="AH40" s="2">
        <v>16649.472136843498</v>
      </c>
      <c r="AI40" s="2">
        <v>16649.472136843498</v>
      </c>
      <c r="AJ40" s="2">
        <v>16649.472136843498</v>
      </c>
      <c r="AK40" s="2">
        <v>12890.333333333299</v>
      </c>
      <c r="AL40" s="2">
        <v>12890.333333333299</v>
      </c>
      <c r="AM40" s="2">
        <v>12890.333333333299</v>
      </c>
      <c r="AN40" s="2">
        <v>6978.01390002673</v>
      </c>
      <c r="AO40" s="2">
        <v>6978.01390002673</v>
      </c>
      <c r="AP40" s="2">
        <v>6978.01390002673</v>
      </c>
      <c r="AQ40" s="2">
        <v>18474.501699886601</v>
      </c>
      <c r="AR40" s="2">
        <v>18474.501699886601</v>
      </c>
      <c r="AS40" s="2">
        <v>18474.501699886601</v>
      </c>
      <c r="AT40" s="2">
        <v>15281.5047440865</v>
      </c>
      <c r="AU40" s="2">
        <v>15281.5047440865</v>
      </c>
      <c r="AV40" s="2">
        <v>15281.5047440865</v>
      </c>
      <c r="AW40" s="2">
        <v>19331.955463697501</v>
      </c>
      <c r="AX40" s="2">
        <v>19331.955463697501</v>
      </c>
      <c r="AY40" s="2">
        <v>19331.955463697501</v>
      </c>
      <c r="AZ40" s="2">
        <v>18976.5468395028</v>
      </c>
      <c r="BA40" s="2">
        <v>18976.5468395028</v>
      </c>
      <c r="BB40" s="2">
        <v>18976.5468395028</v>
      </c>
      <c r="BC40" s="2">
        <v>12028.266666666599</v>
      </c>
      <c r="BD40" s="2">
        <v>12028.266666666599</v>
      </c>
      <c r="BE40" s="2">
        <v>12028.266666666599</v>
      </c>
      <c r="BF40" s="2">
        <v>13719.679251587</v>
      </c>
      <c r="BJ40" s="2">
        <f>MEDIAN($B40:$BI41)</f>
        <v>15928.833945873699</v>
      </c>
      <c r="BK40" s="2">
        <f>AVERAGE($B40:$BI41)</f>
        <v>29118.782761546245</v>
      </c>
      <c r="BL40" s="2">
        <f>MIN($B40:$BI41)</f>
        <v>1249.6666666666599</v>
      </c>
      <c r="BM40" s="2">
        <f>MAX($B40:$BI41)</f>
        <v>312867.78460716101</v>
      </c>
      <c r="BN40" s="2">
        <f>STDEV($B40:$BI41)</f>
        <v>53308.460016385405</v>
      </c>
    </row>
    <row r="41" spans="1:66" s="2" customFormat="1" x14ac:dyDescent="0.2">
      <c r="A41" s="2" t="s">
        <v>182</v>
      </c>
      <c r="B41" s="2">
        <v>5062.1408525992201</v>
      </c>
      <c r="C41" s="2">
        <v>20617.5333333333</v>
      </c>
      <c r="D41" s="2">
        <v>20617.5333333333</v>
      </c>
      <c r="E41" s="2">
        <v>20617.5333333333</v>
      </c>
      <c r="F41" s="2">
        <v>15928.833945873699</v>
      </c>
      <c r="G41" s="2">
        <v>15928.833945873699</v>
      </c>
      <c r="H41" s="2">
        <v>15928.833945873699</v>
      </c>
      <c r="I41" s="2">
        <v>16487.5008332777</v>
      </c>
      <c r="J41" s="2">
        <v>16487.5008332777</v>
      </c>
      <c r="K41" s="2">
        <v>16487.5008332777</v>
      </c>
      <c r="L41" s="2">
        <v>20180.0200467758</v>
      </c>
      <c r="M41" s="2">
        <v>20180.0200467758</v>
      </c>
      <c r="N41" s="2">
        <v>20180.0200467758</v>
      </c>
      <c r="O41" s="2">
        <v>11976.666666666601</v>
      </c>
      <c r="P41" s="2">
        <v>11976.666666666601</v>
      </c>
      <c r="Q41" s="2">
        <v>11976.666666666601</v>
      </c>
      <c r="R41" s="2">
        <v>15460.674908118899</v>
      </c>
      <c r="S41" s="2">
        <v>15460.674908118899</v>
      </c>
      <c r="T41" s="2">
        <v>15460.674908118899</v>
      </c>
      <c r="U41" s="2">
        <v>12171.5333333333</v>
      </c>
      <c r="V41" s="2">
        <v>12171.5333333333</v>
      </c>
      <c r="W41" s="2">
        <v>12171.5333333333</v>
      </c>
      <c r="X41" s="2">
        <v>18915.135315736701</v>
      </c>
      <c r="Y41" s="2">
        <v>18915.135315736701</v>
      </c>
      <c r="Z41" s="2">
        <v>18915.135315736701</v>
      </c>
      <c r="AA41" s="2">
        <v>15784</v>
      </c>
      <c r="AB41" s="2">
        <v>15784</v>
      </c>
      <c r="AC41" s="2">
        <v>15784</v>
      </c>
      <c r="AD41" s="2">
        <v>15199.251637043901</v>
      </c>
      <c r="AE41" s="2">
        <v>15199.251637043901</v>
      </c>
      <c r="AF41" s="2">
        <v>15199.251637043901</v>
      </c>
      <c r="AG41" s="2">
        <v>13507.2</v>
      </c>
      <c r="AH41" s="2">
        <v>13507.2</v>
      </c>
      <c r="AI41" s="2">
        <v>13507.2</v>
      </c>
      <c r="AJ41" s="2">
        <v>20469.5623120614</v>
      </c>
      <c r="AK41" s="2">
        <v>20469.5623120614</v>
      </c>
      <c r="AL41" s="2">
        <v>20469.5623120614</v>
      </c>
      <c r="AM41" s="2">
        <v>14201.5333333333</v>
      </c>
      <c r="AN41" s="2">
        <v>14201.5333333333</v>
      </c>
      <c r="AO41" s="2">
        <v>14201.5333333333</v>
      </c>
      <c r="AP41" s="2">
        <v>17939.529600427599</v>
      </c>
      <c r="AQ41" s="2">
        <v>17939.529600427599</v>
      </c>
      <c r="AR41" s="2">
        <v>17939.529600427599</v>
      </c>
      <c r="AS41" s="2">
        <v>143512</v>
      </c>
      <c r="AT41" s="2">
        <v>143512</v>
      </c>
      <c r="AU41" s="2">
        <v>143512</v>
      </c>
      <c r="AV41" s="2">
        <v>312867.78460716101</v>
      </c>
      <c r="AW41" s="2">
        <v>312867.78460716101</v>
      </c>
      <c r="AX41" s="2">
        <v>312867.78460716101</v>
      </c>
      <c r="AY41" s="2">
        <v>106886.443955457</v>
      </c>
      <c r="AZ41" s="2">
        <v>106886.443955457</v>
      </c>
      <c r="BA41" s="2">
        <v>106886.443955457</v>
      </c>
      <c r="BB41" s="2">
        <v>34904.5105245573</v>
      </c>
      <c r="BC41" s="2">
        <v>34904.5105245573</v>
      </c>
      <c r="BD41" s="2">
        <v>34904.5105245573</v>
      </c>
      <c r="BE41" s="2">
        <v>21434.6376908206</v>
      </c>
      <c r="BF41" s="2">
        <v>21434.6376908206</v>
      </c>
    </row>
    <row r="42" spans="1:66" x14ac:dyDescent="0.2">
      <c r="A42" t="s">
        <v>183</v>
      </c>
      <c r="B42">
        <v>0.100660000000001</v>
      </c>
      <c r="C42">
        <v>0.100660000000001</v>
      </c>
      <c r="D42">
        <v>0.31514098623546699</v>
      </c>
      <c r="E42">
        <v>0.31514098623546699</v>
      </c>
      <c r="F42">
        <v>0.31514098623546699</v>
      </c>
      <c r="G42">
        <v>0.50458697246482997</v>
      </c>
      <c r="H42">
        <v>0.50458697246482997</v>
      </c>
      <c r="I42">
        <v>0.50458697246482997</v>
      </c>
      <c r="J42">
        <v>0.212281991313062</v>
      </c>
      <c r="K42">
        <v>0.212281991313062</v>
      </c>
      <c r="L42">
        <v>0.212281991313062</v>
      </c>
      <c r="M42">
        <v>0.68377333333333401</v>
      </c>
      <c r="N42">
        <v>0.68377333333333401</v>
      </c>
      <c r="O42">
        <v>0.68377333333333401</v>
      </c>
      <c r="P42">
        <v>0.42079240996859701</v>
      </c>
      <c r="Q42">
        <v>0.42079240996859701</v>
      </c>
      <c r="R42">
        <v>0.42079240996859701</v>
      </c>
      <c r="S42">
        <v>0.75209680645376398</v>
      </c>
      <c r="T42">
        <v>0.75209680645376398</v>
      </c>
      <c r="U42">
        <v>0.75209680645376398</v>
      </c>
      <c r="V42">
        <v>0.63023053792181605</v>
      </c>
      <c r="W42">
        <v>0.63023053792181605</v>
      </c>
      <c r="X42">
        <v>0.63023053792181605</v>
      </c>
      <c r="Y42">
        <v>0.22357176188254099</v>
      </c>
      <c r="Z42">
        <v>0.22357176188254099</v>
      </c>
      <c r="AA42">
        <v>0.22357176188254099</v>
      </c>
      <c r="AB42">
        <v>0.158563314400266</v>
      </c>
      <c r="AC42">
        <v>0.158563314400266</v>
      </c>
      <c r="AD42">
        <v>0.158563314400266</v>
      </c>
      <c r="AE42">
        <v>8.2299999999998805E-2</v>
      </c>
      <c r="AF42">
        <v>8.2299999999998805E-2</v>
      </c>
      <c r="AG42">
        <v>8.2299999999998805E-2</v>
      </c>
      <c r="AH42">
        <v>6.3557396766005594E-2</v>
      </c>
      <c r="AI42">
        <v>6.3557396766005594E-2</v>
      </c>
      <c r="AJ42">
        <v>6.3557396766005594E-2</v>
      </c>
      <c r="AK42">
        <v>7.2359999999997898E-2</v>
      </c>
      <c r="AL42">
        <v>7.2359999999997898E-2</v>
      </c>
      <c r="AM42">
        <v>7.2359999999997898E-2</v>
      </c>
      <c r="AN42">
        <v>5.0895482491312899E-2</v>
      </c>
      <c r="AO42">
        <v>5.0895482491312899E-2</v>
      </c>
      <c r="AP42">
        <v>5.0895482491312899E-2</v>
      </c>
      <c r="AQ42">
        <v>9.1887207519500302E-2</v>
      </c>
      <c r="AR42">
        <v>9.1887207519500302E-2</v>
      </c>
      <c r="AS42">
        <v>9.1887207519500302E-2</v>
      </c>
      <c r="AT42">
        <v>0.109000400908725</v>
      </c>
      <c r="AU42">
        <v>0.109000400908725</v>
      </c>
      <c r="AV42">
        <v>0.109000400908725</v>
      </c>
      <c r="AW42">
        <v>9.8099873324888995E-2</v>
      </c>
      <c r="AX42">
        <v>9.8099873324888995E-2</v>
      </c>
      <c r="AY42">
        <v>9.8099873324888995E-2</v>
      </c>
      <c r="AZ42">
        <v>0.103808632901242</v>
      </c>
      <c r="BA42">
        <v>0.103808632901242</v>
      </c>
      <c r="BB42">
        <v>0.103808632901242</v>
      </c>
      <c r="BC42">
        <v>5.6853333333330897E-2</v>
      </c>
      <c r="BD42">
        <v>5.6853333333330897E-2</v>
      </c>
      <c r="BE42">
        <v>5.6853333333330897E-2</v>
      </c>
      <c r="BF42">
        <v>7.3157367190112899E-2</v>
      </c>
    </row>
    <row r="43" spans="1:66" x14ac:dyDescent="0.2">
      <c r="A43" t="s">
        <v>184</v>
      </c>
      <c r="B43">
        <v>0.34301750634771799</v>
      </c>
      <c r="C43">
        <v>0.46187333333333402</v>
      </c>
      <c r="D43">
        <v>0.46187333333333402</v>
      </c>
      <c r="E43">
        <v>0.46187333333333402</v>
      </c>
      <c r="F43">
        <v>0.65142666221182699</v>
      </c>
      <c r="G43">
        <v>0.65142666221182699</v>
      </c>
      <c r="H43">
        <v>0.65142666221182699</v>
      </c>
      <c r="I43">
        <v>0.32618492100526603</v>
      </c>
      <c r="J43">
        <v>0.32618492100526603</v>
      </c>
      <c r="K43">
        <v>0.32618492100526603</v>
      </c>
      <c r="L43">
        <v>0.74580020046775497</v>
      </c>
      <c r="M43">
        <v>0.74580020046775497</v>
      </c>
      <c r="N43">
        <v>0.74580020046775497</v>
      </c>
      <c r="O43">
        <v>1.0903133333333299</v>
      </c>
      <c r="P43">
        <v>1.0903133333333299</v>
      </c>
      <c r="Q43">
        <v>1.0903133333333299</v>
      </c>
      <c r="R43">
        <v>0.92003341129301697</v>
      </c>
      <c r="S43">
        <v>0.92003341129301697</v>
      </c>
      <c r="T43">
        <v>0.92003341129301697</v>
      </c>
      <c r="U43">
        <v>0.72199333333333104</v>
      </c>
      <c r="V43">
        <v>0.72199333333333104</v>
      </c>
      <c r="W43">
        <v>0.72199333333333104</v>
      </c>
      <c r="X43">
        <v>0.37108586702305701</v>
      </c>
      <c r="Y43">
        <v>0.37108586702305701</v>
      </c>
      <c r="Z43">
        <v>0.37108586702305701</v>
      </c>
      <c r="AA43">
        <v>0.30989333333333302</v>
      </c>
      <c r="AB43">
        <v>0.30989333333333302</v>
      </c>
      <c r="AC43">
        <v>0.30989333333333302</v>
      </c>
      <c r="AD43">
        <v>0.12776961111853399</v>
      </c>
      <c r="AE43">
        <v>0.12776961111853399</v>
      </c>
      <c r="AF43">
        <v>0.12776961111853399</v>
      </c>
      <c r="AG43">
        <v>7.1586666666669005E-2</v>
      </c>
      <c r="AH43">
        <v>7.1586666666669005E-2</v>
      </c>
      <c r="AI43">
        <v>7.1586666666669005E-2</v>
      </c>
      <c r="AJ43">
        <v>9.6064149682589306E-2</v>
      </c>
      <c r="AK43">
        <v>9.6064149682589306E-2</v>
      </c>
      <c r="AL43">
        <v>9.6064149682589306E-2</v>
      </c>
      <c r="AM43">
        <v>9.4413333333334806E-2</v>
      </c>
      <c r="AN43">
        <v>9.4413333333334806E-2</v>
      </c>
      <c r="AO43">
        <v>9.4413333333334806E-2</v>
      </c>
      <c r="AP43">
        <v>0.13599492182279499</v>
      </c>
      <c r="AQ43">
        <v>0.13599492182279499</v>
      </c>
      <c r="AR43">
        <v>0.13599492182279499</v>
      </c>
      <c r="AS43">
        <v>0.30506666666666898</v>
      </c>
      <c r="AT43">
        <v>0.30506666666666898</v>
      </c>
      <c r="AU43">
        <v>0.30506666666666898</v>
      </c>
      <c r="AV43">
        <v>0.38031801175841601</v>
      </c>
      <c r="AW43">
        <v>0.38031801175841601</v>
      </c>
      <c r="AX43">
        <v>0.38031801175841601</v>
      </c>
      <c r="AY43">
        <v>0.118910448756417</v>
      </c>
      <c r="AZ43">
        <v>0.118910448756417</v>
      </c>
      <c r="BA43">
        <v>0.118910448756417</v>
      </c>
      <c r="BB43">
        <v>0.13485466087537501</v>
      </c>
      <c r="BC43">
        <v>0.13485466087537501</v>
      </c>
      <c r="BD43">
        <v>0.13485466087537501</v>
      </c>
      <c r="BE43">
        <v>8.3241117258850306E-2</v>
      </c>
      <c r="BF43">
        <v>8.3241117258850306E-2</v>
      </c>
    </row>
    <row r="44" spans="1:66" x14ac:dyDescent="0.2">
      <c r="A44" t="s">
        <v>185</v>
      </c>
      <c r="B44">
        <v>0.73623333333333196</v>
      </c>
      <c r="C44">
        <v>0.73623333333333196</v>
      </c>
      <c r="D44">
        <v>0.36469330482426499</v>
      </c>
      <c r="E44">
        <v>0.36469330482426499</v>
      </c>
      <c r="F44">
        <v>0.36469330482426499</v>
      </c>
      <c r="G44">
        <v>0.42844189612640998</v>
      </c>
      <c r="H44">
        <v>0.42844189612640998</v>
      </c>
      <c r="I44">
        <v>0.42844189612640998</v>
      </c>
      <c r="J44">
        <v>0.35067156698964402</v>
      </c>
      <c r="K44">
        <v>0.35067156698964402</v>
      </c>
      <c r="L44">
        <v>0.35067156698964402</v>
      </c>
      <c r="M44">
        <v>0.43579333333332998</v>
      </c>
      <c r="N44">
        <v>0.43579333333332998</v>
      </c>
      <c r="O44">
        <v>0.43579333333332998</v>
      </c>
      <c r="P44">
        <v>0.28737221888154102</v>
      </c>
      <c r="Q44">
        <v>0.28737221888154102</v>
      </c>
      <c r="R44">
        <v>0.28737221888154102</v>
      </c>
      <c r="S44">
        <v>0.26475765051003403</v>
      </c>
      <c r="T44">
        <v>0.26475765051003403</v>
      </c>
      <c r="U44">
        <v>0.26475765051003403</v>
      </c>
      <c r="V44">
        <v>3.8830604744403599E-2</v>
      </c>
      <c r="W44">
        <v>3.8830604744403599E-2</v>
      </c>
      <c r="X44">
        <v>3.8830604744403599E-2</v>
      </c>
      <c r="Y44">
        <v>7.0588627424837999E-2</v>
      </c>
      <c r="Z44">
        <v>7.0588627424837999E-2</v>
      </c>
      <c r="AA44">
        <v>7.0588627424837999E-2</v>
      </c>
      <c r="AB44">
        <v>0.62240561309722597</v>
      </c>
      <c r="AC44">
        <v>0.62240561309722597</v>
      </c>
      <c r="AD44">
        <v>0.62240561309722597</v>
      </c>
      <c r="AE44">
        <v>8.6866666666670193E-3</v>
      </c>
      <c r="AF44">
        <v>8.6866666666670193E-3</v>
      </c>
      <c r="AG44">
        <v>8.6866666666670193E-3</v>
      </c>
      <c r="AH44">
        <v>0.112976079112654</v>
      </c>
      <c r="AI44">
        <v>0.112976079112654</v>
      </c>
      <c r="AJ44">
        <v>0.112976079112654</v>
      </c>
      <c r="AK44">
        <v>0.19802666666666699</v>
      </c>
      <c r="AL44">
        <v>0.19802666666666699</v>
      </c>
      <c r="AM44">
        <v>0.19802666666666699</v>
      </c>
      <c r="AN44">
        <v>0.262777332264099</v>
      </c>
      <c r="AO44">
        <v>0.262777332264099</v>
      </c>
      <c r="AP44">
        <v>0.262777332264099</v>
      </c>
      <c r="AQ44">
        <v>3.5497633491100702E-2</v>
      </c>
      <c r="AR44">
        <v>3.5497633491100702E-2</v>
      </c>
      <c r="AS44">
        <v>3.5497633491100702E-2</v>
      </c>
      <c r="AT44">
        <v>2.1101162635306599E-2</v>
      </c>
      <c r="AU44">
        <v>2.1101162635306599E-2</v>
      </c>
      <c r="AV44">
        <v>2.1101162635306599E-2</v>
      </c>
      <c r="AW44">
        <v>4.7969864657642698E-2</v>
      </c>
      <c r="AX44">
        <v>4.7969864657642698E-2</v>
      </c>
      <c r="AY44">
        <v>4.7969864657642698E-2</v>
      </c>
      <c r="AZ44">
        <v>0.18159160764399601</v>
      </c>
      <c r="BA44">
        <v>0.18159160764399601</v>
      </c>
      <c r="BB44">
        <v>0.18159160764399601</v>
      </c>
      <c r="BC44">
        <v>3.0779999999997601E-2</v>
      </c>
      <c r="BD44">
        <v>3.0779999999997601E-2</v>
      </c>
      <c r="BE44">
        <v>3.0779999999997601E-2</v>
      </c>
      <c r="BF44">
        <v>0.239645840294016</v>
      </c>
    </row>
    <row r="45" spans="1:66" x14ac:dyDescent="0.2">
      <c r="A45" t="s">
        <v>186</v>
      </c>
      <c r="B45">
        <v>0.37305225177068801</v>
      </c>
      <c r="C45">
        <v>0.40611999999999399</v>
      </c>
      <c r="D45">
        <v>0.40611999999999399</v>
      </c>
      <c r="E45">
        <v>0.40611999999999399</v>
      </c>
      <c r="F45">
        <v>0.375676578683593</v>
      </c>
      <c r="G45">
        <v>0.375676578683593</v>
      </c>
      <c r="H45">
        <v>0.375676578683593</v>
      </c>
      <c r="I45">
        <v>0.52375841610559204</v>
      </c>
      <c r="J45">
        <v>0.52375841610559204</v>
      </c>
      <c r="K45">
        <v>0.52375841610559204</v>
      </c>
      <c r="L45">
        <v>0.362726361510194</v>
      </c>
      <c r="M45">
        <v>0.362726361510194</v>
      </c>
      <c r="N45">
        <v>0.362726361510194</v>
      </c>
      <c r="O45">
        <v>0.16104666666665901</v>
      </c>
      <c r="P45">
        <v>0.16104666666665901</v>
      </c>
      <c r="Q45">
        <v>0.16104666666665901</v>
      </c>
      <c r="R45">
        <v>9.2068159037756697E-2</v>
      </c>
      <c r="S45">
        <v>9.2068159037756697E-2</v>
      </c>
      <c r="T45">
        <v>9.2068159037756697E-2</v>
      </c>
      <c r="U45">
        <v>3.5220000000002402E-2</v>
      </c>
      <c r="V45">
        <v>3.5220000000002402E-2</v>
      </c>
      <c r="W45">
        <v>3.5220000000002402E-2</v>
      </c>
      <c r="X45">
        <v>0.26593384563982603</v>
      </c>
      <c r="Y45">
        <v>0.26593384563982603</v>
      </c>
      <c r="Z45">
        <v>0.26593384563982603</v>
      </c>
      <c r="AA45">
        <v>0.321193333333328</v>
      </c>
      <c r="AB45">
        <v>0.321193333333328</v>
      </c>
      <c r="AC45">
        <v>0.321193333333328</v>
      </c>
      <c r="AD45">
        <v>0.34232259788855102</v>
      </c>
      <c r="AE45">
        <v>0.34232259788855102</v>
      </c>
      <c r="AF45">
        <v>0.34232259788855102</v>
      </c>
      <c r="AG45">
        <v>4.9879999999996899E-2</v>
      </c>
      <c r="AH45">
        <v>4.9879999999996899E-2</v>
      </c>
      <c r="AI45">
        <v>4.9879999999996899E-2</v>
      </c>
      <c r="AJ45">
        <v>0.336251252923495</v>
      </c>
      <c r="AK45">
        <v>0.336251252923495</v>
      </c>
      <c r="AL45">
        <v>0.336251252923495</v>
      </c>
      <c r="AM45">
        <v>0.13837999999999701</v>
      </c>
      <c r="AN45">
        <v>0.13837999999999701</v>
      </c>
      <c r="AO45">
        <v>0.13837999999999701</v>
      </c>
      <c r="AP45">
        <v>4.0231190698909E-2</v>
      </c>
      <c r="AQ45">
        <v>4.0231190698909E-2</v>
      </c>
      <c r="AR45">
        <v>4.0231190698909E-2</v>
      </c>
      <c r="AS45">
        <v>3.5813333333341697E-2</v>
      </c>
      <c r="AT45">
        <v>3.5813333333341697E-2</v>
      </c>
      <c r="AU45">
        <v>3.5813333333341697E-2</v>
      </c>
      <c r="AV45">
        <v>0.219381346873322</v>
      </c>
      <c r="AW45">
        <v>0.219381346873322</v>
      </c>
      <c r="AX45">
        <v>0.219381346873322</v>
      </c>
      <c r="AY45">
        <v>0.115889844635589</v>
      </c>
      <c r="AZ45">
        <v>0.115889844635589</v>
      </c>
      <c r="BA45">
        <v>0.115889844635589</v>
      </c>
      <c r="BB45">
        <v>8.4356832609438007E-2</v>
      </c>
      <c r="BC45">
        <v>8.4356832609438007E-2</v>
      </c>
      <c r="BD45">
        <v>8.4356832609438007E-2</v>
      </c>
      <c r="BE45">
        <v>0.20391307246182899</v>
      </c>
      <c r="BF45">
        <v>0.20391307246182899</v>
      </c>
    </row>
    <row r="46" spans="1:66" x14ac:dyDescent="0.2">
      <c r="A46" t="s">
        <v>187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66" x14ac:dyDescent="0.2">
      <c r="A47" t="s">
        <v>188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66" x14ac:dyDescent="0.2">
      <c r="A48" t="s">
        <v>189</v>
      </c>
      <c r="B48">
        <v>-0.19999999999981799</v>
      </c>
      <c r="C48">
        <v>-0.19999999999981799</v>
      </c>
      <c r="D48">
        <v>46.211412535079802</v>
      </c>
      <c r="E48">
        <v>46.211412535079802</v>
      </c>
      <c r="F48">
        <v>46.211412535079802</v>
      </c>
      <c r="G48">
        <v>99.3999599973329</v>
      </c>
      <c r="H48">
        <v>99.3999599973329</v>
      </c>
      <c r="I48">
        <v>99.3999599973329</v>
      </c>
      <c r="J48">
        <v>99.799532241897893</v>
      </c>
      <c r="K48">
        <v>99.799532241897893</v>
      </c>
      <c r="L48">
        <v>99.799532241897893</v>
      </c>
      <c r="M48">
        <v>99.933333333333394</v>
      </c>
      <c r="N48">
        <v>99.933333333333394</v>
      </c>
      <c r="O48">
        <v>99.933333333333394</v>
      </c>
      <c r="P48">
        <v>97.861962985233802</v>
      </c>
      <c r="Q48">
        <v>97.861962985233802</v>
      </c>
      <c r="R48">
        <v>97.861962985233802</v>
      </c>
      <c r="S48">
        <v>99.866657777185196</v>
      </c>
      <c r="T48">
        <v>99.866657777185196</v>
      </c>
      <c r="U48">
        <v>99.866657777185196</v>
      </c>
      <c r="V48">
        <v>100</v>
      </c>
      <c r="W48">
        <v>100</v>
      </c>
      <c r="X48">
        <v>100</v>
      </c>
      <c r="Y48">
        <v>99.666688887407005</v>
      </c>
      <c r="Z48">
        <v>99.666688887407005</v>
      </c>
      <c r="AA48">
        <v>99.666688887407005</v>
      </c>
      <c r="AB48">
        <v>50.083528232543102</v>
      </c>
      <c r="AC48">
        <v>50.083528232543102</v>
      </c>
      <c r="AD48">
        <v>50.083528232543102</v>
      </c>
      <c r="AE48">
        <v>32.066666666666201</v>
      </c>
      <c r="AF48">
        <v>32.066666666666201</v>
      </c>
      <c r="AG48">
        <v>32.066666666666201</v>
      </c>
      <c r="AH48">
        <v>11.465989576373101</v>
      </c>
      <c r="AI48">
        <v>11.465989576373101</v>
      </c>
      <c r="AJ48">
        <v>11.465989576373101</v>
      </c>
      <c r="AK48">
        <v>11.6</v>
      </c>
      <c r="AL48">
        <v>11.6</v>
      </c>
      <c r="AM48">
        <v>11.6</v>
      </c>
      <c r="AN48">
        <v>11.387329591018499</v>
      </c>
      <c r="AO48">
        <v>11.387329591018499</v>
      </c>
      <c r="AP48">
        <v>11.387329591018499</v>
      </c>
      <c r="AQ48">
        <v>15.5389640690615</v>
      </c>
      <c r="AR48">
        <v>15.5389640690615</v>
      </c>
      <c r="AS48">
        <v>15.5389640690615</v>
      </c>
      <c r="AT48">
        <v>7.6573566751307096</v>
      </c>
      <c r="AU48">
        <v>7.6573566751307096</v>
      </c>
      <c r="AV48">
        <v>7.6573566751307096</v>
      </c>
      <c r="AW48">
        <v>11.0607373824927</v>
      </c>
      <c r="AX48">
        <v>11.0607373824927</v>
      </c>
      <c r="AY48">
        <v>11.0607373824927</v>
      </c>
      <c r="AZ48">
        <v>10.0628090338097</v>
      </c>
      <c r="BA48">
        <v>10.0628090338097</v>
      </c>
      <c r="BB48">
        <v>10.0628090338097</v>
      </c>
      <c r="BC48">
        <v>15.4666666666662</v>
      </c>
      <c r="BD48">
        <v>15.4666666666662</v>
      </c>
      <c r="BE48">
        <v>15.4666666666662</v>
      </c>
      <c r="BF48">
        <v>16.137654527230499</v>
      </c>
    </row>
    <row r="49" spans="1:66" x14ac:dyDescent="0.2">
      <c r="A49" t="s">
        <v>190</v>
      </c>
      <c r="B49">
        <v>0.13333333332411701</v>
      </c>
      <c r="C49">
        <v>0.13333333332411701</v>
      </c>
      <c r="D49">
        <v>0.70827208339727499</v>
      </c>
      <c r="E49">
        <v>0.70827208339727499</v>
      </c>
      <c r="F49">
        <v>0.70827208339727499</v>
      </c>
      <c r="G49">
        <v>0.26666666666036998</v>
      </c>
      <c r="H49">
        <v>0.26666666666036998</v>
      </c>
      <c r="I49">
        <v>0.26666666666036998</v>
      </c>
      <c r="J49">
        <v>0.233879051117341</v>
      </c>
      <c r="K49">
        <v>0.233879051117341</v>
      </c>
      <c r="L49">
        <v>0.233879051117341</v>
      </c>
      <c r="M49">
        <v>0.73333333333721296</v>
      </c>
      <c r="N49">
        <v>0.73333333333721296</v>
      </c>
      <c r="O49">
        <v>0.73333333333721296</v>
      </c>
      <c r="P49">
        <v>-0.30070163715481601</v>
      </c>
      <c r="Q49">
        <v>-0.30070163715481601</v>
      </c>
      <c r="R49">
        <v>-0.30070163715481601</v>
      </c>
      <c r="S49">
        <v>0.66666666666908703</v>
      </c>
      <c r="T49">
        <v>0.66666666666908703</v>
      </c>
      <c r="U49">
        <v>0.66666666666908703</v>
      </c>
      <c r="V49">
        <v>0.64145396230922802</v>
      </c>
      <c r="W49">
        <v>0.64145396230922802</v>
      </c>
      <c r="X49">
        <v>0.64145396230922802</v>
      </c>
      <c r="Y49">
        <v>0.59337289152708195</v>
      </c>
      <c r="Z49">
        <v>0.59337289152708195</v>
      </c>
      <c r="AA49">
        <v>0.59337289152708195</v>
      </c>
      <c r="AB49">
        <v>0.37418147801780299</v>
      </c>
      <c r="AC49">
        <v>0.37418147801780299</v>
      </c>
      <c r="AD49">
        <v>0.37418147801780299</v>
      </c>
      <c r="AE49">
        <v>0.80000000000534</v>
      </c>
      <c r="AF49">
        <v>0.80000000000534</v>
      </c>
      <c r="AG49">
        <v>0.80000000000534</v>
      </c>
      <c r="AH49">
        <v>0.30070163715286902</v>
      </c>
      <c r="AI49">
        <v>0.30070163715286902</v>
      </c>
      <c r="AJ49">
        <v>0.30070163715286902</v>
      </c>
      <c r="AK49">
        <v>0.86666666666133096</v>
      </c>
      <c r="AL49">
        <v>0.86666666666133096</v>
      </c>
      <c r="AM49">
        <v>0.86666666666133096</v>
      </c>
      <c r="AN49">
        <v>0.50116939525948101</v>
      </c>
      <c r="AO49">
        <v>0.50116939525948101</v>
      </c>
      <c r="AP49">
        <v>0.50116939525948101</v>
      </c>
      <c r="AQ49">
        <v>0.73333333333721296</v>
      </c>
      <c r="AR49">
        <v>0.73333333333721296</v>
      </c>
      <c r="AS49">
        <v>0.73333333333721296</v>
      </c>
      <c r="AT49">
        <v>0.37418147801780299</v>
      </c>
      <c r="AU49">
        <v>0.37418147801780299</v>
      </c>
      <c r="AV49">
        <v>0.37418147801780299</v>
      </c>
      <c r="AW49">
        <v>0.80661289246704304</v>
      </c>
      <c r="AX49">
        <v>0.80661289246704304</v>
      </c>
      <c r="AY49">
        <v>0.80661289246704304</v>
      </c>
      <c r="AZ49">
        <v>0.56134723336541004</v>
      </c>
      <c r="BA49">
        <v>0.56134723336541004</v>
      </c>
      <c r="BB49">
        <v>0.56134723336541004</v>
      </c>
      <c r="BC49">
        <v>0.60000000000095999</v>
      </c>
      <c r="BD49">
        <v>0.60000000000095999</v>
      </c>
      <c r="BE49">
        <v>0.60000000000095999</v>
      </c>
      <c r="BF49">
        <v>0.37418147801780299</v>
      </c>
    </row>
    <row r="50" spans="1:66" x14ac:dyDescent="0.2">
      <c r="A50" t="s">
        <v>191</v>
      </c>
      <c r="B50">
        <v>7.8000000002793897</v>
      </c>
      <c r="C50">
        <v>7.8000000002793897</v>
      </c>
      <c r="D50">
        <v>3.9823600160674602</v>
      </c>
      <c r="E50">
        <v>3.9823600160674602</v>
      </c>
      <c r="F50">
        <v>3.9823600160674602</v>
      </c>
      <c r="G50">
        <v>6.4729018063599701</v>
      </c>
      <c r="H50">
        <v>6.4729018063599701</v>
      </c>
      <c r="I50">
        <v>6.4729018063599701</v>
      </c>
      <c r="J50">
        <v>8.4469393213483297</v>
      </c>
      <c r="K50">
        <v>8.4469393213483297</v>
      </c>
      <c r="L50">
        <v>8.4469393213483297</v>
      </c>
      <c r="M50">
        <v>5.1396573563004102</v>
      </c>
      <c r="N50">
        <v>5.1396573563004102</v>
      </c>
      <c r="O50">
        <v>5.1396573563004102</v>
      </c>
      <c r="P50">
        <v>4.6441697292440596</v>
      </c>
      <c r="Q50">
        <v>4.6441697292440596</v>
      </c>
      <c r="R50">
        <v>4.6441697292440596</v>
      </c>
      <c r="S50">
        <v>5.5937062468658203</v>
      </c>
      <c r="T50">
        <v>5.5937062468658203</v>
      </c>
      <c r="U50">
        <v>5.5937062468658203</v>
      </c>
      <c r="V50">
        <v>4.5169049843828999</v>
      </c>
      <c r="W50">
        <v>4.5169049843828999</v>
      </c>
      <c r="X50">
        <v>4.5169049843828999</v>
      </c>
      <c r="Y50">
        <v>4.9269951329467698</v>
      </c>
      <c r="Z50">
        <v>4.9269951329467698</v>
      </c>
      <c r="AA50">
        <v>4.9269951329467698</v>
      </c>
      <c r="AB50">
        <v>7.1896298282937599</v>
      </c>
      <c r="AC50">
        <v>7.1896298282937599</v>
      </c>
      <c r="AD50">
        <v>7.1896298282937599</v>
      </c>
      <c r="AE50">
        <v>4.4730351304945897</v>
      </c>
      <c r="AF50">
        <v>4.4730351304945897</v>
      </c>
      <c r="AG50">
        <v>4.4730351304945897</v>
      </c>
      <c r="AH50">
        <v>5.5128633477182003</v>
      </c>
      <c r="AI50">
        <v>5.5128633477182003</v>
      </c>
      <c r="AJ50">
        <v>5.5128633477182003</v>
      </c>
      <c r="AK50">
        <v>4.6666666671323096</v>
      </c>
      <c r="AL50">
        <v>4.6666666671323096</v>
      </c>
      <c r="AM50">
        <v>4.6666666671323096</v>
      </c>
      <c r="AN50">
        <v>6.0474440357107904</v>
      </c>
      <c r="AO50">
        <v>6.0474440357107904</v>
      </c>
      <c r="AP50">
        <v>6.0474440357107904</v>
      </c>
      <c r="AQ50">
        <v>4.7396840208169202</v>
      </c>
      <c r="AR50">
        <v>4.7396840208169202</v>
      </c>
      <c r="AS50">
        <v>4.7396840208169202</v>
      </c>
      <c r="AT50">
        <v>6.9161376549628599</v>
      </c>
      <c r="AU50">
        <v>6.9161376549628599</v>
      </c>
      <c r="AV50">
        <v>6.9161376549628599</v>
      </c>
      <c r="AW50">
        <v>6.6604440296019698</v>
      </c>
      <c r="AX50">
        <v>6.6604440296019698</v>
      </c>
      <c r="AY50">
        <v>6.6604440296019698</v>
      </c>
      <c r="AZ50">
        <v>7.2564479486525597</v>
      </c>
      <c r="BA50">
        <v>7.2564479486525597</v>
      </c>
      <c r="BB50">
        <v>7.2564479486525597</v>
      </c>
      <c r="BC50">
        <v>5.33333333364377</v>
      </c>
      <c r="BD50">
        <v>5.33333333364377</v>
      </c>
      <c r="BE50">
        <v>5.33333333364377</v>
      </c>
      <c r="BF50">
        <v>5.1119278311403296</v>
      </c>
    </row>
    <row r="51" spans="1:66" x14ac:dyDescent="0.2">
      <c r="A51" t="s">
        <v>192</v>
      </c>
      <c r="B51">
        <v>8.4666666667908395</v>
      </c>
      <c r="C51">
        <v>8.4666666667908395</v>
      </c>
      <c r="D51">
        <v>8.4666666667908395</v>
      </c>
      <c r="E51">
        <v>6.8493150680886199</v>
      </c>
      <c r="F51">
        <v>6.8493150680886199</v>
      </c>
      <c r="G51">
        <v>6.8493150680886199</v>
      </c>
      <c r="H51">
        <v>6.5395640289405597</v>
      </c>
      <c r="I51">
        <v>6.5395640289405597</v>
      </c>
      <c r="J51">
        <v>6.5395640289405597</v>
      </c>
      <c r="K51">
        <v>7.1166054132517997</v>
      </c>
      <c r="L51">
        <v>7.1166054132517997</v>
      </c>
      <c r="M51">
        <v>7.1166054132517997</v>
      </c>
      <c r="N51">
        <v>5.66666666651144</v>
      </c>
      <c r="O51">
        <v>5.66666666651144</v>
      </c>
      <c r="P51">
        <v>5.66666666651144</v>
      </c>
      <c r="Q51">
        <v>4.9114600736293097</v>
      </c>
      <c r="R51">
        <v>4.9114600736293097</v>
      </c>
      <c r="S51">
        <v>4.9114600736293097</v>
      </c>
      <c r="T51">
        <v>10.0606707114428</v>
      </c>
      <c r="U51">
        <v>10.0606707114428</v>
      </c>
      <c r="V51">
        <v>10.0606707114428</v>
      </c>
      <c r="W51">
        <v>6.1268123201271703</v>
      </c>
      <c r="X51">
        <v>6.1268123201271703</v>
      </c>
      <c r="Y51">
        <v>6.1268123201271703</v>
      </c>
      <c r="Z51">
        <v>5.3999999995964298</v>
      </c>
      <c r="AA51">
        <v>5.3999999995964298</v>
      </c>
      <c r="AB51">
        <v>5.3999999995964298</v>
      </c>
      <c r="AC51">
        <v>10.2572669566668</v>
      </c>
      <c r="AD51">
        <v>10.2572669566668</v>
      </c>
      <c r="AE51">
        <v>10.2572669566668</v>
      </c>
      <c r="AF51">
        <v>7.1271418091124499</v>
      </c>
      <c r="AG51">
        <v>7.1271418091124499</v>
      </c>
      <c r="AH51">
        <v>7.1271418091124499</v>
      </c>
      <c r="AI51">
        <v>6.5214486169271098</v>
      </c>
      <c r="AJ51">
        <v>6.5214486169271098</v>
      </c>
      <c r="AK51">
        <v>6.5214486169271098</v>
      </c>
      <c r="AL51">
        <v>5.4792694311771299</v>
      </c>
      <c r="AM51">
        <v>5.4792694311771299</v>
      </c>
      <c r="AN51">
        <v>5.4792694311771299</v>
      </c>
      <c r="AO51">
        <v>8.7810745788339801</v>
      </c>
      <c r="AP51">
        <v>8.7810745788339801</v>
      </c>
      <c r="AQ51">
        <v>8.7810745788339801</v>
      </c>
      <c r="AR51">
        <v>9.4787361687902205</v>
      </c>
      <c r="AS51">
        <v>9.4787361687902205</v>
      </c>
      <c r="AT51">
        <v>9.4787361687902205</v>
      </c>
      <c r="AU51">
        <v>7.50517944206495</v>
      </c>
      <c r="AV51">
        <v>7.50517944206495</v>
      </c>
      <c r="AW51">
        <v>7.50517944206495</v>
      </c>
      <c r="AX51">
        <v>7.3456872415458996</v>
      </c>
      <c r="AY51">
        <v>7.3456872415458996</v>
      </c>
      <c r="AZ51">
        <v>7.3456872415458996</v>
      </c>
      <c r="BA51">
        <v>4.4977611446846302</v>
      </c>
      <c r="BB51">
        <v>4.4977611446846302</v>
      </c>
      <c r="BC51">
        <v>4.4977611446846302</v>
      </c>
      <c r="BD51">
        <v>8.2788961471182994</v>
      </c>
      <c r="BE51">
        <v>8.2788961471182994</v>
      </c>
      <c r="BF51">
        <v>8.2788961471182994</v>
      </c>
    </row>
    <row r="52" spans="1:66" x14ac:dyDescent="0.2">
      <c r="A52" t="s">
        <v>193</v>
      </c>
      <c r="B52">
        <v>8.1333333331470605</v>
      </c>
      <c r="C52">
        <v>8.1333333331470605</v>
      </c>
      <c r="D52">
        <v>8.1333333331470605</v>
      </c>
      <c r="E52">
        <v>5.3123955894292703</v>
      </c>
      <c r="F52">
        <v>5.3123955894292703</v>
      </c>
      <c r="G52">
        <v>5.3123955894292703</v>
      </c>
      <c r="H52">
        <v>5.7333333340162902</v>
      </c>
      <c r="I52">
        <v>5.7333333340162902</v>
      </c>
      <c r="J52">
        <v>5.7333333340162902</v>
      </c>
      <c r="K52">
        <v>8.4591741275567998</v>
      </c>
      <c r="L52">
        <v>8.4591741275567998</v>
      </c>
      <c r="M52">
        <v>8.4591741275567998</v>
      </c>
      <c r="N52">
        <v>6.3999999997516399</v>
      </c>
      <c r="O52">
        <v>6.3999999997516399</v>
      </c>
      <c r="P52">
        <v>6.3999999997516399</v>
      </c>
      <c r="Q52">
        <v>8.8539926502000892</v>
      </c>
      <c r="R52">
        <v>8.8539926502000892</v>
      </c>
      <c r="S52">
        <v>8.8539926502000892</v>
      </c>
      <c r="T52">
        <v>3.5333333327434899</v>
      </c>
      <c r="U52">
        <v>3.5333333327434899</v>
      </c>
      <c r="V52">
        <v>3.5333333327434899</v>
      </c>
      <c r="W52">
        <v>7.9914472803780097</v>
      </c>
      <c r="X52">
        <v>7.9914472803780097</v>
      </c>
      <c r="Y52">
        <v>7.9914472803780097</v>
      </c>
      <c r="Z52">
        <v>5</v>
      </c>
      <c r="AA52">
        <v>5</v>
      </c>
      <c r="AB52">
        <v>5</v>
      </c>
      <c r="AC52">
        <v>7.4445335473354897</v>
      </c>
      <c r="AD52">
        <v>7.4445335473354897</v>
      </c>
      <c r="AE52">
        <v>7.4445335473354897</v>
      </c>
      <c r="AF52">
        <v>6.67288847410172</v>
      </c>
      <c r="AG52">
        <v>6.67288847410172</v>
      </c>
      <c r="AH52">
        <v>6.67288847410172</v>
      </c>
      <c r="AI52">
        <v>5.3123955902071804</v>
      </c>
      <c r="AJ52">
        <v>5.3123955902071804</v>
      </c>
      <c r="AK52">
        <v>5.3123955902071804</v>
      </c>
      <c r="AL52">
        <v>6.0791894408490901</v>
      </c>
      <c r="AM52">
        <v>6.0791894408490901</v>
      </c>
      <c r="AN52">
        <v>6.0791894408490901</v>
      </c>
      <c r="AO52">
        <v>6.0474440364887103</v>
      </c>
      <c r="AP52">
        <v>6.0474440364887103</v>
      </c>
      <c r="AQ52">
        <v>6.0474440364887103</v>
      </c>
      <c r="AR52">
        <v>6.0604040271524502</v>
      </c>
      <c r="AS52">
        <v>6.0604040271524502</v>
      </c>
      <c r="AT52">
        <v>6.0604040271524502</v>
      </c>
      <c r="AU52">
        <v>6.1810892079034199</v>
      </c>
      <c r="AV52">
        <v>6.1810892079034199</v>
      </c>
      <c r="AW52">
        <v>6.1810892079034199</v>
      </c>
      <c r="AX52">
        <v>7.2666666664493604</v>
      </c>
      <c r="AY52">
        <v>7.2666666664493604</v>
      </c>
      <c r="AZ52">
        <v>7.2666666664493604</v>
      </c>
      <c r="BA52">
        <v>6.5214486169271098</v>
      </c>
      <c r="BB52">
        <v>6.5214486169271098</v>
      </c>
      <c r="BC52">
        <v>6.5214486169271098</v>
      </c>
      <c r="BD52">
        <v>8.73941737254769</v>
      </c>
      <c r="BE52">
        <v>8.73941737254769</v>
      </c>
      <c r="BF52">
        <v>8.73941737254769</v>
      </c>
    </row>
    <row r="53" spans="1:66" x14ac:dyDescent="0.2">
      <c r="A53" t="s">
        <v>194</v>
      </c>
      <c r="B53">
        <v>4.6441697292440596</v>
      </c>
      <c r="C53">
        <v>6.0791894416251004</v>
      </c>
      <c r="D53">
        <v>6.0791894416251004</v>
      </c>
      <c r="E53">
        <v>6.0791894416251004</v>
      </c>
      <c r="F53">
        <v>6.7824924819923202</v>
      </c>
      <c r="G53">
        <v>6.7824924819923202</v>
      </c>
      <c r="H53">
        <v>6.7824924819923202</v>
      </c>
      <c r="I53">
        <v>6.2604173615610099</v>
      </c>
      <c r="J53">
        <v>6.2604173615610099</v>
      </c>
      <c r="K53">
        <v>6.2604173615610099</v>
      </c>
      <c r="L53">
        <v>4.7778149014366802</v>
      </c>
      <c r="M53">
        <v>4.7778149014366802</v>
      </c>
      <c r="N53">
        <v>4.7778149014366802</v>
      </c>
      <c r="O53">
        <v>6.4062395837793904</v>
      </c>
      <c r="P53">
        <v>6.4062395837793904</v>
      </c>
      <c r="Q53">
        <v>6.4062395837793904</v>
      </c>
      <c r="R53">
        <v>5.7070302059206801</v>
      </c>
      <c r="S53">
        <v>5.7070302059206801</v>
      </c>
      <c r="T53">
        <v>5.7070302059206801</v>
      </c>
      <c r="U53">
        <v>5.8666666666977099</v>
      </c>
      <c r="V53">
        <v>5.8666666666977099</v>
      </c>
      <c r="W53">
        <v>5.8666666666977099</v>
      </c>
      <c r="X53">
        <v>6.0474440364887103</v>
      </c>
      <c r="Y53">
        <v>6.0474440364887103</v>
      </c>
      <c r="Z53">
        <v>6.0474440364887103</v>
      </c>
      <c r="AA53">
        <v>8.7394173717716299</v>
      </c>
      <c r="AB53">
        <v>8.7394173717716299</v>
      </c>
      <c r="AC53">
        <v>8.7394173717716299</v>
      </c>
      <c r="AD53">
        <v>8.8539926494221799</v>
      </c>
      <c r="AE53">
        <v>8.8539926494221799</v>
      </c>
      <c r="AF53">
        <v>8.8539926494221799</v>
      </c>
      <c r="AG53">
        <v>7.3999999999068597</v>
      </c>
      <c r="AH53">
        <v>7.3999999999068597</v>
      </c>
      <c r="AI53">
        <v>7.3999999999068597</v>
      </c>
      <c r="AJ53">
        <v>6.1142666225850304</v>
      </c>
      <c r="AK53">
        <v>6.1142666225850304</v>
      </c>
      <c r="AL53">
        <v>6.1142666225850304</v>
      </c>
      <c r="AM53">
        <v>8.2727818144836007</v>
      </c>
      <c r="AN53">
        <v>8.2727818144836007</v>
      </c>
      <c r="AO53">
        <v>8.2727818144836007</v>
      </c>
      <c r="AP53">
        <v>6.3815569661923597</v>
      </c>
      <c r="AQ53">
        <v>6.3815569661923597</v>
      </c>
      <c r="AR53">
        <v>6.3815569661923597</v>
      </c>
      <c r="AS53">
        <v>6.1999999995653896</v>
      </c>
      <c r="AT53">
        <v>6.1999999995653896</v>
      </c>
      <c r="AU53">
        <v>6.1999999995653896</v>
      </c>
      <c r="AV53">
        <v>4.5837231062974402</v>
      </c>
      <c r="AW53">
        <v>4.5837231062974402</v>
      </c>
      <c r="AX53">
        <v>4.5837231062974402</v>
      </c>
      <c r="AY53">
        <v>5.2729818006855398</v>
      </c>
      <c r="AZ53">
        <v>5.2729818006855398</v>
      </c>
      <c r="BA53">
        <v>5.2729818006855398</v>
      </c>
      <c r="BB53">
        <v>5.30606789678232</v>
      </c>
      <c r="BC53">
        <v>5.30606789678232</v>
      </c>
      <c r="BD53">
        <v>5.30606789678232</v>
      </c>
      <c r="BE53">
        <v>4.7999999998137302</v>
      </c>
      <c r="BF53">
        <v>4.7999999998137302</v>
      </c>
    </row>
    <row r="54" spans="1:66" s="2" customFormat="1" x14ac:dyDescent="0.2">
      <c r="A54" s="2" t="s">
        <v>195</v>
      </c>
      <c r="B54" s="2">
        <v>0.53996400239935805</v>
      </c>
      <c r="C54" s="2">
        <v>0.53996400239935805</v>
      </c>
      <c r="D54" s="2">
        <v>0.44099959909370001</v>
      </c>
      <c r="E54" s="2">
        <v>0.44099959909370001</v>
      </c>
      <c r="F54" s="2">
        <v>0.44099959909370001</v>
      </c>
      <c r="G54" s="2">
        <v>0.60000000000095999</v>
      </c>
      <c r="H54" s="2">
        <v>0.60000000000095999</v>
      </c>
      <c r="I54" s="2">
        <v>0.60000000000095999</v>
      </c>
      <c r="J54" s="2">
        <v>-0.100233879060354</v>
      </c>
      <c r="K54" s="2">
        <v>-0.100233879060354</v>
      </c>
      <c r="L54" s="2">
        <v>-0.100233879060354</v>
      </c>
      <c r="M54" s="2">
        <v>1.20000000000194</v>
      </c>
      <c r="N54" s="2">
        <v>1.20000000000194</v>
      </c>
      <c r="O54" s="2">
        <v>1.20000000000194</v>
      </c>
      <c r="P54" s="2">
        <v>0.233879051117341</v>
      </c>
      <c r="Q54" s="2">
        <v>0.233879051117341</v>
      </c>
      <c r="R54" s="2">
        <v>0.233879051117341</v>
      </c>
      <c r="S54" s="2">
        <v>1.0000000000097</v>
      </c>
      <c r="T54" s="2">
        <v>1.0000000000097</v>
      </c>
      <c r="U54" s="2">
        <v>1.0000000000097</v>
      </c>
      <c r="V54" s="2">
        <v>0.63481456731841401</v>
      </c>
      <c r="W54" s="2">
        <v>0.63481456731841401</v>
      </c>
      <c r="X54" s="2">
        <v>0.63481456731841401</v>
      </c>
      <c r="Y54" s="2">
        <v>0.60000000000095999</v>
      </c>
      <c r="Z54" s="2">
        <v>0.60000000000095999</v>
      </c>
      <c r="AA54" s="2">
        <v>0.60000000000095999</v>
      </c>
      <c r="AB54" s="2">
        <v>0.240545235866022</v>
      </c>
      <c r="AC54" s="2">
        <v>0.240545235866022</v>
      </c>
      <c r="AD54" s="2">
        <v>0.240545235866022</v>
      </c>
      <c r="AE54" s="2">
        <v>0.46666666666472101</v>
      </c>
      <c r="AF54" s="2">
        <v>0.46666666666472101</v>
      </c>
      <c r="AG54" s="2">
        <v>0.46666666666472101</v>
      </c>
      <c r="AH54" s="2">
        <v>0.36752422318841099</v>
      </c>
      <c r="AI54" s="2">
        <v>0.36752422318841099</v>
      </c>
      <c r="AJ54" s="2">
        <v>0.36752422318841099</v>
      </c>
      <c r="AK54" s="2">
        <v>0.53996400239935805</v>
      </c>
      <c r="AL54" s="2">
        <v>0.53996400239935805</v>
      </c>
      <c r="AM54" s="2">
        <v>0.53996400239935805</v>
      </c>
      <c r="AN54" s="2">
        <v>-0.233879051119288</v>
      </c>
      <c r="AO54" s="2">
        <v>-0.233879051119288</v>
      </c>
      <c r="AP54" s="2">
        <v>-0.233879051119288</v>
      </c>
      <c r="AQ54" s="2">
        <v>11.9941329422034</v>
      </c>
      <c r="AR54" s="2">
        <v>11.9941329422034</v>
      </c>
      <c r="AS54" s="2">
        <v>11.9941329422034</v>
      </c>
      <c r="AT54" s="2">
        <v>0.30070163715286902</v>
      </c>
      <c r="AU54" s="2">
        <v>0.30070163715286902</v>
      </c>
      <c r="AV54" s="2">
        <v>0.30070163715286902</v>
      </c>
      <c r="AW54" s="2">
        <v>0.87988268230368705</v>
      </c>
      <c r="AX54" s="2">
        <v>0.87988268230368705</v>
      </c>
      <c r="AY54" s="2">
        <v>0.87988268230368705</v>
      </c>
      <c r="AZ54" s="2">
        <v>0.22721197540570801</v>
      </c>
      <c r="BA54" s="2">
        <v>0.22721197540570801</v>
      </c>
      <c r="BB54" s="2">
        <v>0.22721197540570801</v>
      </c>
      <c r="BC54" s="2">
        <v>0.759797387367243</v>
      </c>
      <c r="BD54" s="2">
        <v>0.759797387367243</v>
      </c>
      <c r="BE54" s="2">
        <v>0.759797387367243</v>
      </c>
      <c r="BF54" s="2">
        <v>0.48121908836105798</v>
      </c>
      <c r="BJ54" s="2">
        <f>MEDIAN($B54:$BI55,$B62:$BI63,$B78:$BI87,$B70:$BI71)</f>
        <v>15.408258719765699</v>
      </c>
      <c r="BK54" s="2">
        <f>AVERAGE($B54:$BI55,$B62:$BI63,$B78:$BI87,$B70:$BI71)</f>
        <v>36.319144430059289</v>
      </c>
      <c r="BL54" s="2">
        <f>MIN($B54:$BI55,$B62:$BI63,$B78:$BI87,$B70:$BI71)</f>
        <v>-1.2962715488491401</v>
      </c>
      <c r="BM54" s="2">
        <f>MAX($B54:$BI55,$B62:$BI63,$B78:$BI87,$B70:$BI71)</f>
        <v>100</v>
      </c>
      <c r="BN54" s="2">
        <f>STDEV($B54:$BI55,$B62:$BI63,$B78:$BI87,$B70:$BI71)</f>
        <v>41.035807817249086</v>
      </c>
    </row>
    <row r="55" spans="1:66" s="2" customFormat="1" x14ac:dyDescent="0.2">
      <c r="A55" s="2" t="s">
        <v>196</v>
      </c>
      <c r="B55" s="2">
        <v>2.5791794734676001</v>
      </c>
      <c r="C55" s="2">
        <v>68.266666666671199</v>
      </c>
      <c r="D55" s="2">
        <v>68.266666666671199</v>
      </c>
      <c r="E55" s="2">
        <v>68.266666666671199</v>
      </c>
      <c r="F55" s="2">
        <v>99.599064483792802</v>
      </c>
      <c r="G55" s="2">
        <v>99.599064483792802</v>
      </c>
      <c r="H55" s="2">
        <v>99.599064483792802</v>
      </c>
      <c r="I55" s="2">
        <v>99.600026664892397</v>
      </c>
      <c r="J55" s="2">
        <v>99.600026664892397</v>
      </c>
      <c r="K55" s="2">
        <v>99.600026664892397</v>
      </c>
      <c r="L55" s="2">
        <v>95.1887738055445</v>
      </c>
      <c r="M55" s="2">
        <v>95.1887738055445</v>
      </c>
      <c r="N55" s="2">
        <v>95.1887738055445</v>
      </c>
      <c r="O55" s="2">
        <v>99.466666666667095</v>
      </c>
      <c r="P55" s="2">
        <v>99.466666666667095</v>
      </c>
      <c r="Q55" s="2">
        <v>99.466666666667095</v>
      </c>
      <c r="R55" s="2">
        <v>99.799532241893303</v>
      </c>
      <c r="S55" s="2">
        <v>99.799532241893303</v>
      </c>
      <c r="T55" s="2">
        <v>99.799532241893303</v>
      </c>
      <c r="U55" s="2">
        <v>100</v>
      </c>
      <c r="V55" s="2">
        <v>100</v>
      </c>
      <c r="W55" s="2">
        <v>100</v>
      </c>
      <c r="X55" s="2">
        <v>99.866354827934998</v>
      </c>
      <c r="Y55" s="2">
        <v>99.866354827934998</v>
      </c>
      <c r="Z55" s="2">
        <v>99.866354827934998</v>
      </c>
      <c r="AA55" s="2">
        <v>37.066666666669299</v>
      </c>
      <c r="AB55" s="2">
        <v>37.066666666669299</v>
      </c>
      <c r="AC55" s="2">
        <v>37.066666666669299</v>
      </c>
      <c r="AD55" s="2">
        <v>-1.2962715488491401</v>
      </c>
      <c r="AE55" s="2">
        <v>-1.2962715488491401</v>
      </c>
      <c r="AF55" s="2">
        <v>-1.2962715488491401</v>
      </c>
      <c r="AG55" s="2">
        <v>16.533333333336401</v>
      </c>
      <c r="AH55" s="2">
        <v>16.533333333336401</v>
      </c>
      <c r="AI55" s="2">
        <v>16.533333333336401</v>
      </c>
      <c r="AJ55" s="2">
        <v>10.5913798864008</v>
      </c>
      <c r="AK55" s="2">
        <v>10.5913798864008</v>
      </c>
      <c r="AL55" s="2">
        <v>10.5913798864008</v>
      </c>
      <c r="AM55" s="2">
        <v>16.6666666666666</v>
      </c>
      <c r="AN55" s="2">
        <v>16.6666666666666</v>
      </c>
      <c r="AO55" s="2">
        <v>16.6666666666666</v>
      </c>
      <c r="AP55" s="2">
        <v>15.274622477613899</v>
      </c>
      <c r="AQ55" s="2">
        <v>15.274622477613899</v>
      </c>
      <c r="AR55" s="2">
        <v>15.274622477613899</v>
      </c>
      <c r="AS55" s="2">
        <v>16.8000000000029</v>
      </c>
      <c r="AT55" s="2">
        <v>16.8000000000029</v>
      </c>
      <c r="AU55" s="2">
        <v>16.8000000000029</v>
      </c>
      <c r="AV55" s="2">
        <v>20.163014430786902</v>
      </c>
      <c r="AW55" s="2">
        <v>20.163014430786902</v>
      </c>
      <c r="AX55" s="2">
        <v>20.163014430786902</v>
      </c>
      <c r="AY55" s="2">
        <v>12.715876508634</v>
      </c>
      <c r="AZ55" s="2">
        <v>12.715876508634</v>
      </c>
      <c r="BA55" s="2">
        <v>12.715876508634</v>
      </c>
      <c r="BB55" s="2">
        <v>11.125960574673</v>
      </c>
      <c r="BC55" s="2">
        <v>11.125960574673</v>
      </c>
      <c r="BD55" s="2">
        <v>11.125960574673</v>
      </c>
      <c r="BE55" s="2">
        <v>10.739284047727899</v>
      </c>
      <c r="BF55" s="2">
        <v>10.739284047727899</v>
      </c>
    </row>
    <row r="56" spans="1:66" x14ac:dyDescent="0.2">
      <c r="A56" t="s">
        <v>197</v>
      </c>
      <c r="B56">
        <v>-0.26666666666640898</v>
      </c>
      <c r="C56">
        <v>-0.26666666666640898</v>
      </c>
      <c r="D56">
        <v>42.870506481357999</v>
      </c>
      <c r="E56">
        <v>42.870506481357999</v>
      </c>
      <c r="F56">
        <v>42.870506481357999</v>
      </c>
      <c r="G56">
        <v>99.599973331555006</v>
      </c>
      <c r="H56">
        <v>99.599973331555006</v>
      </c>
      <c r="I56">
        <v>99.599973331555006</v>
      </c>
      <c r="J56">
        <v>99.7327096558639</v>
      </c>
      <c r="K56">
        <v>99.7327096558639</v>
      </c>
      <c r="L56">
        <v>99.7327096558639</v>
      </c>
      <c r="M56">
        <v>99.266666666666495</v>
      </c>
      <c r="N56">
        <v>99.266666666666495</v>
      </c>
      <c r="O56">
        <v>99.266666666666495</v>
      </c>
      <c r="P56">
        <v>95.7239259704684</v>
      </c>
      <c r="Q56">
        <v>95.7239259704684</v>
      </c>
      <c r="R56">
        <v>95.7239259704684</v>
      </c>
      <c r="S56">
        <v>100</v>
      </c>
      <c r="T56">
        <v>100</v>
      </c>
      <c r="U56">
        <v>100</v>
      </c>
      <c r="V56">
        <v>99.732709655863104</v>
      </c>
      <c r="W56">
        <v>99.732709655863104</v>
      </c>
      <c r="X56">
        <v>99.732709655863104</v>
      </c>
      <c r="Y56">
        <v>99.733351109926204</v>
      </c>
      <c r="Z56">
        <v>99.733351109926204</v>
      </c>
      <c r="AA56">
        <v>99.733351109926204</v>
      </c>
      <c r="AB56">
        <v>38.990978950885399</v>
      </c>
      <c r="AC56">
        <v>38.990978950885399</v>
      </c>
      <c r="AD56">
        <v>38.990978950885399</v>
      </c>
      <c r="AE56">
        <v>27.3333333333334</v>
      </c>
      <c r="AF56">
        <v>27.3333333333334</v>
      </c>
      <c r="AG56">
        <v>27.3333333333334</v>
      </c>
      <c r="AH56">
        <v>7.9246291594274503</v>
      </c>
      <c r="AI56">
        <v>7.9246291594274503</v>
      </c>
      <c r="AJ56">
        <v>7.9246291594274503</v>
      </c>
      <c r="AK56">
        <v>7.3333333333342496</v>
      </c>
      <c r="AL56">
        <v>7.3333333333342496</v>
      </c>
      <c r="AM56">
        <v>7.3333333333342496</v>
      </c>
      <c r="AN56">
        <v>-1.44346431435486</v>
      </c>
      <c r="AO56">
        <v>-1.44346431435486</v>
      </c>
      <c r="AP56">
        <v>-1.44346431435486</v>
      </c>
      <c r="AQ56">
        <v>24.271715218985999</v>
      </c>
      <c r="AR56">
        <v>24.271715218985999</v>
      </c>
      <c r="AS56">
        <v>24.271715218985999</v>
      </c>
      <c r="AT56">
        <v>5.3187224375245696</v>
      </c>
      <c r="AU56">
        <v>5.3187224375245696</v>
      </c>
      <c r="AV56">
        <v>5.3187224375245696</v>
      </c>
      <c r="AW56">
        <v>11.3940929395295</v>
      </c>
      <c r="AX56">
        <v>11.3940929395295</v>
      </c>
      <c r="AY56">
        <v>11.3940929395295</v>
      </c>
      <c r="AZ56">
        <v>4.7841774689295704</v>
      </c>
      <c r="BA56">
        <v>4.7841774689295704</v>
      </c>
      <c r="BB56">
        <v>4.7841774689295704</v>
      </c>
      <c r="BC56">
        <v>13.599999999999699</v>
      </c>
      <c r="BD56">
        <v>13.599999999999699</v>
      </c>
      <c r="BE56">
        <v>13.599999999999699</v>
      </c>
      <c r="BF56">
        <v>13.5983962579347</v>
      </c>
    </row>
    <row r="57" spans="1:66" x14ac:dyDescent="0.2">
      <c r="A57" t="s">
        <v>198</v>
      </c>
      <c r="B57">
        <v>0.20000000000436499</v>
      </c>
      <c r="C57">
        <v>0.20000000000436499</v>
      </c>
      <c r="D57">
        <v>0.84190832553690598</v>
      </c>
      <c r="E57">
        <v>0.84190832553690598</v>
      </c>
      <c r="F57">
        <v>0.84190832553690598</v>
      </c>
      <c r="G57">
        <v>0.66666666665696495</v>
      </c>
      <c r="H57">
        <v>0.66666666665696495</v>
      </c>
      <c r="I57">
        <v>0.66666666665696495</v>
      </c>
      <c r="J57">
        <v>0.23387905112949101</v>
      </c>
      <c r="K57">
        <v>0.23387905112949101</v>
      </c>
      <c r="L57">
        <v>0.23387905112949101</v>
      </c>
      <c r="M57">
        <v>0.79999999999320404</v>
      </c>
      <c r="N57">
        <v>0.79999999999320404</v>
      </c>
      <c r="O57">
        <v>0.79999999999320404</v>
      </c>
      <c r="P57">
        <v>0.36752422318841099</v>
      </c>
      <c r="Q57">
        <v>0.36752422318841099</v>
      </c>
      <c r="R57">
        <v>0.36752422318841099</v>
      </c>
      <c r="S57">
        <v>0.53333333333284805</v>
      </c>
      <c r="T57">
        <v>0.53333333333284805</v>
      </c>
      <c r="U57">
        <v>0.53333333333284805</v>
      </c>
      <c r="V57">
        <v>0.44099959909370001</v>
      </c>
      <c r="W57">
        <v>0.44099959909370001</v>
      </c>
      <c r="X57">
        <v>0.44099959909370001</v>
      </c>
      <c r="Y57">
        <v>0.793386225741599</v>
      </c>
      <c r="Z57">
        <v>0.793386225741599</v>
      </c>
      <c r="AA57">
        <v>0.793386225741599</v>
      </c>
      <c r="AB57">
        <v>0.44099959909370001</v>
      </c>
      <c r="AC57">
        <v>0.44099959909370001</v>
      </c>
      <c r="AD57">
        <v>0.44099959909370001</v>
      </c>
      <c r="AE57">
        <v>0.53333333333284805</v>
      </c>
      <c r="AF57">
        <v>0.53333333333284805</v>
      </c>
      <c r="AG57">
        <v>0.53333333333284805</v>
      </c>
      <c r="AH57">
        <v>0.36752422318841099</v>
      </c>
      <c r="AI57">
        <v>0.36752422318841099</v>
      </c>
      <c r="AJ57">
        <v>0.36752422318841099</v>
      </c>
      <c r="AK57">
        <v>0.60000000000095999</v>
      </c>
      <c r="AL57">
        <v>0.60000000000095999</v>
      </c>
      <c r="AM57">
        <v>0.60000000000095999</v>
      </c>
      <c r="AN57">
        <v>0.30070163715286902</v>
      </c>
      <c r="AO57">
        <v>0.30070163715286902</v>
      </c>
      <c r="AP57">
        <v>0.30070163715286902</v>
      </c>
      <c r="AQ57">
        <v>0.86666666667345205</v>
      </c>
      <c r="AR57">
        <v>0.86666666667345205</v>
      </c>
      <c r="AS57">
        <v>0.86666666667345205</v>
      </c>
      <c r="AT57">
        <v>0.44099959908155001</v>
      </c>
      <c r="AU57">
        <v>0.44099959908155001</v>
      </c>
      <c r="AV57">
        <v>0.44099959908155001</v>
      </c>
      <c r="AW57">
        <v>0.60662622491930995</v>
      </c>
      <c r="AX57">
        <v>0.60662622491930995</v>
      </c>
      <c r="AY57">
        <v>0.60662622491930995</v>
      </c>
      <c r="AZ57">
        <v>0.36086607858957997</v>
      </c>
      <c r="BA57">
        <v>0.36086607858957997</v>
      </c>
      <c r="BB57">
        <v>0.36086607858957997</v>
      </c>
      <c r="BC57">
        <v>0.53333333333284805</v>
      </c>
      <c r="BD57">
        <v>0.53333333333284805</v>
      </c>
      <c r="BE57">
        <v>0.53333333333284805</v>
      </c>
      <c r="BF57">
        <v>0.57463584124548095</v>
      </c>
    </row>
    <row r="58" spans="1:66" x14ac:dyDescent="0.2">
      <c r="A58" t="s">
        <v>199</v>
      </c>
      <c r="B58">
        <v>5.93333333342646</v>
      </c>
      <c r="C58">
        <v>5.93333333342646</v>
      </c>
      <c r="D58">
        <v>1.5769076574811201</v>
      </c>
      <c r="E58">
        <v>1.5769076574811201</v>
      </c>
      <c r="F58">
        <v>1.5769076574811201</v>
      </c>
      <c r="G58">
        <v>5.2063195788809997</v>
      </c>
      <c r="H58">
        <v>5.2063195788809997</v>
      </c>
      <c r="I58">
        <v>5.2063195788809997</v>
      </c>
      <c r="J58">
        <v>3.5685645545895399</v>
      </c>
      <c r="K58">
        <v>3.5685645545895399</v>
      </c>
      <c r="L58">
        <v>3.5685645545895399</v>
      </c>
      <c r="M58">
        <v>5.2063195788809997</v>
      </c>
      <c r="N58">
        <v>5.2063195788809997</v>
      </c>
      <c r="O58">
        <v>5.2063195788809997</v>
      </c>
      <c r="P58">
        <v>4.8446374875329896</v>
      </c>
      <c r="Q58">
        <v>4.8446374875329896</v>
      </c>
      <c r="R58">
        <v>4.8446374875329896</v>
      </c>
      <c r="S58">
        <v>5.5270351353962797</v>
      </c>
      <c r="T58">
        <v>5.5270351353962797</v>
      </c>
      <c r="U58">
        <v>5.5270351353962797</v>
      </c>
      <c r="V58">
        <v>4.24963250061412</v>
      </c>
      <c r="W58">
        <v>4.24963250061412</v>
      </c>
      <c r="X58">
        <v>4.24963250061412</v>
      </c>
      <c r="Y58">
        <v>3.66024401657821</v>
      </c>
      <c r="Z58">
        <v>3.66024401657821</v>
      </c>
      <c r="AA58">
        <v>3.66024401657821</v>
      </c>
      <c r="AB58">
        <v>6.2541761323804597</v>
      </c>
      <c r="AC58">
        <v>6.2541761323804597</v>
      </c>
      <c r="AD58">
        <v>6.2541761323804597</v>
      </c>
      <c r="AE58">
        <v>4.6730217982363396</v>
      </c>
      <c r="AF58">
        <v>4.6730217982363396</v>
      </c>
      <c r="AG58">
        <v>4.6730217982363396</v>
      </c>
      <c r="AH58">
        <v>4.3768793856367196</v>
      </c>
      <c r="AI58">
        <v>4.3768793856367196</v>
      </c>
      <c r="AJ58">
        <v>4.3768793856367196</v>
      </c>
      <c r="AK58">
        <v>4.6666666663562202</v>
      </c>
      <c r="AL58">
        <v>4.6666666663562202</v>
      </c>
      <c r="AM58">
        <v>4.6666666663562202</v>
      </c>
      <c r="AN58">
        <v>4.3100567995404004</v>
      </c>
      <c r="AO58">
        <v>4.3100567995404004</v>
      </c>
      <c r="AP58">
        <v>4.3100567995404004</v>
      </c>
      <c r="AQ58">
        <v>4.2730484627528398</v>
      </c>
      <c r="AR58">
        <v>4.2730484627528398</v>
      </c>
      <c r="AS58">
        <v>4.2730484627528398</v>
      </c>
      <c r="AT58">
        <v>5.7801536921034602</v>
      </c>
      <c r="AU58">
        <v>5.7801536921034602</v>
      </c>
      <c r="AV58">
        <v>5.7801536921034602</v>
      </c>
      <c r="AW58">
        <v>5.4603640247029404</v>
      </c>
      <c r="AX58">
        <v>5.4603640247029404</v>
      </c>
      <c r="AY58">
        <v>5.4603640247029404</v>
      </c>
      <c r="AZ58">
        <v>5.38554055838169</v>
      </c>
      <c r="BA58">
        <v>5.38554055838169</v>
      </c>
      <c r="BB58">
        <v>5.38554055838169</v>
      </c>
      <c r="BC58">
        <v>3.6000000002483401</v>
      </c>
      <c r="BD58">
        <v>3.6000000002483401</v>
      </c>
      <c r="BE58">
        <v>3.6000000002483401</v>
      </c>
      <c r="BF58">
        <v>3.5081857663846501</v>
      </c>
    </row>
    <row r="59" spans="1:66" x14ac:dyDescent="0.2">
      <c r="A59" t="s">
        <v>200</v>
      </c>
      <c r="B59">
        <v>7.1333333337679496</v>
      </c>
      <c r="C59">
        <v>7.1333333337679496</v>
      </c>
      <c r="D59">
        <v>7.1333333337679496</v>
      </c>
      <c r="E59">
        <v>4.97828265972562</v>
      </c>
      <c r="F59">
        <v>4.97828265972562</v>
      </c>
      <c r="G59">
        <v>4.97828265972562</v>
      </c>
      <c r="H59">
        <v>4.60635957565575</v>
      </c>
      <c r="I59">
        <v>4.60635957565575</v>
      </c>
      <c r="J59">
        <v>4.60635957565575</v>
      </c>
      <c r="K59">
        <v>5.3792181755255797</v>
      </c>
      <c r="L59">
        <v>5.3792181755255797</v>
      </c>
      <c r="M59">
        <v>5.3792181755255797</v>
      </c>
      <c r="N59">
        <v>2.53333333336436</v>
      </c>
      <c r="O59">
        <v>2.53333333336436</v>
      </c>
      <c r="P59">
        <v>2.53333333336436</v>
      </c>
      <c r="Q59">
        <v>3.6418309393552</v>
      </c>
      <c r="R59">
        <v>3.6418309393552</v>
      </c>
      <c r="S59">
        <v>3.6418309393552</v>
      </c>
      <c r="T59">
        <v>4.0602706846191801</v>
      </c>
      <c r="U59">
        <v>4.0602706846191801</v>
      </c>
      <c r="V59">
        <v>4.0602706846191801</v>
      </c>
      <c r="W59">
        <v>3.3206387387448402</v>
      </c>
      <c r="X59">
        <v>3.3206387387448402</v>
      </c>
      <c r="Y59">
        <v>3.3206387387448402</v>
      </c>
      <c r="Z59">
        <v>3.9333333331160198</v>
      </c>
      <c r="AA59">
        <v>3.9333333331160198</v>
      </c>
      <c r="AB59">
        <v>3.9333333331160198</v>
      </c>
      <c r="AC59">
        <v>5.0451052450440201</v>
      </c>
      <c r="AD59">
        <v>5.0451052450440201</v>
      </c>
      <c r="AE59">
        <v>5.0451052450440201</v>
      </c>
      <c r="AF59">
        <v>5.9270618042134204</v>
      </c>
      <c r="AG59">
        <v>5.9270618042134204</v>
      </c>
      <c r="AH59">
        <v>5.9270618042134204</v>
      </c>
      <c r="AI59">
        <v>4.9846318323395504</v>
      </c>
      <c r="AJ59">
        <v>4.9846318323395504</v>
      </c>
      <c r="AK59">
        <v>4.9846318323395504</v>
      </c>
      <c r="AL59">
        <v>4.2794294095051901</v>
      </c>
      <c r="AM59">
        <v>4.2794294095051901</v>
      </c>
      <c r="AN59">
        <v>4.2794294095051901</v>
      </c>
      <c r="AO59">
        <v>5.9743384125315604</v>
      </c>
      <c r="AP59">
        <v>5.9743384125315604</v>
      </c>
      <c r="AQ59">
        <v>5.9743384125315604</v>
      </c>
      <c r="AR59">
        <v>5.7459005465006596</v>
      </c>
      <c r="AS59">
        <v>5.7459005465006596</v>
      </c>
      <c r="AT59">
        <v>5.7459005465006596</v>
      </c>
      <c r="AU59">
        <v>6.6363697113648499</v>
      </c>
      <c r="AV59">
        <v>6.6363697113648499</v>
      </c>
      <c r="AW59">
        <v>6.6363697113648499</v>
      </c>
      <c r="AX59">
        <v>5.5459272102020201</v>
      </c>
      <c r="AY59">
        <v>5.5459272102020201</v>
      </c>
      <c r="AZ59">
        <v>5.5459272102020201</v>
      </c>
      <c r="BA59">
        <v>4.4977611439066099</v>
      </c>
      <c r="BB59">
        <v>4.4977611439066099</v>
      </c>
      <c r="BC59">
        <v>4.4977611439066099</v>
      </c>
      <c r="BD59">
        <v>5.8792161045504301</v>
      </c>
      <c r="BE59">
        <v>5.8792161045504301</v>
      </c>
      <c r="BF59">
        <v>5.8792161045504301</v>
      </c>
    </row>
    <row r="60" spans="1:66" x14ac:dyDescent="0.2">
      <c r="A60" t="s">
        <v>201</v>
      </c>
      <c r="B60">
        <v>6.0000000001552198</v>
      </c>
      <c r="C60">
        <v>6.0000000001552198</v>
      </c>
      <c r="D60">
        <v>6.0000000001552198</v>
      </c>
      <c r="E60">
        <v>5.0451052458219197</v>
      </c>
      <c r="F60">
        <v>5.0451052458219197</v>
      </c>
      <c r="G60">
        <v>5.0451052458219197</v>
      </c>
      <c r="H60">
        <v>3.4666666667908399</v>
      </c>
      <c r="I60">
        <v>3.4666666667908399</v>
      </c>
      <c r="J60">
        <v>3.4666666667908399</v>
      </c>
      <c r="K60">
        <v>6.1205398901071302</v>
      </c>
      <c r="L60">
        <v>6.1205398901071302</v>
      </c>
      <c r="M60">
        <v>6.1205398901071302</v>
      </c>
      <c r="N60">
        <v>5.93333333342646</v>
      </c>
      <c r="O60">
        <v>5.93333333342646</v>
      </c>
      <c r="P60">
        <v>5.93333333342646</v>
      </c>
      <c r="Q60">
        <v>6.7156698966739299</v>
      </c>
      <c r="R60">
        <v>6.7156698966739299</v>
      </c>
      <c r="S60">
        <v>6.7156698966739299</v>
      </c>
      <c r="T60">
        <v>3.06666666641831</v>
      </c>
      <c r="U60">
        <v>3.06666666641831</v>
      </c>
      <c r="V60">
        <v>3.06666666641831</v>
      </c>
      <c r="W60">
        <v>5.6528130429283401</v>
      </c>
      <c r="X60">
        <v>5.6528130429283401</v>
      </c>
      <c r="Y60">
        <v>5.6528130429283401</v>
      </c>
      <c r="Z60">
        <v>3.3333333333333202</v>
      </c>
      <c r="AA60">
        <v>3.3333333333333202</v>
      </c>
      <c r="AB60">
        <v>3.3333333333333202</v>
      </c>
      <c r="AC60">
        <v>6.5089548249753602</v>
      </c>
      <c r="AD60">
        <v>6.5089548249753602</v>
      </c>
      <c r="AE60">
        <v>6.5089548249753602</v>
      </c>
      <c r="AF60">
        <v>5.6062929135884403</v>
      </c>
      <c r="AG60">
        <v>5.6062929135884403</v>
      </c>
      <c r="AH60">
        <v>5.6062929135884403</v>
      </c>
      <c r="AI60">
        <v>4.6441697292440596</v>
      </c>
      <c r="AJ60">
        <v>4.6441697292440596</v>
      </c>
      <c r="AK60">
        <v>4.6441697292440596</v>
      </c>
      <c r="AL60">
        <v>4.8126916417042702</v>
      </c>
      <c r="AM60">
        <v>4.8126916417042702</v>
      </c>
      <c r="AN60">
        <v>4.8126916417042702</v>
      </c>
      <c r="AO60">
        <v>4.7778149014366802</v>
      </c>
      <c r="AP60">
        <v>4.7778149014366802</v>
      </c>
      <c r="AQ60">
        <v>4.7778149014366802</v>
      </c>
      <c r="AR60">
        <v>4.7936529100077303</v>
      </c>
      <c r="AS60">
        <v>4.7936529100077303</v>
      </c>
      <c r="AT60">
        <v>4.7936529100077303</v>
      </c>
      <c r="AU60">
        <v>16.939525559296801</v>
      </c>
      <c r="AV60">
        <v>16.939525559296801</v>
      </c>
      <c r="AW60">
        <v>16.939525559296801</v>
      </c>
      <c r="AX60">
        <v>6.4000000005277498</v>
      </c>
      <c r="AY60">
        <v>6.4000000005277498</v>
      </c>
      <c r="AZ60">
        <v>6.4000000005277498</v>
      </c>
      <c r="BA60">
        <v>4.6505412266562303</v>
      </c>
      <c r="BB60">
        <v>4.6505412266562303</v>
      </c>
      <c r="BC60">
        <v>4.6505412266562303</v>
      </c>
      <c r="BD60">
        <v>7.2728484765509096</v>
      </c>
      <c r="BE60">
        <v>7.2728484765509096</v>
      </c>
      <c r="BF60">
        <v>7.2728484765509096</v>
      </c>
    </row>
    <row r="61" spans="1:66" x14ac:dyDescent="0.2">
      <c r="A61" t="s">
        <v>202</v>
      </c>
      <c r="B61">
        <v>3.9091212829625301</v>
      </c>
      <c r="C61">
        <v>5.2792960941024702</v>
      </c>
      <c r="D61">
        <v>5.2792960941024702</v>
      </c>
      <c r="E61">
        <v>5.2792960941024702</v>
      </c>
      <c r="F61">
        <v>6.5820247237033804</v>
      </c>
      <c r="G61">
        <v>6.5820247237033804</v>
      </c>
      <c r="H61">
        <v>6.5820247237033804</v>
      </c>
      <c r="I61">
        <v>6.2604173615610099</v>
      </c>
      <c r="J61">
        <v>6.2604173615610099</v>
      </c>
      <c r="K61">
        <v>6.2604173615610099</v>
      </c>
      <c r="L61">
        <v>4.5773471431477404</v>
      </c>
      <c r="M61">
        <v>4.5773471431477404</v>
      </c>
      <c r="N61">
        <v>4.5773471431477404</v>
      </c>
      <c r="O61">
        <v>4.0063995732065596</v>
      </c>
      <c r="P61">
        <v>4.0063995732065596</v>
      </c>
      <c r="Q61">
        <v>4.0063995732065596</v>
      </c>
      <c r="R61">
        <v>3.76904571032567</v>
      </c>
      <c r="S61">
        <v>3.76904571032567</v>
      </c>
      <c r="T61">
        <v>3.76904571032567</v>
      </c>
      <c r="U61">
        <v>5.19999999941016</v>
      </c>
      <c r="V61">
        <v>5.19999999941016</v>
      </c>
      <c r="W61">
        <v>5.19999999941016</v>
      </c>
      <c r="X61">
        <v>3.9759438690588498</v>
      </c>
      <c r="Y61">
        <v>3.9759438690588498</v>
      </c>
      <c r="Z61">
        <v>3.9759438690588498</v>
      </c>
      <c r="AA61">
        <v>6.4729018063599701</v>
      </c>
      <c r="AB61">
        <v>6.4729018063599701</v>
      </c>
      <c r="AC61">
        <v>6.4729018063599701</v>
      </c>
      <c r="AD61">
        <v>2.9067824930736701</v>
      </c>
      <c r="AE61">
        <v>2.9067824930736701</v>
      </c>
      <c r="AF61">
        <v>2.9067824930736701</v>
      </c>
      <c r="AG61">
        <v>4.4666666661699503</v>
      </c>
      <c r="AH61">
        <v>4.4666666661699503</v>
      </c>
      <c r="AI61">
        <v>4.4666666661699503</v>
      </c>
      <c r="AJ61">
        <v>3.1740728366809998</v>
      </c>
      <c r="AK61">
        <v>3.1740728366809998</v>
      </c>
      <c r="AL61">
        <v>3.1740728366809998</v>
      </c>
      <c r="AM61">
        <v>5.53963069178391</v>
      </c>
      <c r="AN61">
        <v>5.53963069178391</v>
      </c>
      <c r="AO61">
        <v>5.53963069178391</v>
      </c>
      <c r="AP61">
        <v>3.64183093857728</v>
      </c>
      <c r="AQ61">
        <v>3.64183093857728</v>
      </c>
      <c r="AR61">
        <v>3.64183093857728</v>
      </c>
      <c r="AS61">
        <v>5.66666666651144</v>
      </c>
      <c r="AT61">
        <v>5.66666666651144</v>
      </c>
      <c r="AU61">
        <v>5.66666666651144</v>
      </c>
      <c r="AV61">
        <v>4.3164506217507697</v>
      </c>
      <c r="AW61">
        <v>4.3164506217507697</v>
      </c>
      <c r="AX61">
        <v>4.3164506217507697</v>
      </c>
      <c r="AY61">
        <v>3.73975068288423</v>
      </c>
      <c r="AZ61">
        <v>3.73975068288423</v>
      </c>
      <c r="BA61">
        <v>3.73975068288423</v>
      </c>
      <c r="BB61">
        <v>2.76663993631281</v>
      </c>
      <c r="BC61">
        <v>2.76663993631281</v>
      </c>
      <c r="BD61">
        <v>2.76663993631281</v>
      </c>
      <c r="BE61">
        <v>5.19999999941016</v>
      </c>
      <c r="BF61">
        <v>5.19999999941016</v>
      </c>
    </row>
    <row r="62" spans="1:66" s="2" customFormat="1" x14ac:dyDescent="0.2">
      <c r="A62" s="2" t="s">
        <v>203</v>
      </c>
      <c r="B62" s="2">
        <v>0.27331511231953698</v>
      </c>
      <c r="C62" s="2">
        <v>0.27331511231953698</v>
      </c>
      <c r="D62" s="2">
        <v>0.77509020447317301</v>
      </c>
      <c r="E62" s="2">
        <v>0.77509020447317301</v>
      </c>
      <c r="F62" s="2">
        <v>0.77509020447317301</v>
      </c>
      <c r="G62" s="2">
        <v>0.39999999999660901</v>
      </c>
      <c r="H62" s="2">
        <v>0.39999999999660901</v>
      </c>
      <c r="I62" s="2">
        <v>0.39999999999660901</v>
      </c>
      <c r="J62" s="2">
        <v>-0.30070163715481601</v>
      </c>
      <c r="K62" s="2">
        <v>-0.30070163715481601</v>
      </c>
      <c r="L62" s="2">
        <v>-0.30070163715481601</v>
      </c>
      <c r="M62" s="2">
        <v>1.0666666666656901</v>
      </c>
      <c r="N62" s="2">
        <v>1.0666666666656901</v>
      </c>
      <c r="O62" s="2">
        <v>1.0666666666656901</v>
      </c>
      <c r="P62" s="2">
        <v>0.43434680922395302</v>
      </c>
      <c r="Q62" s="2">
        <v>0.43434680922395302</v>
      </c>
      <c r="R62" s="2">
        <v>0.43434680922395302</v>
      </c>
      <c r="S62" s="2">
        <v>0.53333333333284805</v>
      </c>
      <c r="T62" s="2">
        <v>0.53333333333284805</v>
      </c>
      <c r="U62" s="2">
        <v>0.53333333333284805</v>
      </c>
      <c r="V62" s="2">
        <v>0.50116939525948101</v>
      </c>
      <c r="W62" s="2">
        <v>0.50116939525948101</v>
      </c>
      <c r="X62" s="2">
        <v>0.50116939525948101</v>
      </c>
      <c r="Y62" s="2">
        <v>0.19999999999224299</v>
      </c>
      <c r="Z62" s="2">
        <v>0.19999999999224299</v>
      </c>
      <c r="AA62" s="2">
        <v>0.19999999999224299</v>
      </c>
      <c r="AB62" s="2">
        <v>-9.3545369501299505E-2</v>
      </c>
      <c r="AC62" s="2">
        <v>-9.3545369501299505E-2</v>
      </c>
      <c r="AD62" s="2">
        <v>-9.3545369501299505E-2</v>
      </c>
      <c r="AE62" s="2">
        <v>0.66666666666908703</v>
      </c>
      <c r="AF62" s="2">
        <v>0.66666666666908703</v>
      </c>
      <c r="AG62" s="2">
        <v>0.66666666666908703</v>
      </c>
      <c r="AH62" s="2">
        <v>0.233879051117341</v>
      </c>
      <c r="AI62" s="2">
        <v>0.233879051117341</v>
      </c>
      <c r="AJ62" s="2">
        <v>0.233879051117341</v>
      </c>
      <c r="AK62" s="2">
        <v>0.47330177987939198</v>
      </c>
      <c r="AL62" s="2">
        <v>0.47330177987939198</v>
      </c>
      <c r="AM62" s="2">
        <v>0.47330177987939198</v>
      </c>
      <c r="AN62" s="2">
        <v>0.36752422318841099</v>
      </c>
      <c r="AO62" s="2">
        <v>0.36752422318841099</v>
      </c>
      <c r="AP62" s="2">
        <v>0.36752422318841099</v>
      </c>
      <c r="AQ62" s="2">
        <v>1.06007067137711</v>
      </c>
      <c r="AR62" s="2">
        <v>1.06007067137711</v>
      </c>
      <c r="AS62" s="2">
        <v>1.06007067137711</v>
      </c>
      <c r="AT62" s="2">
        <v>0.30070163715286902</v>
      </c>
      <c r="AU62" s="2">
        <v>0.30070163715286902</v>
      </c>
      <c r="AV62" s="2">
        <v>0.30070163715286902</v>
      </c>
      <c r="AW62" s="2">
        <v>0.746567124387297</v>
      </c>
      <c r="AX62" s="2">
        <v>0.746567124387297</v>
      </c>
      <c r="AY62" s="2">
        <v>0.746567124387297</v>
      </c>
      <c r="AZ62" s="2">
        <v>0.56134723335325898</v>
      </c>
      <c r="BA62" s="2">
        <v>0.56134723335325898</v>
      </c>
      <c r="BB62" s="2">
        <v>0.56134723335325898</v>
      </c>
      <c r="BC62" s="2">
        <v>0.62649960010760697</v>
      </c>
      <c r="BD62" s="2">
        <v>0.62649960010760697</v>
      </c>
      <c r="BE62" s="2">
        <v>0.62649960010760697</v>
      </c>
      <c r="BF62" s="2">
        <v>0.21387515037901</v>
      </c>
    </row>
    <row r="63" spans="1:66" s="2" customFormat="1" x14ac:dyDescent="0.2">
      <c r="A63" s="2" t="s">
        <v>204</v>
      </c>
      <c r="B63" s="2">
        <v>2.5791794734736802</v>
      </c>
      <c r="C63" s="2">
        <v>68.066666666666904</v>
      </c>
      <c r="D63" s="2">
        <v>68.066666666666904</v>
      </c>
      <c r="E63" s="2">
        <v>68.066666666666904</v>
      </c>
      <c r="F63" s="2">
        <v>99.7327096558639</v>
      </c>
      <c r="G63" s="2">
        <v>99.7327096558639</v>
      </c>
      <c r="H63" s="2">
        <v>99.7327096558639</v>
      </c>
      <c r="I63" s="2">
        <v>99.733351109926204</v>
      </c>
      <c r="J63" s="2">
        <v>99.733351109926204</v>
      </c>
      <c r="K63" s="2">
        <v>99.733351109926204</v>
      </c>
      <c r="L63" s="2">
        <v>95.589709321751698</v>
      </c>
      <c r="M63" s="2">
        <v>95.589709321751698</v>
      </c>
      <c r="N63" s="2">
        <v>95.589709321751698</v>
      </c>
      <c r="O63" s="2">
        <v>99.733333333333505</v>
      </c>
      <c r="P63" s="2">
        <v>99.733333333333505</v>
      </c>
      <c r="Q63" s="2">
        <v>99.733333333333505</v>
      </c>
      <c r="R63" s="2">
        <v>99.799532241899399</v>
      </c>
      <c r="S63" s="2">
        <v>99.799532241899399</v>
      </c>
      <c r="T63" s="2">
        <v>99.799532241899399</v>
      </c>
      <c r="U63" s="2">
        <v>100</v>
      </c>
      <c r="V63" s="2">
        <v>100</v>
      </c>
      <c r="W63" s="2">
        <v>100</v>
      </c>
      <c r="X63" s="2">
        <v>99.866354827928902</v>
      </c>
      <c r="Y63" s="2">
        <v>99.866354827928902</v>
      </c>
      <c r="Z63" s="2">
        <v>99.866354827928902</v>
      </c>
      <c r="AA63" s="2">
        <v>28.400000000001398</v>
      </c>
      <c r="AB63" s="2">
        <v>28.400000000001398</v>
      </c>
      <c r="AC63" s="2">
        <v>28.400000000001398</v>
      </c>
      <c r="AD63" s="2">
        <v>18.682346652411599</v>
      </c>
      <c r="AE63" s="2">
        <v>18.682346652411599</v>
      </c>
      <c r="AF63" s="2">
        <v>18.682346652411599</v>
      </c>
      <c r="AG63" s="2">
        <v>19.866666666669801</v>
      </c>
      <c r="AH63" s="2">
        <v>19.866666666669801</v>
      </c>
      <c r="AI63" s="2">
        <v>19.866666666669801</v>
      </c>
      <c r="AJ63" s="2">
        <v>19.345138656861799</v>
      </c>
      <c r="AK63" s="2">
        <v>19.345138656861799</v>
      </c>
      <c r="AL63" s="2">
        <v>19.345138656861799</v>
      </c>
      <c r="AM63" s="2">
        <v>7.3333333333357498</v>
      </c>
      <c r="AN63" s="2">
        <v>7.3333333333357498</v>
      </c>
      <c r="AO63" s="2">
        <v>7.3333333333357498</v>
      </c>
      <c r="AP63" s="2">
        <v>25.0300681544817</v>
      </c>
      <c r="AQ63" s="2">
        <v>25.0300681544817</v>
      </c>
      <c r="AR63" s="2">
        <v>25.0300681544817</v>
      </c>
      <c r="AS63" s="2">
        <v>23.400000000001398</v>
      </c>
      <c r="AT63" s="2">
        <v>23.400000000001398</v>
      </c>
      <c r="AU63" s="2">
        <v>23.400000000001398</v>
      </c>
      <c r="AV63" s="2">
        <v>5.0641368252269103</v>
      </c>
      <c r="AW63" s="2">
        <v>5.0641368252269103</v>
      </c>
      <c r="AX63" s="2">
        <v>5.0641368252269103</v>
      </c>
      <c r="AY63" s="2">
        <v>23.051276922051301</v>
      </c>
      <c r="AZ63" s="2">
        <v>23.051276922051301</v>
      </c>
      <c r="BA63" s="2">
        <v>23.051276922051301</v>
      </c>
      <c r="BB63" s="2">
        <v>19.345138656867899</v>
      </c>
      <c r="BC63" s="2">
        <v>19.345138656867899</v>
      </c>
      <c r="BD63" s="2">
        <v>19.345138656867899</v>
      </c>
      <c r="BE63" s="2">
        <v>12.0725284980967</v>
      </c>
      <c r="BF63" s="2">
        <v>12.0725284980967</v>
      </c>
    </row>
    <row r="64" spans="1:66" x14ac:dyDescent="0.2">
      <c r="A64" t="s">
        <v>205</v>
      </c>
      <c r="B64">
        <v>-6.6666666667373406E-2</v>
      </c>
      <c r="C64">
        <v>-6.6666666667373406E-2</v>
      </c>
      <c r="D64">
        <v>45.142322597888999</v>
      </c>
      <c r="E64">
        <v>45.142322597888999</v>
      </c>
      <c r="F64">
        <v>45.142322597888999</v>
      </c>
      <c r="G64">
        <v>99.666644442962394</v>
      </c>
      <c r="H64">
        <v>99.666644442962394</v>
      </c>
      <c r="I64">
        <v>99.666644442962394</v>
      </c>
      <c r="J64">
        <v>99.799532241897893</v>
      </c>
      <c r="K64">
        <v>99.799532241897893</v>
      </c>
      <c r="L64">
        <v>99.799532241897893</v>
      </c>
      <c r="M64">
        <v>99.666666666666899</v>
      </c>
      <c r="N64">
        <v>99.666666666666899</v>
      </c>
      <c r="O64">
        <v>99.666666666666899</v>
      </c>
      <c r="P64">
        <v>94.988975746642595</v>
      </c>
      <c r="Q64">
        <v>94.988975746642595</v>
      </c>
      <c r="R64">
        <v>94.988975746642595</v>
      </c>
      <c r="S64">
        <v>99.933328888592598</v>
      </c>
      <c r="T64">
        <v>99.933328888592598</v>
      </c>
      <c r="U64">
        <v>99.933328888592598</v>
      </c>
      <c r="V64">
        <v>100</v>
      </c>
      <c r="W64">
        <v>100</v>
      </c>
      <c r="X64">
        <v>100</v>
      </c>
      <c r="Y64">
        <v>99.5333644423701</v>
      </c>
      <c r="Z64">
        <v>99.5333644423701</v>
      </c>
      <c r="AA64">
        <v>99.5333644423701</v>
      </c>
      <c r="AB64">
        <v>41.597059806214403</v>
      </c>
      <c r="AC64">
        <v>41.597059806214403</v>
      </c>
      <c r="AD64">
        <v>41.597059806214403</v>
      </c>
      <c r="AE64">
        <v>7.6666666666665098</v>
      </c>
      <c r="AF64">
        <v>7.6666666666665098</v>
      </c>
      <c r="AG64">
        <v>7.6666666666665098</v>
      </c>
      <c r="AH64">
        <v>6.5214486168648298</v>
      </c>
      <c r="AI64">
        <v>6.5214486168648298</v>
      </c>
      <c r="AJ64">
        <v>6.5214486168648298</v>
      </c>
      <c r="AK64">
        <v>14.200000000000699</v>
      </c>
      <c r="AL64">
        <v>14.200000000000699</v>
      </c>
      <c r="AM64">
        <v>14.200000000000699</v>
      </c>
      <c r="AN64">
        <v>11.8551189521514</v>
      </c>
      <c r="AO64">
        <v>11.8551189521514</v>
      </c>
      <c r="AP64">
        <v>11.8551189521514</v>
      </c>
      <c r="AQ64">
        <v>21.8052129858008</v>
      </c>
      <c r="AR64">
        <v>21.8052129858008</v>
      </c>
      <c r="AS64">
        <v>21.8052129858008</v>
      </c>
      <c r="AT64">
        <v>7.3900841908331998</v>
      </c>
      <c r="AU64">
        <v>7.3900841908331998</v>
      </c>
      <c r="AV64">
        <v>7.3900841908331998</v>
      </c>
      <c r="AW64">
        <v>12.060804053603199</v>
      </c>
      <c r="AX64">
        <v>12.060804053603199</v>
      </c>
      <c r="AY64">
        <v>12.060804053603199</v>
      </c>
      <c r="AZ64">
        <v>19.350527863156898</v>
      </c>
      <c r="BA64">
        <v>19.350527863156898</v>
      </c>
      <c r="BB64">
        <v>19.350527863156898</v>
      </c>
      <c r="BC64">
        <v>17.799999999998899</v>
      </c>
      <c r="BD64">
        <v>17.799999999998899</v>
      </c>
      <c r="BE64">
        <v>17.799999999998899</v>
      </c>
      <c r="BF64">
        <v>6.0474440360845501</v>
      </c>
    </row>
    <row r="65" spans="1:58" x14ac:dyDescent="0.2">
      <c r="A65" t="s">
        <v>206</v>
      </c>
      <c r="B65">
        <v>0.53333333333284805</v>
      </c>
      <c r="C65">
        <v>0.53333333333284805</v>
      </c>
      <c r="D65">
        <v>0.64145396230922802</v>
      </c>
      <c r="E65">
        <v>0.64145396230922802</v>
      </c>
      <c r="F65">
        <v>0.64145396230922802</v>
      </c>
      <c r="G65">
        <v>0.66666666666908703</v>
      </c>
      <c r="H65">
        <v>0.66666666666908703</v>
      </c>
      <c r="I65">
        <v>0.66666666666908703</v>
      </c>
      <c r="J65">
        <v>0.43434680922395302</v>
      </c>
      <c r="K65">
        <v>0.43434680922395302</v>
      </c>
      <c r="L65">
        <v>0.43434680922395302</v>
      </c>
      <c r="M65">
        <v>0.73333333333721296</v>
      </c>
      <c r="N65">
        <v>0.73333333333721296</v>
      </c>
      <c r="O65">
        <v>0.73333333333721296</v>
      </c>
      <c r="P65">
        <v>0.50116939524732995</v>
      </c>
      <c r="Q65">
        <v>0.50116939524732995</v>
      </c>
      <c r="R65">
        <v>0.50116939524732995</v>
      </c>
      <c r="S65">
        <v>0.53333333333284805</v>
      </c>
      <c r="T65">
        <v>0.53333333333284805</v>
      </c>
      <c r="U65">
        <v>0.53333333333284805</v>
      </c>
      <c r="V65">
        <v>0.10690899372637799</v>
      </c>
      <c r="W65">
        <v>0.10690899372637799</v>
      </c>
      <c r="X65">
        <v>0.10690899372637799</v>
      </c>
      <c r="Y65">
        <v>0.39335955730042799</v>
      </c>
      <c r="Z65">
        <v>0.39335955730042799</v>
      </c>
      <c r="AA65">
        <v>0.39335955730042799</v>
      </c>
      <c r="AB65">
        <v>-9.3545369501299505E-2</v>
      </c>
      <c r="AC65">
        <v>-9.3545369501299505E-2</v>
      </c>
      <c r="AD65">
        <v>-9.3545369501299505E-2</v>
      </c>
      <c r="AE65">
        <v>0.73333333333721296</v>
      </c>
      <c r="AF65">
        <v>0.73333333333721296</v>
      </c>
      <c r="AG65">
        <v>0.73333333333721296</v>
      </c>
      <c r="AH65">
        <v>0.36752422318841099</v>
      </c>
      <c r="AI65">
        <v>0.36752422318841099</v>
      </c>
      <c r="AJ65">
        <v>0.36752422318841099</v>
      </c>
      <c r="AK65">
        <v>0.73333333332509198</v>
      </c>
      <c r="AL65">
        <v>0.73333333332509198</v>
      </c>
      <c r="AM65">
        <v>0.73333333332509198</v>
      </c>
      <c r="AN65">
        <v>0.56799198129502304</v>
      </c>
      <c r="AO65">
        <v>0.56799198129502304</v>
      </c>
      <c r="AP65">
        <v>0.56799198129502304</v>
      </c>
      <c r="AQ65">
        <v>0.53333333333284805</v>
      </c>
      <c r="AR65">
        <v>0.53333333333284805</v>
      </c>
      <c r="AS65">
        <v>0.53333333333284805</v>
      </c>
      <c r="AT65">
        <v>0.37418147801780299</v>
      </c>
      <c r="AU65">
        <v>0.37418147801780299</v>
      </c>
      <c r="AV65">
        <v>0.37418147801780299</v>
      </c>
      <c r="AW65">
        <v>0.73995066994709102</v>
      </c>
      <c r="AX65">
        <v>0.73995066994709102</v>
      </c>
      <c r="AY65">
        <v>0.73995066994709102</v>
      </c>
      <c r="AZ65">
        <v>0.22721197541785801</v>
      </c>
      <c r="BA65">
        <v>0.22721197541785801</v>
      </c>
      <c r="BB65">
        <v>0.22721197541785801</v>
      </c>
      <c r="BC65">
        <v>0.73333333332509198</v>
      </c>
      <c r="BD65">
        <v>0.73333333332509198</v>
      </c>
      <c r="BE65">
        <v>0.73333333332509198</v>
      </c>
      <c r="BF65">
        <v>4.0090872650495102E-2</v>
      </c>
    </row>
    <row r="66" spans="1:58" x14ac:dyDescent="0.2">
      <c r="A66" t="s">
        <v>207</v>
      </c>
      <c r="B66">
        <v>4.8666666665424803</v>
      </c>
      <c r="C66">
        <v>4.8666666665424803</v>
      </c>
      <c r="D66">
        <v>3.9823600160674602</v>
      </c>
      <c r="E66">
        <v>3.9823600160674602</v>
      </c>
      <c r="F66">
        <v>3.9823600160674602</v>
      </c>
      <c r="G66">
        <v>5.4063062466227398</v>
      </c>
      <c r="H66">
        <v>5.4063062466227398</v>
      </c>
      <c r="I66">
        <v>5.4063062466227398</v>
      </c>
      <c r="J66">
        <v>4.57097032860238</v>
      </c>
      <c r="K66">
        <v>4.57097032860238</v>
      </c>
      <c r="L66">
        <v>4.57097032860238</v>
      </c>
      <c r="M66">
        <v>3.53976401591853</v>
      </c>
      <c r="N66">
        <v>3.53976401591853</v>
      </c>
      <c r="O66">
        <v>3.53976401591853</v>
      </c>
      <c r="P66">
        <v>3.7754761107699002</v>
      </c>
      <c r="Q66">
        <v>3.7754761107699002</v>
      </c>
      <c r="R66">
        <v>3.7754761107699002</v>
      </c>
      <c r="S66">
        <v>4.5936395763753204</v>
      </c>
      <c r="T66">
        <v>4.5936395763753204</v>
      </c>
      <c r="U66">
        <v>4.5936395763753204</v>
      </c>
      <c r="V66">
        <v>2.7796338363853499</v>
      </c>
      <c r="W66">
        <v>2.7796338363853499</v>
      </c>
      <c r="X66">
        <v>2.7796338363853499</v>
      </c>
      <c r="Y66">
        <v>1.86012400845349</v>
      </c>
      <c r="Z66">
        <v>1.86012400845349</v>
      </c>
      <c r="AA66">
        <v>1.86012400845349</v>
      </c>
      <c r="AB66">
        <v>6.1873580112437798</v>
      </c>
      <c r="AC66">
        <v>6.1873580112437798</v>
      </c>
      <c r="AD66">
        <v>6.1873580112437798</v>
      </c>
      <c r="AE66">
        <v>3.1397906804350399</v>
      </c>
      <c r="AF66">
        <v>3.1397906804350399</v>
      </c>
      <c r="AG66">
        <v>3.1397906804350399</v>
      </c>
      <c r="AH66">
        <v>4.4437019717330299</v>
      </c>
      <c r="AI66">
        <v>4.4437019717330299</v>
      </c>
      <c r="AJ66">
        <v>4.4437019717330299</v>
      </c>
      <c r="AK66">
        <v>3.4000000000620898</v>
      </c>
      <c r="AL66">
        <v>3.4000000000620898</v>
      </c>
      <c r="AM66">
        <v>3.4000000000620898</v>
      </c>
      <c r="AN66">
        <v>4.3768793848588103</v>
      </c>
      <c r="AO66">
        <v>4.3768793848588103</v>
      </c>
      <c r="AP66">
        <v>4.3768793848588103</v>
      </c>
      <c r="AQ66">
        <v>2.5398306779858402</v>
      </c>
      <c r="AR66">
        <v>2.5398306779858402</v>
      </c>
      <c r="AS66">
        <v>2.5398306779858402</v>
      </c>
      <c r="AT66">
        <v>6.1142666218070998</v>
      </c>
      <c r="AU66">
        <v>6.1142666218070998</v>
      </c>
      <c r="AV66">
        <v>6.1142666218070998</v>
      </c>
      <c r="AW66">
        <v>5.26035069029437</v>
      </c>
      <c r="AX66">
        <v>5.26035069029437</v>
      </c>
      <c r="AY66">
        <v>5.26035069029437</v>
      </c>
      <c r="AZ66">
        <v>6.38781237465379</v>
      </c>
      <c r="BA66">
        <v>6.38781237465379</v>
      </c>
      <c r="BB66">
        <v>6.38781237465379</v>
      </c>
      <c r="BC66">
        <v>4.7999999998137302</v>
      </c>
      <c r="BD66">
        <v>4.7999999998137302</v>
      </c>
      <c r="BE66">
        <v>4.7999999998137302</v>
      </c>
      <c r="BF66">
        <v>4.9114600736293097</v>
      </c>
    </row>
    <row r="67" spans="1:58" x14ac:dyDescent="0.2">
      <c r="A67" t="s">
        <v>208</v>
      </c>
      <c r="B67">
        <v>7.0000000003104299</v>
      </c>
      <c r="C67">
        <v>7.0000000003104299</v>
      </c>
      <c r="D67">
        <v>7.0000000003104299</v>
      </c>
      <c r="E67">
        <v>4.6441697292440596</v>
      </c>
      <c r="F67">
        <v>4.6441697292440596</v>
      </c>
      <c r="G67">
        <v>4.6441697292440596</v>
      </c>
      <c r="H67">
        <v>5.6729551361690298</v>
      </c>
      <c r="I67">
        <v>5.6729551361690298</v>
      </c>
      <c r="J67">
        <v>5.6729551361690298</v>
      </c>
      <c r="K67">
        <v>4.7778149014366802</v>
      </c>
      <c r="L67">
        <v>4.7778149014366802</v>
      </c>
      <c r="M67">
        <v>4.7778149014366802</v>
      </c>
      <c r="N67">
        <v>4.9333333332712499</v>
      </c>
      <c r="O67">
        <v>4.9333333332712499</v>
      </c>
      <c r="P67">
        <v>4.9333333332712499</v>
      </c>
      <c r="Q67">
        <v>2.2385566321105399</v>
      </c>
      <c r="R67">
        <v>2.2385566321105399</v>
      </c>
      <c r="S67">
        <v>2.2385566321105399</v>
      </c>
      <c r="T67">
        <v>8.1938795926247803</v>
      </c>
      <c r="U67">
        <v>8.1938795926247803</v>
      </c>
      <c r="V67">
        <v>8.1938795926247803</v>
      </c>
      <c r="W67">
        <v>5.1246074693001296</v>
      </c>
      <c r="X67">
        <v>5.1246074693001296</v>
      </c>
      <c r="Y67">
        <v>5.1246074693001296</v>
      </c>
      <c r="Z67">
        <v>3.19999999987582</v>
      </c>
      <c r="AA67">
        <v>3.19999999987582</v>
      </c>
      <c r="AB67">
        <v>3.19999999987582</v>
      </c>
      <c r="AC67">
        <v>4.51052455782935</v>
      </c>
      <c r="AD67">
        <v>4.51052455782935</v>
      </c>
      <c r="AE67">
        <v>4.51052455782935</v>
      </c>
      <c r="AF67">
        <v>5.1270084665791797</v>
      </c>
      <c r="AG67">
        <v>5.1270084665791797</v>
      </c>
      <c r="AH67">
        <v>5.1270084665791797</v>
      </c>
      <c r="AI67">
        <v>4.5837231062974402</v>
      </c>
      <c r="AJ67">
        <v>4.5837231062974402</v>
      </c>
      <c r="AK67">
        <v>4.5837231062974402</v>
      </c>
      <c r="AL67">
        <v>4.8793494199531704</v>
      </c>
      <c r="AM67">
        <v>4.8793494199531704</v>
      </c>
      <c r="AN67">
        <v>4.8793494199531704</v>
      </c>
      <c r="AO67">
        <v>4.5041432769496597</v>
      </c>
      <c r="AP67">
        <v>4.5041432769496597</v>
      </c>
      <c r="AQ67">
        <v>4.5041432769496597</v>
      </c>
      <c r="AR67">
        <v>6.0791894416251004</v>
      </c>
      <c r="AS67">
        <v>6.0791894416251004</v>
      </c>
      <c r="AT67">
        <v>6.0791894416251004</v>
      </c>
      <c r="AU67">
        <v>5.4334023924127104</v>
      </c>
      <c r="AV67">
        <v>5.4334023924127104</v>
      </c>
      <c r="AW67">
        <v>5.4334023924127104</v>
      </c>
      <c r="AX67">
        <v>4.7460338619033902</v>
      </c>
      <c r="AY67">
        <v>4.7460338619033902</v>
      </c>
      <c r="AZ67">
        <v>4.7460338619033902</v>
      </c>
      <c r="BA67">
        <v>4.2972665912665997</v>
      </c>
      <c r="BB67">
        <v>4.2972665912665997</v>
      </c>
      <c r="BC67">
        <v>4.2972665912665997</v>
      </c>
      <c r="BD67">
        <v>5.6792427674757802</v>
      </c>
      <c r="BE67">
        <v>5.6792427674757802</v>
      </c>
      <c r="BF67">
        <v>5.6792427674757802</v>
      </c>
    </row>
    <row r="68" spans="1:58" x14ac:dyDescent="0.2">
      <c r="A68" t="s">
        <v>209</v>
      </c>
      <c r="B68">
        <v>7.6666666660457796</v>
      </c>
      <c r="C68">
        <v>7.6666666660457796</v>
      </c>
      <c r="D68">
        <v>7.6666666660457796</v>
      </c>
      <c r="E68">
        <v>3.9759438690588498</v>
      </c>
      <c r="F68">
        <v>3.9759438690588498</v>
      </c>
      <c r="G68">
        <v>3.9759438690588498</v>
      </c>
      <c r="H68">
        <v>5.2666666669150102</v>
      </c>
      <c r="I68">
        <v>5.2666666669150102</v>
      </c>
      <c r="J68">
        <v>5.2666666669150102</v>
      </c>
      <c r="K68">
        <v>5.8532674063383299</v>
      </c>
      <c r="L68">
        <v>5.8532674063383299</v>
      </c>
      <c r="M68">
        <v>5.8532674063383299</v>
      </c>
      <c r="N68">
        <v>4.0666666665735303</v>
      </c>
      <c r="O68">
        <v>4.0666666665735303</v>
      </c>
      <c r="P68">
        <v>4.0666666665735303</v>
      </c>
      <c r="Q68">
        <v>6.0474440357107904</v>
      </c>
      <c r="R68">
        <v>6.0474440357107904</v>
      </c>
      <c r="S68">
        <v>6.0474440357107904</v>
      </c>
      <c r="T68">
        <v>2.3333333331781101</v>
      </c>
      <c r="U68">
        <v>2.3333333331781101</v>
      </c>
      <c r="V68">
        <v>2.3333333331781101</v>
      </c>
      <c r="W68">
        <v>6.2541761331583201</v>
      </c>
      <c r="X68">
        <v>6.2541761331583201</v>
      </c>
      <c r="Y68">
        <v>6.2541761331583201</v>
      </c>
      <c r="Z68">
        <v>2.8666666662320401</v>
      </c>
      <c r="AA68">
        <v>2.8666666662320401</v>
      </c>
      <c r="AB68">
        <v>2.8666666662320401</v>
      </c>
      <c r="AC68">
        <v>5.4397219993097803</v>
      </c>
      <c r="AD68">
        <v>5.4397219993097803</v>
      </c>
      <c r="AE68">
        <v>5.4397219993097803</v>
      </c>
      <c r="AF68">
        <v>4.9396706893347098</v>
      </c>
      <c r="AG68">
        <v>4.9396706893347098</v>
      </c>
      <c r="AH68">
        <v>4.9396706893347098</v>
      </c>
      <c r="AI68">
        <v>4.5105245570514203</v>
      </c>
      <c r="AJ68">
        <v>4.5105245570514203</v>
      </c>
      <c r="AK68">
        <v>4.5105245570514203</v>
      </c>
      <c r="AL68">
        <v>4.6127183038536197</v>
      </c>
      <c r="AM68">
        <v>4.6127183038536197</v>
      </c>
      <c r="AN68">
        <v>4.6127183038536197</v>
      </c>
      <c r="AO68">
        <v>4.1764116273477896</v>
      </c>
      <c r="AP68">
        <v>4.1764116273477896</v>
      </c>
      <c r="AQ68">
        <v>4.1764116273477896</v>
      </c>
      <c r="AR68">
        <v>3.66024401657821</v>
      </c>
      <c r="AS68">
        <v>3.66024401657821</v>
      </c>
      <c r="AT68">
        <v>3.66024401657821</v>
      </c>
      <c r="AU68">
        <v>10.6582024724667</v>
      </c>
      <c r="AV68">
        <v>10.6582024724667</v>
      </c>
      <c r="AW68">
        <v>10.6582024724667</v>
      </c>
      <c r="AX68">
        <v>5.66666666651144</v>
      </c>
      <c r="AY68">
        <v>5.66666666651144</v>
      </c>
      <c r="AZ68">
        <v>5.66666666651144</v>
      </c>
      <c r="BA68">
        <v>4.8509955900662298</v>
      </c>
      <c r="BB68">
        <v>4.8509955900662298</v>
      </c>
      <c r="BC68">
        <v>4.8509955900662298</v>
      </c>
      <c r="BD68">
        <v>6.67288847410172</v>
      </c>
      <c r="BE68">
        <v>6.67288847410172</v>
      </c>
      <c r="BF68">
        <v>6.67288847410172</v>
      </c>
    </row>
    <row r="69" spans="1:58" x14ac:dyDescent="0.2">
      <c r="A69" t="s">
        <v>210</v>
      </c>
      <c r="B69">
        <v>2.5058469757178798</v>
      </c>
      <c r="C69">
        <v>5.8125583263015503</v>
      </c>
      <c r="D69">
        <v>5.8125583263015503</v>
      </c>
      <c r="E69">
        <v>5.8125583263015503</v>
      </c>
      <c r="F69">
        <v>3.9091212829625301</v>
      </c>
      <c r="G69">
        <v>3.9091212829625301</v>
      </c>
      <c r="H69">
        <v>3.9091212829625301</v>
      </c>
      <c r="I69">
        <v>6.8604573632343797</v>
      </c>
      <c r="J69">
        <v>6.8604573632343797</v>
      </c>
      <c r="K69">
        <v>6.8604573632343797</v>
      </c>
      <c r="L69">
        <v>5.1787504180145696</v>
      </c>
      <c r="M69">
        <v>5.1787504180145696</v>
      </c>
      <c r="N69">
        <v>5.1787504180145696</v>
      </c>
      <c r="O69">
        <v>4.1397240183677297</v>
      </c>
      <c r="P69">
        <v>4.1397240183677297</v>
      </c>
      <c r="Q69">
        <v>4.1397240183677297</v>
      </c>
      <c r="R69">
        <v>4.23683507111675</v>
      </c>
      <c r="S69">
        <v>4.23683507111675</v>
      </c>
      <c r="T69">
        <v>4.23683507111675</v>
      </c>
      <c r="U69">
        <v>4.7999999998137302</v>
      </c>
      <c r="V69">
        <v>4.7999999998137302</v>
      </c>
      <c r="W69">
        <v>4.7999999998137302</v>
      </c>
      <c r="X69">
        <v>5.4460407616218998</v>
      </c>
      <c r="Y69">
        <v>5.4460407616218998</v>
      </c>
      <c r="Z69">
        <v>5.4460407616218998</v>
      </c>
      <c r="AA69">
        <v>4.6730217982363396</v>
      </c>
      <c r="AB69">
        <v>4.6730217982363396</v>
      </c>
      <c r="AC69">
        <v>4.6730217982363396</v>
      </c>
      <c r="AD69">
        <v>6.5820247244813004</v>
      </c>
      <c r="AE69">
        <v>6.5820247244813004</v>
      </c>
      <c r="AF69">
        <v>6.5820247244813004</v>
      </c>
      <c r="AG69">
        <v>5.33333333364377</v>
      </c>
      <c r="AH69">
        <v>5.33333333364377</v>
      </c>
      <c r="AI69">
        <v>5.33333333364377</v>
      </c>
      <c r="AJ69">
        <v>4.1764116273477896</v>
      </c>
      <c r="AK69">
        <v>4.1764116273477896</v>
      </c>
      <c r="AL69">
        <v>4.1764116273477896</v>
      </c>
      <c r="AM69">
        <v>4.0730617957871402</v>
      </c>
      <c r="AN69">
        <v>4.0730617957871402</v>
      </c>
      <c r="AO69">
        <v>4.0730617957871402</v>
      </c>
      <c r="AP69">
        <v>5.2455730033329599</v>
      </c>
      <c r="AQ69">
        <v>5.2455730033329599</v>
      </c>
      <c r="AR69">
        <v>5.2455730033329599</v>
      </c>
      <c r="AS69">
        <v>5.8666666666977099</v>
      </c>
      <c r="AT69">
        <v>5.8666666666977099</v>
      </c>
      <c r="AU69">
        <v>5.8666666666977099</v>
      </c>
      <c r="AV69">
        <v>3.2473606843420102</v>
      </c>
      <c r="AW69">
        <v>3.2473606843420102</v>
      </c>
      <c r="AX69">
        <v>3.2473606843420102</v>
      </c>
      <c r="AY69">
        <v>4.9396706885586701</v>
      </c>
      <c r="AZ69">
        <v>4.9396706885586701</v>
      </c>
      <c r="BA69">
        <v>4.9396706885586701</v>
      </c>
      <c r="BB69">
        <v>4.0363539161585802</v>
      </c>
      <c r="BC69">
        <v>4.0363539161585802</v>
      </c>
      <c r="BD69">
        <v>4.0363539161585802</v>
      </c>
      <c r="BE69">
        <v>3.4000000000620898</v>
      </c>
      <c r="BF69">
        <v>3.4000000000620898</v>
      </c>
    </row>
    <row r="70" spans="1:58" s="2" customFormat="1" x14ac:dyDescent="0.2">
      <c r="A70" s="2" t="s">
        <v>211</v>
      </c>
      <c r="B70" s="2">
        <v>0.33997733485161002</v>
      </c>
      <c r="C70" s="2">
        <v>0.33997733485161002</v>
      </c>
      <c r="D70" s="2">
        <v>0.44099959908155001</v>
      </c>
      <c r="E70" s="2">
        <v>0.44099959908155001</v>
      </c>
      <c r="F70" s="2">
        <v>0.44099959908155001</v>
      </c>
      <c r="G70" s="2">
        <v>0.40000000000873098</v>
      </c>
      <c r="H70" s="2">
        <v>0.40000000000873098</v>
      </c>
      <c r="I70" s="2">
        <v>0.40000000000873098</v>
      </c>
      <c r="J70" s="2">
        <v>-0.167056465095896</v>
      </c>
      <c r="K70" s="2">
        <v>-0.167056465095896</v>
      </c>
      <c r="L70" s="2">
        <v>-0.167056465095896</v>
      </c>
      <c r="M70" s="2">
        <v>1.0000000000097</v>
      </c>
      <c r="N70" s="2">
        <v>1.0000000000097</v>
      </c>
      <c r="O70" s="2">
        <v>1.0000000000097</v>
      </c>
      <c r="P70" s="2">
        <v>0.30070163715286902</v>
      </c>
      <c r="Q70" s="2">
        <v>0.30070163715286902</v>
      </c>
      <c r="R70" s="2">
        <v>0.30070163715286902</v>
      </c>
      <c r="S70" s="2">
        <v>0.39999999999660901</v>
      </c>
      <c r="T70" s="2">
        <v>0.39999999999660901</v>
      </c>
      <c r="U70" s="2">
        <v>0.39999999999660901</v>
      </c>
      <c r="V70" s="2">
        <v>0.63481456731841401</v>
      </c>
      <c r="W70" s="2">
        <v>0.63481456731841401</v>
      </c>
      <c r="X70" s="2">
        <v>0.63481456731841401</v>
      </c>
      <c r="Y70" s="2">
        <v>0.53333333333284805</v>
      </c>
      <c r="Z70" s="2">
        <v>0.53333333333284805</v>
      </c>
      <c r="AA70" s="2">
        <v>0.53333333333284805</v>
      </c>
      <c r="AB70" s="2">
        <v>0.50781772016958304</v>
      </c>
      <c r="AC70" s="2">
        <v>0.50781772016958304</v>
      </c>
      <c r="AD70" s="2">
        <v>0.50781772016958304</v>
      </c>
      <c r="AE70" s="2">
        <v>0.46666666666472101</v>
      </c>
      <c r="AF70" s="2">
        <v>0.46666666666472101</v>
      </c>
      <c r="AG70" s="2">
        <v>0.46666666666472101</v>
      </c>
      <c r="AH70" s="2">
        <v>0.36752422318841099</v>
      </c>
      <c r="AI70" s="2">
        <v>0.36752422318841099</v>
      </c>
      <c r="AJ70" s="2">
        <v>0.36752422318841099</v>
      </c>
      <c r="AK70" s="2">
        <v>0.73995066995921299</v>
      </c>
      <c r="AL70" s="2">
        <v>0.73995066995921299</v>
      </c>
      <c r="AM70" s="2">
        <v>0.73995066995921299</v>
      </c>
      <c r="AN70" s="2">
        <v>3.3411293010715298E-2</v>
      </c>
      <c r="AO70" s="2">
        <v>3.3411293010715298E-2</v>
      </c>
      <c r="AP70" s="2">
        <v>3.3411293010715298E-2</v>
      </c>
      <c r="AQ70" s="2">
        <v>0.99339955998036</v>
      </c>
      <c r="AR70" s="2">
        <v>0.99339955998036</v>
      </c>
      <c r="AS70" s="2">
        <v>0.99339955998036</v>
      </c>
      <c r="AT70" s="2">
        <v>0.43434680921178798</v>
      </c>
      <c r="AU70" s="2">
        <v>0.43434680921178798</v>
      </c>
      <c r="AV70" s="2">
        <v>0.43434680921178798</v>
      </c>
      <c r="AW70" s="2">
        <v>0.67990934542304104</v>
      </c>
      <c r="AX70" s="2">
        <v>0.67990934542304104</v>
      </c>
      <c r="AY70" s="2">
        <v>0.67990934542304104</v>
      </c>
      <c r="AZ70" s="2">
        <v>0.427693130181523</v>
      </c>
      <c r="BA70" s="2">
        <v>0.427693130181523</v>
      </c>
      <c r="BB70" s="2">
        <v>0.427693130181523</v>
      </c>
      <c r="BC70" s="2">
        <v>0.49320181284797099</v>
      </c>
      <c r="BD70" s="2">
        <v>0.49320181284797099</v>
      </c>
      <c r="BE70" s="2">
        <v>0.49320181284797099</v>
      </c>
      <c r="BF70" s="2">
        <v>-5.3468787590873E-2</v>
      </c>
    </row>
    <row r="71" spans="1:58" s="2" customFormat="1" x14ac:dyDescent="0.2">
      <c r="A71" s="2" t="s">
        <v>212</v>
      </c>
      <c r="B71" s="2">
        <v>4.4500868635561801</v>
      </c>
      <c r="C71" s="2">
        <v>69.600000000003405</v>
      </c>
      <c r="D71" s="2">
        <v>69.600000000003405</v>
      </c>
      <c r="E71" s="2">
        <v>69.600000000003405</v>
      </c>
      <c r="F71" s="2">
        <v>99.599064483792802</v>
      </c>
      <c r="G71" s="2">
        <v>99.599064483792802</v>
      </c>
      <c r="H71" s="2">
        <v>99.599064483792802</v>
      </c>
      <c r="I71" s="2">
        <v>99.733351109926204</v>
      </c>
      <c r="J71" s="2">
        <v>99.733351109926204</v>
      </c>
      <c r="K71" s="2">
        <v>99.733351109926204</v>
      </c>
      <c r="L71" s="2">
        <v>94.988306047443999</v>
      </c>
      <c r="M71" s="2">
        <v>94.988306047443999</v>
      </c>
      <c r="N71" s="2">
        <v>94.988306047443999</v>
      </c>
      <c r="O71" s="2">
        <v>99.399999999998997</v>
      </c>
      <c r="P71" s="2">
        <v>99.399999999998997</v>
      </c>
      <c r="Q71" s="2">
        <v>99.399999999998997</v>
      </c>
      <c r="R71" s="2">
        <v>100</v>
      </c>
      <c r="S71" s="2">
        <v>100</v>
      </c>
      <c r="T71" s="2">
        <v>100</v>
      </c>
      <c r="U71" s="2">
        <v>100</v>
      </c>
      <c r="V71" s="2">
        <v>100</v>
      </c>
      <c r="W71" s="2">
        <v>100</v>
      </c>
      <c r="X71" s="2">
        <v>99.599064483798898</v>
      </c>
      <c r="Y71" s="2">
        <v>99.599064483798898</v>
      </c>
      <c r="Z71" s="2">
        <v>99.599064483798898</v>
      </c>
      <c r="AA71" s="2">
        <v>18.533333333331601</v>
      </c>
      <c r="AB71" s="2">
        <v>18.533333333331601</v>
      </c>
      <c r="AC71" s="2">
        <v>18.533333333331601</v>
      </c>
      <c r="AD71" s="2">
        <v>17.212347988772301</v>
      </c>
      <c r="AE71" s="2">
        <v>17.212347988772301</v>
      </c>
      <c r="AF71" s="2">
        <v>17.212347988772301</v>
      </c>
      <c r="AG71" s="2">
        <v>11.866666666671</v>
      </c>
      <c r="AH71" s="2">
        <v>11.866666666671</v>
      </c>
      <c r="AI71" s="2">
        <v>11.866666666671</v>
      </c>
      <c r="AJ71" s="2">
        <v>24.9582358837255</v>
      </c>
      <c r="AK71" s="2">
        <v>24.9582358837255</v>
      </c>
      <c r="AL71" s="2">
        <v>24.9582358837255</v>
      </c>
      <c r="AM71" s="2">
        <v>15</v>
      </c>
      <c r="AN71" s="2">
        <v>15</v>
      </c>
      <c r="AO71" s="2">
        <v>15</v>
      </c>
      <c r="AP71" s="2">
        <v>18.682346652411599</v>
      </c>
      <c r="AQ71" s="2">
        <v>18.682346652411599</v>
      </c>
      <c r="AR71" s="2">
        <v>18.682346652411599</v>
      </c>
      <c r="AS71" s="2">
        <v>13.200000000003101</v>
      </c>
      <c r="AT71" s="2">
        <v>13.200000000003101</v>
      </c>
      <c r="AU71" s="2">
        <v>13.200000000003101</v>
      </c>
      <c r="AV71" s="2">
        <v>14.484233030463701</v>
      </c>
      <c r="AW71" s="2">
        <v>14.484233030463701</v>
      </c>
      <c r="AX71" s="2">
        <v>14.484233030463701</v>
      </c>
      <c r="AY71" s="2">
        <v>12.3824764952968</v>
      </c>
      <c r="AZ71" s="2">
        <v>12.3824764952968</v>
      </c>
      <c r="BA71" s="2">
        <v>12.3824764952968</v>
      </c>
      <c r="BB71" s="2">
        <v>0.10023387905233901</v>
      </c>
      <c r="BC71" s="2">
        <v>0.10023387905233901</v>
      </c>
      <c r="BD71" s="2">
        <v>0.10023387905233901</v>
      </c>
      <c r="BE71" s="2">
        <v>7.7394840343967299</v>
      </c>
      <c r="BF71" s="2">
        <v>7.7394840343967299</v>
      </c>
    </row>
    <row r="72" spans="1:58" x14ac:dyDescent="0.2">
      <c r="A72" t="s">
        <v>213</v>
      </c>
      <c r="B72">
        <v>0.46666666666624201</v>
      </c>
      <c r="C72">
        <v>0.46666666666624201</v>
      </c>
      <c r="D72">
        <v>43.070960844581101</v>
      </c>
      <c r="E72">
        <v>43.070960844581101</v>
      </c>
      <c r="F72">
        <v>43.070960844581101</v>
      </c>
      <c r="G72">
        <v>99.533302220147604</v>
      </c>
      <c r="H72">
        <v>99.533302220147604</v>
      </c>
      <c r="I72">
        <v>99.533302220147604</v>
      </c>
      <c r="J72">
        <v>99.799532241897893</v>
      </c>
      <c r="K72">
        <v>99.799532241897893</v>
      </c>
      <c r="L72">
        <v>99.799532241897893</v>
      </c>
      <c r="M72">
        <v>99.933333333333394</v>
      </c>
      <c r="N72">
        <v>99.933333333333394</v>
      </c>
      <c r="O72">
        <v>99.933333333333394</v>
      </c>
      <c r="P72">
        <v>95.924366940602496</v>
      </c>
      <c r="Q72">
        <v>95.924366940602496</v>
      </c>
      <c r="R72">
        <v>95.924366940602496</v>
      </c>
      <c r="S72">
        <v>99.599973331555802</v>
      </c>
      <c r="T72">
        <v>99.599973331555802</v>
      </c>
      <c r="U72">
        <v>99.599973331555802</v>
      </c>
      <c r="V72">
        <v>100</v>
      </c>
      <c r="W72">
        <v>100</v>
      </c>
      <c r="X72">
        <v>100</v>
      </c>
      <c r="Y72">
        <v>99.733351109925493</v>
      </c>
      <c r="Z72">
        <v>99.733351109925493</v>
      </c>
      <c r="AA72">
        <v>99.733351109925493</v>
      </c>
      <c r="AB72">
        <v>43.200801871032397</v>
      </c>
      <c r="AC72">
        <v>43.200801871032397</v>
      </c>
      <c r="AD72">
        <v>43.200801871032397</v>
      </c>
      <c r="AE72">
        <v>18.466666666667301</v>
      </c>
      <c r="AF72">
        <v>18.466666666667301</v>
      </c>
      <c r="AG72">
        <v>18.466666666667301</v>
      </c>
      <c r="AH72">
        <v>14.8737137511692</v>
      </c>
      <c r="AI72">
        <v>14.8737137511692</v>
      </c>
      <c r="AJ72">
        <v>14.8737137511692</v>
      </c>
      <c r="AK72">
        <v>14.3333333333324</v>
      </c>
      <c r="AL72">
        <v>14.3333333333324</v>
      </c>
      <c r="AM72">
        <v>14.3333333333324</v>
      </c>
      <c r="AN72">
        <v>7.1772253408188202</v>
      </c>
      <c r="AO72">
        <v>7.1772253408188202</v>
      </c>
      <c r="AP72">
        <v>7.1772253408188202</v>
      </c>
      <c r="AQ72">
        <v>3.8064129058058498</v>
      </c>
      <c r="AR72">
        <v>3.8064129058058498</v>
      </c>
      <c r="AS72">
        <v>3.8064129058058498</v>
      </c>
      <c r="AT72">
        <v>13.203260724308301</v>
      </c>
      <c r="AU72">
        <v>13.203260724308301</v>
      </c>
      <c r="AV72">
        <v>13.203260724308301</v>
      </c>
      <c r="AW72">
        <v>15.527701846789199</v>
      </c>
      <c r="AX72">
        <v>15.527701846789199</v>
      </c>
      <c r="AY72">
        <v>15.527701846789199</v>
      </c>
      <c r="AZ72">
        <v>14.472805024723</v>
      </c>
      <c r="BA72">
        <v>14.472805024723</v>
      </c>
      <c r="BB72">
        <v>14.472805024723</v>
      </c>
      <c r="BC72">
        <v>28.800000000000999</v>
      </c>
      <c r="BD72">
        <v>28.800000000000999</v>
      </c>
      <c r="BE72">
        <v>28.800000000000999</v>
      </c>
      <c r="BF72">
        <v>8.51987971934477</v>
      </c>
    </row>
    <row r="73" spans="1:58" x14ac:dyDescent="0.2">
      <c r="A73" t="s">
        <v>214</v>
      </c>
      <c r="B73">
        <v>0.79999999999320404</v>
      </c>
      <c r="C73">
        <v>0.79999999999320404</v>
      </c>
      <c r="D73">
        <v>0.64145396232137797</v>
      </c>
      <c r="E73">
        <v>0.64145396232137797</v>
      </c>
      <c r="F73">
        <v>0.64145396232137797</v>
      </c>
      <c r="G73">
        <v>0.46666666666472101</v>
      </c>
      <c r="H73">
        <v>0.46666666666472101</v>
      </c>
      <c r="I73">
        <v>0.46666666666472101</v>
      </c>
      <c r="J73">
        <v>-3.3411293024812397E-2</v>
      </c>
      <c r="K73">
        <v>-3.3411293024812397E-2</v>
      </c>
      <c r="L73">
        <v>-3.3411293024812397E-2</v>
      </c>
      <c r="M73">
        <v>0.93333333334157897</v>
      </c>
      <c r="N73">
        <v>0.93333333334157897</v>
      </c>
      <c r="O73">
        <v>0.93333333334157897</v>
      </c>
      <c r="P73">
        <v>0.56799198128287198</v>
      </c>
      <c r="Q73">
        <v>0.56799198128287198</v>
      </c>
      <c r="R73">
        <v>0.56799198128287198</v>
      </c>
      <c r="S73">
        <v>0.33333333334061799</v>
      </c>
      <c r="T73">
        <v>0.33333333334061799</v>
      </c>
      <c r="U73">
        <v>0.33333333334061799</v>
      </c>
      <c r="V73">
        <v>0.240545235866022</v>
      </c>
      <c r="W73">
        <v>0.240545235866022</v>
      </c>
      <c r="X73">
        <v>0.240545235866022</v>
      </c>
      <c r="Y73">
        <v>0.39335955730042799</v>
      </c>
      <c r="Z73">
        <v>0.39335955730042799</v>
      </c>
      <c r="AA73">
        <v>0.39335955730042799</v>
      </c>
      <c r="AB73">
        <v>0.37418147801780299</v>
      </c>
      <c r="AC73">
        <v>0.37418147801780299</v>
      </c>
      <c r="AD73">
        <v>0.37418147801780299</v>
      </c>
      <c r="AE73">
        <v>0.53333333333284805</v>
      </c>
      <c r="AF73">
        <v>0.53333333333284805</v>
      </c>
      <c r="AG73">
        <v>0.53333333333284805</v>
      </c>
      <c r="AH73">
        <v>0.100233879058407</v>
      </c>
      <c r="AI73">
        <v>0.100233879058407</v>
      </c>
      <c r="AJ73">
        <v>0.100233879058407</v>
      </c>
      <c r="AK73">
        <v>0.33333333332848197</v>
      </c>
      <c r="AL73">
        <v>0.33333333332848197</v>
      </c>
      <c r="AM73">
        <v>0.33333333332848197</v>
      </c>
      <c r="AN73">
        <v>3.3411293010715298E-2</v>
      </c>
      <c r="AO73">
        <v>3.3411293010715298E-2</v>
      </c>
      <c r="AP73">
        <v>3.3411293010715298E-2</v>
      </c>
      <c r="AQ73">
        <v>0.266666666672492</v>
      </c>
      <c r="AR73">
        <v>0.266666666672492</v>
      </c>
      <c r="AS73">
        <v>0.266666666672492</v>
      </c>
      <c r="AT73">
        <v>-9.3545369501299505E-2</v>
      </c>
      <c r="AU73">
        <v>-9.3545369501299505E-2</v>
      </c>
      <c r="AV73">
        <v>-9.3545369501299505E-2</v>
      </c>
      <c r="AW73">
        <v>0.20665288979958499</v>
      </c>
      <c r="AX73">
        <v>0.20665288979958499</v>
      </c>
      <c r="AY73">
        <v>0.20665288979958499</v>
      </c>
      <c r="AZ73">
        <v>-4.0096230949913499E-2</v>
      </c>
      <c r="BA73">
        <v>-4.0096230949913499E-2</v>
      </c>
      <c r="BB73">
        <v>-4.0096230949913499E-2</v>
      </c>
      <c r="BC73">
        <v>0</v>
      </c>
      <c r="BD73">
        <v>0</v>
      </c>
      <c r="BE73">
        <v>0</v>
      </c>
      <c r="BF73">
        <v>-9.3545369501299505E-2</v>
      </c>
    </row>
    <row r="74" spans="1:58" x14ac:dyDescent="0.2">
      <c r="A74" t="s">
        <v>215</v>
      </c>
      <c r="B74">
        <v>6.6666666666666696</v>
      </c>
      <c r="C74">
        <v>6.6666666666666696</v>
      </c>
      <c r="D74">
        <v>3.1137244420686798</v>
      </c>
      <c r="E74">
        <v>3.1137244420686798</v>
      </c>
      <c r="F74">
        <v>3.1137244420686798</v>
      </c>
      <c r="G74">
        <v>5.4063062466227398</v>
      </c>
      <c r="H74">
        <v>5.4063062466227398</v>
      </c>
      <c r="I74">
        <v>5.4063062466227398</v>
      </c>
      <c r="J74">
        <v>6.1079925150590304</v>
      </c>
      <c r="K74">
        <v>6.1079925150590304</v>
      </c>
      <c r="L74">
        <v>6.1079925150590304</v>
      </c>
      <c r="M74">
        <v>4.3397106861094699</v>
      </c>
      <c r="N74">
        <v>4.3397106861094699</v>
      </c>
      <c r="O74">
        <v>4.3397106861094699</v>
      </c>
      <c r="P74">
        <v>4.5105245570514203</v>
      </c>
      <c r="Q74">
        <v>4.5105245570514203</v>
      </c>
      <c r="R74">
        <v>4.5105245570514203</v>
      </c>
      <c r="S74">
        <v>5.1270084673553296</v>
      </c>
      <c r="T74">
        <v>5.1270084673553296</v>
      </c>
      <c r="U74">
        <v>5.1270084673553296</v>
      </c>
      <c r="V74">
        <v>3.84872377379412</v>
      </c>
      <c r="W74">
        <v>3.84872377379412</v>
      </c>
      <c r="X74">
        <v>3.84872377379412</v>
      </c>
      <c r="Y74">
        <v>5.26035069029437</v>
      </c>
      <c r="Z74">
        <v>5.26035069029437</v>
      </c>
      <c r="AA74">
        <v>5.26035069029437</v>
      </c>
      <c r="AB74">
        <v>5.8532674063383299</v>
      </c>
      <c r="AC74">
        <v>5.8532674063383299</v>
      </c>
      <c r="AD74">
        <v>5.8532674063383299</v>
      </c>
      <c r="AE74">
        <v>4.2063862409483104</v>
      </c>
      <c r="AF74">
        <v>4.2063862409483104</v>
      </c>
      <c r="AG74">
        <v>4.2063862409483104</v>
      </c>
      <c r="AH74">
        <v>6.1810892079034199</v>
      </c>
      <c r="AI74">
        <v>6.1810892079034199</v>
      </c>
      <c r="AJ74">
        <v>6.1810892079034199</v>
      </c>
      <c r="AK74">
        <v>4.4000000002173003</v>
      </c>
      <c r="AL74">
        <v>4.4000000002173003</v>
      </c>
      <c r="AM74">
        <v>4.4000000002173003</v>
      </c>
      <c r="AN74">
        <v>6.3815569661923597</v>
      </c>
      <c r="AO74">
        <v>6.3815569661923597</v>
      </c>
      <c r="AP74">
        <v>6.3815569661923597</v>
      </c>
      <c r="AQ74">
        <v>4.5396973530751801</v>
      </c>
      <c r="AR74">
        <v>4.5396973530751801</v>
      </c>
      <c r="AS74">
        <v>4.5396973530751801</v>
      </c>
      <c r="AT74">
        <v>5.5796859338145302</v>
      </c>
      <c r="AU74">
        <v>5.5796859338145302</v>
      </c>
      <c r="AV74">
        <v>5.5796859338145302</v>
      </c>
      <c r="AW74">
        <v>4.6603106878448504</v>
      </c>
      <c r="AX74">
        <v>4.6603106878448504</v>
      </c>
      <c r="AY74">
        <v>4.6603106878448504</v>
      </c>
      <c r="AZ74">
        <v>5.7196311640650004</v>
      </c>
      <c r="BA74">
        <v>5.7196311640650004</v>
      </c>
      <c r="BB74">
        <v>5.7196311640650004</v>
      </c>
      <c r="BC74">
        <v>4.7333333330849703</v>
      </c>
      <c r="BD74">
        <v>4.7333333330849703</v>
      </c>
      <c r="BE74">
        <v>4.7333333330849703</v>
      </c>
      <c r="BF74">
        <v>6.1142666218070998</v>
      </c>
    </row>
    <row r="75" spans="1:58" x14ac:dyDescent="0.2">
      <c r="A75" t="s">
        <v>216</v>
      </c>
      <c r="B75">
        <v>5</v>
      </c>
      <c r="C75">
        <v>5</v>
      </c>
      <c r="D75">
        <v>5</v>
      </c>
      <c r="E75">
        <v>4.2432342126661799</v>
      </c>
      <c r="F75">
        <v>4.2432342126661799</v>
      </c>
      <c r="G75">
        <v>4.2432342126661799</v>
      </c>
      <c r="H75">
        <v>4.3397106861094699</v>
      </c>
      <c r="I75">
        <v>4.3397106861094699</v>
      </c>
      <c r="J75">
        <v>4.3397106861094699</v>
      </c>
      <c r="K75">
        <v>5.7133311060071401</v>
      </c>
      <c r="L75">
        <v>5.7133311060071401</v>
      </c>
      <c r="M75">
        <v>5.7133311060071401</v>
      </c>
      <c r="N75">
        <v>4.5999999996274701</v>
      </c>
      <c r="O75">
        <v>4.5999999996274701</v>
      </c>
      <c r="P75">
        <v>4.5999999996274701</v>
      </c>
      <c r="Q75">
        <v>4.9114600736293097</v>
      </c>
      <c r="R75">
        <v>4.9114600736293097</v>
      </c>
      <c r="S75">
        <v>4.9114600736293097</v>
      </c>
      <c r="T75">
        <v>6.9937995869495699</v>
      </c>
      <c r="U75">
        <v>6.9937995869495699</v>
      </c>
      <c r="V75">
        <v>6.9937995869495699</v>
      </c>
      <c r="W75">
        <v>4.3228435887940702</v>
      </c>
      <c r="X75">
        <v>4.3228435887940702</v>
      </c>
      <c r="Y75">
        <v>4.3228435887940702</v>
      </c>
      <c r="Z75">
        <v>3.3333333333333202</v>
      </c>
      <c r="AA75">
        <v>3.3333333333333202</v>
      </c>
      <c r="AB75">
        <v>3.3333333333333202</v>
      </c>
      <c r="AC75">
        <v>5.7133311060071401</v>
      </c>
      <c r="AD75">
        <v>5.7133311060071401</v>
      </c>
      <c r="AE75">
        <v>5.7133311060071401</v>
      </c>
      <c r="AF75">
        <v>4.3269551304972502</v>
      </c>
      <c r="AG75">
        <v>4.3269551304972502</v>
      </c>
      <c r="AH75">
        <v>4.3269551304972502</v>
      </c>
      <c r="AI75">
        <v>4.1828143794774402</v>
      </c>
      <c r="AJ75">
        <v>4.1828143794774402</v>
      </c>
      <c r="AK75">
        <v>4.1828143794774402</v>
      </c>
      <c r="AL75">
        <v>4.8793494199531704</v>
      </c>
      <c r="AM75">
        <v>4.8793494199531704</v>
      </c>
      <c r="AN75">
        <v>4.8793494199531704</v>
      </c>
      <c r="AO75">
        <v>6.7094359799335299</v>
      </c>
      <c r="AP75">
        <v>6.7094359799335299</v>
      </c>
      <c r="AQ75">
        <v>6.7094359799335299</v>
      </c>
      <c r="AR75">
        <v>7.3456872415458996</v>
      </c>
      <c r="AS75">
        <v>7.3456872415458996</v>
      </c>
      <c r="AT75">
        <v>7.3456872415458996</v>
      </c>
      <c r="AU75">
        <v>5.1660763211886804</v>
      </c>
      <c r="AV75">
        <v>5.1660763211886804</v>
      </c>
      <c r="AW75">
        <v>5.1660763211886804</v>
      </c>
      <c r="AX75">
        <v>6.2791627786997504</v>
      </c>
      <c r="AY75">
        <v>6.2791627786997504</v>
      </c>
      <c r="AZ75">
        <v>6.2791627786997504</v>
      </c>
      <c r="BA75">
        <v>3.4284568597884602</v>
      </c>
      <c r="BB75">
        <v>3.4284568597884602</v>
      </c>
      <c r="BC75">
        <v>3.4284568597884602</v>
      </c>
      <c r="BD75">
        <v>6.7457672310979397</v>
      </c>
      <c r="BE75">
        <v>6.7457672310979397</v>
      </c>
      <c r="BF75">
        <v>6.7457672310979397</v>
      </c>
    </row>
    <row r="76" spans="1:58" x14ac:dyDescent="0.2">
      <c r="A76" t="s">
        <v>217</v>
      </c>
      <c r="B76">
        <v>7.7999999995032896</v>
      </c>
      <c r="C76">
        <v>7.7999999995032896</v>
      </c>
      <c r="D76">
        <v>7.7999999995032896</v>
      </c>
      <c r="E76">
        <v>4.7778149014366802</v>
      </c>
      <c r="F76">
        <v>4.7778149014366802</v>
      </c>
      <c r="G76">
        <v>4.7778149014366802</v>
      </c>
      <c r="H76">
        <v>5.2000000001862601</v>
      </c>
      <c r="I76">
        <v>5.2000000001862601</v>
      </c>
      <c r="J76">
        <v>5.2000000001862601</v>
      </c>
      <c r="K76">
        <v>5.3855405591595504</v>
      </c>
      <c r="L76">
        <v>5.3855405591595504</v>
      </c>
      <c r="M76">
        <v>5.3855405591595504</v>
      </c>
      <c r="N76">
        <v>4.7333333330849703</v>
      </c>
      <c r="O76">
        <v>4.7333333330849703</v>
      </c>
      <c r="P76">
        <v>4.7333333330849703</v>
      </c>
      <c r="Q76">
        <v>6.5820247244813004</v>
      </c>
      <c r="R76">
        <v>6.5820247244813004</v>
      </c>
      <c r="S76">
        <v>6.5820247244813004</v>
      </c>
      <c r="T76">
        <v>2.4666666666356099</v>
      </c>
      <c r="U76">
        <v>2.4666666666356099</v>
      </c>
      <c r="V76">
        <v>2.4666666666356099</v>
      </c>
      <c r="W76">
        <v>5.1182680738350204</v>
      </c>
      <c r="X76">
        <v>5.1182680738350204</v>
      </c>
      <c r="Y76">
        <v>5.1182680738350204</v>
      </c>
      <c r="Z76">
        <v>3.9333333338921301</v>
      </c>
      <c r="AA76">
        <v>3.9333333338921301</v>
      </c>
      <c r="AB76">
        <v>3.9333333338921301</v>
      </c>
      <c r="AC76">
        <v>3.90269981285314</v>
      </c>
      <c r="AD76">
        <v>3.90269981285314</v>
      </c>
      <c r="AE76">
        <v>3.90269981285314</v>
      </c>
      <c r="AF76">
        <v>4.60635957565575</v>
      </c>
      <c r="AG76">
        <v>4.60635957565575</v>
      </c>
      <c r="AH76">
        <v>4.60635957565575</v>
      </c>
      <c r="AI76">
        <v>3.10725025058469</v>
      </c>
      <c r="AJ76">
        <v>3.10725025058469</v>
      </c>
      <c r="AK76">
        <v>3.10725025058469</v>
      </c>
      <c r="AL76">
        <v>7.6123183576454396</v>
      </c>
      <c r="AM76">
        <v>7.6123183576454396</v>
      </c>
      <c r="AN76">
        <v>7.6123183576454396</v>
      </c>
      <c r="AO76">
        <v>5.9137988642960799</v>
      </c>
      <c r="AP76">
        <v>5.9137988642960799</v>
      </c>
      <c r="AQ76">
        <v>5.9137988642960799</v>
      </c>
      <c r="AR76">
        <v>4.4602973526601399</v>
      </c>
      <c r="AS76">
        <v>4.4602973526601399</v>
      </c>
      <c r="AT76">
        <v>4.4602973526601399</v>
      </c>
      <c r="AU76">
        <v>11.7941864353262</v>
      </c>
      <c r="AV76">
        <v>11.7941864353262</v>
      </c>
      <c r="AW76">
        <v>11.7941864353262</v>
      </c>
      <c r="AX76">
        <v>6.2666666662941397</v>
      </c>
      <c r="AY76">
        <v>6.2666666662941397</v>
      </c>
      <c r="AZ76">
        <v>6.2666666662941397</v>
      </c>
      <c r="BA76">
        <v>2.6459975948898902</v>
      </c>
      <c r="BB76">
        <v>2.6459975948898902</v>
      </c>
      <c r="BC76">
        <v>2.6459975948898902</v>
      </c>
      <c r="BD76">
        <v>5.0729951337198402</v>
      </c>
      <c r="BE76">
        <v>5.0729951337198402</v>
      </c>
      <c r="BF76">
        <v>5.0729951337198402</v>
      </c>
    </row>
    <row r="77" spans="1:58" x14ac:dyDescent="0.2">
      <c r="A77" t="s">
        <v>218</v>
      </c>
      <c r="B77">
        <v>3.50818576716257</v>
      </c>
      <c r="C77">
        <v>5.8125583255255497</v>
      </c>
      <c r="D77">
        <v>5.8125583255255497</v>
      </c>
      <c r="E77">
        <v>5.8125583255255497</v>
      </c>
      <c r="F77">
        <v>5.7133311060071401</v>
      </c>
      <c r="G77">
        <v>5.7133311060071401</v>
      </c>
      <c r="H77">
        <v>5.7133311060071401</v>
      </c>
      <c r="I77">
        <v>3.9935995731496599</v>
      </c>
      <c r="J77">
        <v>3.9935995731496599</v>
      </c>
      <c r="K77">
        <v>3.9935995731496599</v>
      </c>
      <c r="L77">
        <v>4.6441697292440596</v>
      </c>
      <c r="M77">
        <v>4.6441697292440596</v>
      </c>
      <c r="N77">
        <v>4.6441697292440596</v>
      </c>
      <c r="O77">
        <v>6.3395773619748601</v>
      </c>
      <c r="P77">
        <v>6.3395773619748601</v>
      </c>
      <c r="Q77">
        <v>6.3395773619748601</v>
      </c>
      <c r="R77">
        <v>2.6998128838821098</v>
      </c>
      <c r="S77">
        <v>2.6998128838821098</v>
      </c>
      <c r="T77">
        <v>2.6998128838821098</v>
      </c>
      <c r="U77">
        <v>2.8666666670081602</v>
      </c>
      <c r="V77">
        <v>2.8666666670081602</v>
      </c>
      <c r="W77">
        <v>2.8666666670081602</v>
      </c>
      <c r="X77">
        <v>4.1764116265698501</v>
      </c>
      <c r="Y77">
        <v>4.1764116265698501</v>
      </c>
      <c r="Z77">
        <v>4.1764116265698501</v>
      </c>
      <c r="AA77">
        <v>5.4729684692033302</v>
      </c>
      <c r="AB77">
        <v>5.4729684692033302</v>
      </c>
      <c r="AC77">
        <v>5.4729684692033302</v>
      </c>
      <c r="AD77">
        <v>4.9114600736293097</v>
      </c>
      <c r="AE77">
        <v>4.9114600736293097</v>
      </c>
      <c r="AF77">
        <v>4.9114600736293097</v>
      </c>
      <c r="AG77">
        <v>6.3999999997516399</v>
      </c>
      <c r="AH77">
        <v>6.3999999997516399</v>
      </c>
      <c r="AI77">
        <v>6.3999999997516399</v>
      </c>
      <c r="AJ77">
        <v>6.6488473105776</v>
      </c>
      <c r="AK77">
        <v>6.6488473105776</v>
      </c>
      <c r="AL77">
        <v>6.6488473105776</v>
      </c>
      <c r="AM77">
        <v>6.1395906934570599</v>
      </c>
      <c r="AN77">
        <v>6.1395906934570599</v>
      </c>
      <c r="AO77">
        <v>6.1395906934570599</v>
      </c>
      <c r="AP77">
        <v>5.5128633484961203</v>
      </c>
      <c r="AQ77">
        <v>5.5128633484961203</v>
      </c>
      <c r="AR77">
        <v>5.5128633484961203</v>
      </c>
      <c r="AS77">
        <v>4.0666666665735303</v>
      </c>
      <c r="AT77">
        <v>4.0666666665735303</v>
      </c>
      <c r="AU77">
        <v>4.0666666665735303</v>
      </c>
      <c r="AV77">
        <v>3.9823600160674602</v>
      </c>
      <c r="AW77">
        <v>3.9823600160674602</v>
      </c>
      <c r="AX77">
        <v>3.9823600160674602</v>
      </c>
      <c r="AY77">
        <v>4.2063862409483104</v>
      </c>
      <c r="AZ77">
        <v>4.2063862409483104</v>
      </c>
      <c r="BA77">
        <v>4.2063862409483104</v>
      </c>
      <c r="BB77">
        <v>4.17000801868606</v>
      </c>
      <c r="BC77">
        <v>4.17000801868606</v>
      </c>
      <c r="BD77">
        <v>4.17000801868606</v>
      </c>
      <c r="BE77">
        <v>3.19999999987582</v>
      </c>
      <c r="BF77">
        <v>3.19999999987582</v>
      </c>
    </row>
    <row r="78" spans="1:58" s="2" customFormat="1" x14ac:dyDescent="0.2">
      <c r="A78" s="2" t="s">
        <v>219</v>
      </c>
      <c r="B78" s="2">
        <v>0.60662622491930995</v>
      </c>
      <c r="C78" s="2">
        <v>0.60662622491930995</v>
      </c>
      <c r="D78" s="2">
        <v>0.240545235866022</v>
      </c>
      <c r="E78" s="2">
        <v>0.240545235866022</v>
      </c>
      <c r="F78" s="2">
        <v>0.240545235866022</v>
      </c>
      <c r="G78" s="2">
        <v>0.40000000000873098</v>
      </c>
      <c r="H78" s="2">
        <v>0.40000000000873098</v>
      </c>
      <c r="I78" s="2">
        <v>0.40000000000873098</v>
      </c>
      <c r="J78" s="2">
        <v>-0.233879051119288</v>
      </c>
      <c r="K78" s="2">
        <v>-0.233879051119288</v>
      </c>
      <c r="L78" s="2">
        <v>-0.233879051119288</v>
      </c>
      <c r="M78" s="2">
        <v>1.20000000000194</v>
      </c>
      <c r="N78" s="2">
        <v>1.20000000000194</v>
      </c>
      <c r="O78" s="2">
        <v>1.20000000000194</v>
      </c>
      <c r="P78" s="2">
        <v>0.100233879046257</v>
      </c>
      <c r="Q78" s="2">
        <v>0.100233879046257</v>
      </c>
      <c r="R78" s="2">
        <v>0.100233879046257</v>
      </c>
      <c r="S78" s="2">
        <v>0.46666666666472101</v>
      </c>
      <c r="T78" s="2">
        <v>0.46666666666472101</v>
      </c>
      <c r="U78" s="2">
        <v>0.46666666666472101</v>
      </c>
      <c r="V78" s="2">
        <v>0.56799198129502304</v>
      </c>
      <c r="W78" s="2">
        <v>0.56799198129502304</v>
      </c>
      <c r="X78" s="2">
        <v>0.56799198129502304</v>
      </c>
      <c r="Y78" s="2">
        <v>0.46666666666472101</v>
      </c>
      <c r="Z78" s="2">
        <v>0.46666666666472101</v>
      </c>
      <c r="AA78" s="2">
        <v>0.46666666666472101</v>
      </c>
      <c r="AB78" s="2">
        <v>0.44099959909370001</v>
      </c>
      <c r="AC78" s="2">
        <v>0.44099959909370001</v>
      </c>
      <c r="AD78" s="2">
        <v>0.44099959909370001</v>
      </c>
      <c r="AE78" s="2">
        <v>0.46666666666472101</v>
      </c>
      <c r="AF78" s="2">
        <v>0.46666666666472101</v>
      </c>
      <c r="AG78" s="2">
        <v>0.46666666666472101</v>
      </c>
      <c r="AH78" s="2">
        <v>0.233879051117341</v>
      </c>
      <c r="AI78" s="2">
        <v>0.233879051117341</v>
      </c>
      <c r="AJ78" s="2">
        <v>0.233879051117341</v>
      </c>
      <c r="AK78" s="2">
        <v>0.339977334839488</v>
      </c>
      <c r="AL78" s="2">
        <v>0.339977334839488</v>
      </c>
      <c r="AM78" s="2">
        <v>0.339977334839488</v>
      </c>
      <c r="AN78" s="2">
        <v>-3.3411293012662199E-2</v>
      </c>
      <c r="AO78" s="2">
        <v>-3.3411293012662199E-2</v>
      </c>
      <c r="AP78" s="2">
        <v>-3.3411293012662199E-2</v>
      </c>
      <c r="AQ78" s="2">
        <v>0.92672844855935899</v>
      </c>
      <c r="AR78" s="2">
        <v>0.92672844855935899</v>
      </c>
      <c r="AS78" s="2">
        <v>0.92672844855935899</v>
      </c>
      <c r="AT78" s="2">
        <v>0.167056465093949</v>
      </c>
      <c r="AU78" s="2">
        <v>0.167056465093949</v>
      </c>
      <c r="AV78" s="2">
        <v>0.167056465093949</v>
      </c>
      <c r="AW78" s="2">
        <v>0.67990934541090498</v>
      </c>
      <c r="AX78" s="2">
        <v>0.67990934541090498</v>
      </c>
      <c r="AY78" s="2">
        <v>0.67990934541090498</v>
      </c>
      <c r="AZ78" s="2">
        <v>9.3557872233972703E-2</v>
      </c>
      <c r="BA78" s="2">
        <v>9.3557872233972703E-2</v>
      </c>
      <c r="BB78" s="2">
        <v>9.3557872233972703E-2</v>
      </c>
      <c r="BC78" s="2">
        <v>0.35990402558832102</v>
      </c>
      <c r="BD78" s="2">
        <v>0.35990402558832102</v>
      </c>
      <c r="BE78" s="2">
        <v>0.35990402558832102</v>
      </c>
      <c r="BF78" s="2">
        <v>8.0203181400150897E-2</v>
      </c>
    </row>
    <row r="79" spans="1:58" s="2" customFormat="1" x14ac:dyDescent="0.2">
      <c r="A79" s="2" t="s">
        <v>220</v>
      </c>
      <c r="B79" s="2">
        <v>2.1114526259545801</v>
      </c>
      <c r="C79" s="2">
        <v>71.066666666665697</v>
      </c>
      <c r="D79" s="2">
        <v>71.066666666665697</v>
      </c>
      <c r="E79" s="2">
        <v>71.066666666665697</v>
      </c>
      <c r="F79" s="2">
        <v>99.4654193117278</v>
      </c>
      <c r="G79" s="2">
        <v>99.4654193117278</v>
      </c>
      <c r="H79" s="2">
        <v>99.4654193117278</v>
      </c>
      <c r="I79" s="2">
        <v>99.800013332446198</v>
      </c>
      <c r="J79" s="2">
        <v>99.800013332446198</v>
      </c>
      <c r="K79" s="2">
        <v>99.800013332446198</v>
      </c>
      <c r="L79" s="2">
        <v>99.665887069828301</v>
      </c>
      <c r="M79" s="2">
        <v>99.665887069828301</v>
      </c>
      <c r="N79" s="2">
        <v>99.665887069828301</v>
      </c>
      <c r="O79" s="2">
        <v>99.733333333333505</v>
      </c>
      <c r="P79" s="2">
        <v>99.733333333333505</v>
      </c>
      <c r="Q79" s="2">
        <v>99.733333333333505</v>
      </c>
      <c r="R79" s="2">
        <v>99.799532241899399</v>
      </c>
      <c r="S79" s="2">
        <v>99.799532241899399</v>
      </c>
      <c r="T79" s="2">
        <v>99.799532241899399</v>
      </c>
      <c r="U79" s="2">
        <v>100</v>
      </c>
      <c r="V79" s="2">
        <v>100</v>
      </c>
      <c r="W79" s="2">
        <v>100</v>
      </c>
      <c r="X79" s="2">
        <v>99.732709655857803</v>
      </c>
      <c r="Y79" s="2">
        <v>99.732709655857803</v>
      </c>
      <c r="Z79" s="2">
        <v>99.732709655857803</v>
      </c>
      <c r="AA79" s="2">
        <v>18.866666666672199</v>
      </c>
      <c r="AB79" s="2">
        <v>18.866666666672199</v>
      </c>
      <c r="AC79" s="2">
        <v>18.866666666672199</v>
      </c>
      <c r="AD79" s="2">
        <v>7.9914472804995498</v>
      </c>
      <c r="AE79" s="2">
        <v>7.9914472804995498</v>
      </c>
      <c r="AF79" s="2">
        <v>7.9914472804995498</v>
      </c>
      <c r="AG79" s="2">
        <v>23.533333333331601</v>
      </c>
      <c r="AH79" s="2">
        <v>23.533333333331601</v>
      </c>
      <c r="AI79" s="2">
        <v>23.533333333331601</v>
      </c>
      <c r="AJ79" s="2">
        <v>11.9946541931167</v>
      </c>
      <c r="AK79" s="2">
        <v>11.9946541931167</v>
      </c>
      <c r="AL79" s="2">
        <v>11.9946541931167</v>
      </c>
      <c r="AM79" s="2">
        <v>3.2000000000031501</v>
      </c>
      <c r="AN79" s="2">
        <v>3.2000000000031501</v>
      </c>
      <c r="AO79" s="2">
        <v>3.2000000000031501</v>
      </c>
      <c r="AP79" s="2">
        <v>11.2655352131514</v>
      </c>
      <c r="AQ79" s="2">
        <v>11.2655352131514</v>
      </c>
      <c r="AR79" s="2">
        <v>11.2655352131514</v>
      </c>
      <c r="AS79" s="2">
        <v>21.5333333333304</v>
      </c>
      <c r="AT79" s="2">
        <v>21.5333333333304</v>
      </c>
      <c r="AU79" s="2">
        <v>21.5333333333304</v>
      </c>
      <c r="AV79" s="2">
        <v>23.2362373062548</v>
      </c>
      <c r="AW79" s="2">
        <v>23.2362373062548</v>
      </c>
      <c r="AX79" s="2">
        <v>23.2362373062548</v>
      </c>
      <c r="AY79" s="2">
        <v>12.3824764952968</v>
      </c>
      <c r="AZ79" s="2">
        <v>12.3824764952968</v>
      </c>
      <c r="BA79" s="2">
        <v>12.3824764952968</v>
      </c>
      <c r="BB79" s="2">
        <v>14.2666221182764</v>
      </c>
      <c r="BC79" s="2">
        <v>14.2666221182764</v>
      </c>
      <c r="BD79" s="2">
        <v>14.2666221182764</v>
      </c>
      <c r="BE79" s="2">
        <v>13.2057862809177</v>
      </c>
      <c r="BF79" s="2">
        <v>13.2057862809177</v>
      </c>
    </row>
    <row r="80" spans="1:58" s="2" customFormat="1" x14ac:dyDescent="0.2">
      <c r="A80" s="2" t="s">
        <v>221</v>
      </c>
      <c r="B80" s="2">
        <v>6.6666666666606006E-2</v>
      </c>
      <c r="C80" s="2">
        <v>6.6666666666606006E-2</v>
      </c>
      <c r="D80" s="2">
        <v>43.739142055325601</v>
      </c>
      <c r="E80" s="2">
        <v>43.739142055325601</v>
      </c>
      <c r="F80" s="2">
        <v>43.739142055325601</v>
      </c>
      <c r="G80" s="2">
        <v>99.933328888592598</v>
      </c>
      <c r="H80" s="2">
        <v>99.933328888592598</v>
      </c>
      <c r="I80" s="2">
        <v>99.933328888592598</v>
      </c>
      <c r="J80" s="2">
        <v>99.8663548279319</v>
      </c>
      <c r="K80" s="2">
        <v>99.8663548279319</v>
      </c>
      <c r="L80" s="2">
        <v>99.8663548279319</v>
      </c>
      <c r="M80" s="2">
        <v>99.399999999999693</v>
      </c>
      <c r="N80" s="2">
        <v>99.399999999999693</v>
      </c>
      <c r="O80" s="2">
        <v>99.399999999999693</v>
      </c>
      <c r="P80" s="2">
        <v>97.461081044965596</v>
      </c>
      <c r="Q80" s="2">
        <v>97.461081044965596</v>
      </c>
      <c r="R80" s="2">
        <v>97.461081044965596</v>
      </c>
      <c r="S80" s="2">
        <v>99.599973331555006</v>
      </c>
      <c r="T80" s="2">
        <v>99.599973331555006</v>
      </c>
      <c r="U80" s="2">
        <v>99.599973331555006</v>
      </c>
      <c r="V80" s="2">
        <v>100</v>
      </c>
      <c r="W80" s="2">
        <v>100</v>
      </c>
      <c r="X80" s="2">
        <v>100</v>
      </c>
      <c r="Y80" s="2">
        <v>99.733351109926204</v>
      </c>
      <c r="Z80" s="2">
        <v>99.733351109926204</v>
      </c>
      <c r="AA80" s="2">
        <v>99.733351109926204</v>
      </c>
      <c r="AB80" s="2">
        <v>53.2241897761443</v>
      </c>
      <c r="AC80" s="2">
        <v>53.2241897761443</v>
      </c>
      <c r="AD80" s="2">
        <v>53.2241897761443</v>
      </c>
      <c r="AE80" s="2">
        <v>8.2666666666667208</v>
      </c>
      <c r="AF80" s="2">
        <v>8.2666666666667208</v>
      </c>
      <c r="AG80" s="2">
        <v>8.2666666666667208</v>
      </c>
      <c r="AH80" s="2">
        <v>14.8068956300956</v>
      </c>
      <c r="AI80" s="2">
        <v>14.8068956300956</v>
      </c>
      <c r="AJ80" s="2">
        <v>14.8068956300956</v>
      </c>
      <c r="AK80" s="2">
        <v>6.9999999999996998</v>
      </c>
      <c r="AL80" s="2">
        <v>6.9999999999996998</v>
      </c>
      <c r="AM80" s="2">
        <v>6.9999999999996998</v>
      </c>
      <c r="AN80" s="2">
        <v>6.5757818765034903</v>
      </c>
      <c r="AO80" s="2">
        <v>6.5757818765034903</v>
      </c>
      <c r="AP80" s="2">
        <v>6.5757818765034903</v>
      </c>
      <c r="AQ80" s="2">
        <v>10.8726084927663</v>
      </c>
      <c r="AR80" s="2">
        <v>10.8726084927663</v>
      </c>
      <c r="AS80" s="2">
        <v>10.8726084927663</v>
      </c>
      <c r="AT80" s="2">
        <v>4.8509955900039401</v>
      </c>
      <c r="AU80" s="2">
        <v>4.8509955900039401</v>
      </c>
      <c r="AV80" s="2">
        <v>4.8509955900039401</v>
      </c>
      <c r="AW80" s="2">
        <v>11.127408493900001</v>
      </c>
      <c r="AX80" s="2">
        <v>11.127408493900001</v>
      </c>
      <c r="AY80" s="2">
        <v>11.127408493900001</v>
      </c>
      <c r="AZ80" s="2">
        <v>13.3368969664571</v>
      </c>
      <c r="BA80" s="2">
        <v>13.3368969664571</v>
      </c>
      <c r="BB80" s="2">
        <v>13.3368969664571</v>
      </c>
      <c r="BC80" s="2">
        <v>7.9333333333336897</v>
      </c>
      <c r="BD80" s="2">
        <v>7.9333333333336897</v>
      </c>
      <c r="BE80" s="2">
        <v>7.9333333333336897</v>
      </c>
      <c r="BF80" s="2">
        <v>5.1787504176407904</v>
      </c>
    </row>
    <row r="81" spans="1:58" s="2" customFormat="1" x14ac:dyDescent="0.2">
      <c r="A81" s="2" t="s">
        <v>222</v>
      </c>
      <c r="B81" s="2">
        <v>2.98008819991689</v>
      </c>
      <c r="C81" s="2">
        <v>68.266666666665202</v>
      </c>
      <c r="D81" s="2">
        <v>68.266666666665202</v>
      </c>
      <c r="E81" s="2">
        <v>68.266666666665202</v>
      </c>
      <c r="F81" s="2">
        <v>99.599064483798898</v>
      </c>
      <c r="G81" s="2">
        <v>99.599064483798898</v>
      </c>
      <c r="H81" s="2">
        <v>99.599064483798898</v>
      </c>
      <c r="I81" s="2">
        <v>99.933337777480006</v>
      </c>
      <c r="J81" s="2">
        <v>99.933337777480006</v>
      </c>
      <c r="K81" s="2">
        <v>99.933337777480006</v>
      </c>
      <c r="L81" s="2">
        <v>98.997661209491199</v>
      </c>
      <c r="M81" s="2">
        <v>98.997661209491199</v>
      </c>
      <c r="N81" s="2">
        <v>98.997661209491199</v>
      </c>
      <c r="O81" s="2">
        <v>99.666666666665407</v>
      </c>
      <c r="P81" s="2">
        <v>99.666666666665407</v>
      </c>
      <c r="Q81" s="2">
        <v>99.666666666665407</v>
      </c>
      <c r="R81" s="2">
        <v>100</v>
      </c>
      <c r="S81" s="2">
        <v>100</v>
      </c>
      <c r="T81" s="2">
        <v>100</v>
      </c>
      <c r="U81" s="2">
        <v>100</v>
      </c>
      <c r="V81" s="2">
        <v>100</v>
      </c>
      <c r="W81" s="2">
        <v>100</v>
      </c>
      <c r="X81" s="2">
        <v>99.866354827928902</v>
      </c>
      <c r="Y81" s="2">
        <v>99.866354827928902</v>
      </c>
      <c r="Z81" s="2">
        <v>99.866354827928902</v>
      </c>
      <c r="AA81" s="2">
        <v>26.533333333336401</v>
      </c>
      <c r="AB81" s="2">
        <v>26.533333333336401</v>
      </c>
      <c r="AC81" s="2">
        <v>26.533333333336401</v>
      </c>
      <c r="AD81" s="2">
        <v>14.2723506614998</v>
      </c>
      <c r="AE81" s="2">
        <v>14.2723506614998</v>
      </c>
      <c r="AF81" s="2">
        <v>14.2723506614998</v>
      </c>
      <c r="AG81" s="2">
        <v>7.1999999999995197</v>
      </c>
      <c r="AH81" s="2">
        <v>7.1999999999995197</v>
      </c>
      <c r="AI81" s="2">
        <v>7.1999999999995197</v>
      </c>
      <c r="AJ81" s="2">
        <v>7.3838957567618797</v>
      </c>
      <c r="AK81" s="2">
        <v>7.3838957567618797</v>
      </c>
      <c r="AL81" s="2">
        <v>7.3838957567618797</v>
      </c>
      <c r="AM81" s="2">
        <v>20.200000000004302</v>
      </c>
      <c r="AN81" s="2">
        <v>20.200000000004302</v>
      </c>
      <c r="AO81" s="2">
        <v>20.200000000004302</v>
      </c>
      <c r="AP81" s="2">
        <v>-1.16263530669735</v>
      </c>
      <c r="AQ81" s="2">
        <v>-1.16263530669735</v>
      </c>
      <c r="AR81" s="2">
        <v>-1.16263530669735</v>
      </c>
      <c r="AS81" s="2">
        <v>7.6666666666642396</v>
      </c>
      <c r="AT81" s="2">
        <v>7.6666666666642396</v>
      </c>
      <c r="AU81" s="2">
        <v>7.6666666666642396</v>
      </c>
      <c r="AV81" s="2">
        <v>14.8850881881361</v>
      </c>
      <c r="AW81" s="2">
        <v>14.8850881881361</v>
      </c>
      <c r="AX81" s="2">
        <v>14.8850881881361</v>
      </c>
      <c r="AY81" s="2">
        <v>12.1157564846343</v>
      </c>
      <c r="AZ81" s="2">
        <v>12.1157564846343</v>
      </c>
      <c r="BA81" s="2">
        <v>12.1157564846343</v>
      </c>
      <c r="BB81" s="2">
        <v>21.884396926157599</v>
      </c>
      <c r="BC81" s="2">
        <v>21.884396926157599</v>
      </c>
      <c r="BD81" s="2">
        <v>21.884396926157599</v>
      </c>
      <c r="BE81" s="2">
        <v>8.1394573695103904</v>
      </c>
      <c r="BF81" s="2">
        <v>8.1394573695103904</v>
      </c>
    </row>
    <row r="82" spans="1:58" s="2" customFormat="1" x14ac:dyDescent="0.2">
      <c r="A82" s="2" t="s">
        <v>223</v>
      </c>
      <c r="B82" s="2">
        <v>0.46666666666624201</v>
      </c>
      <c r="C82" s="2">
        <v>0.46666666666624201</v>
      </c>
      <c r="D82" s="2">
        <v>42.670052118134898</v>
      </c>
      <c r="E82" s="2">
        <v>42.670052118134898</v>
      </c>
      <c r="F82" s="2">
        <v>42.670052118134898</v>
      </c>
      <c r="G82" s="2">
        <v>99.533302220147604</v>
      </c>
      <c r="H82" s="2">
        <v>99.533302220147604</v>
      </c>
      <c r="I82" s="2">
        <v>99.533302220147604</v>
      </c>
      <c r="J82" s="2">
        <v>99.799532241897893</v>
      </c>
      <c r="K82" s="2">
        <v>99.799532241897893</v>
      </c>
      <c r="L82" s="2">
        <v>99.799532241897893</v>
      </c>
      <c r="M82" s="2">
        <v>99.600000000000307</v>
      </c>
      <c r="N82" s="2">
        <v>99.600000000000307</v>
      </c>
      <c r="O82" s="2">
        <v>99.600000000000307</v>
      </c>
      <c r="P82" s="2">
        <v>95.723925970467604</v>
      </c>
      <c r="Q82" s="2">
        <v>95.723925970467604</v>
      </c>
      <c r="R82" s="2">
        <v>95.723925970467604</v>
      </c>
      <c r="S82" s="2">
        <v>99.599973331555802</v>
      </c>
      <c r="T82" s="2">
        <v>99.599973331555802</v>
      </c>
      <c r="U82" s="2">
        <v>99.599973331555802</v>
      </c>
      <c r="V82" s="2">
        <v>100</v>
      </c>
      <c r="W82" s="2">
        <v>100</v>
      </c>
      <c r="X82" s="2">
        <v>100</v>
      </c>
      <c r="Y82" s="2">
        <v>100</v>
      </c>
      <c r="Z82" s="2">
        <v>100</v>
      </c>
      <c r="AA82" s="2">
        <v>100</v>
      </c>
      <c r="AB82" s="2">
        <v>41.597059806214403</v>
      </c>
      <c r="AC82" s="2">
        <v>41.597059806214403</v>
      </c>
      <c r="AD82" s="2">
        <v>41.597059806214403</v>
      </c>
      <c r="AE82" s="2">
        <v>0.73333333333341899</v>
      </c>
      <c r="AF82" s="2">
        <v>0.73333333333341899</v>
      </c>
      <c r="AG82" s="2">
        <v>0.73333333333341899</v>
      </c>
      <c r="AH82" s="2">
        <v>15.0741681143931</v>
      </c>
      <c r="AI82" s="2">
        <v>15.0741681143931</v>
      </c>
      <c r="AJ82" s="2">
        <v>15.0741681143931</v>
      </c>
      <c r="AK82" s="2">
        <v>21.933333333333</v>
      </c>
      <c r="AL82" s="2">
        <v>21.933333333333</v>
      </c>
      <c r="AM82" s="2">
        <v>21.933333333333</v>
      </c>
      <c r="AN82" s="2">
        <v>21.478214381181498</v>
      </c>
      <c r="AO82" s="2">
        <v>21.478214381181498</v>
      </c>
      <c r="AP82" s="2">
        <v>21.478214381181498</v>
      </c>
      <c r="AQ82" s="2">
        <v>19.6053596426908</v>
      </c>
      <c r="AR82" s="2">
        <v>19.6053596426908</v>
      </c>
      <c r="AS82" s="2">
        <v>19.6053596426908</v>
      </c>
      <c r="AT82" s="2">
        <v>6.9891754643854496</v>
      </c>
      <c r="AU82" s="2">
        <v>6.9891754643854496</v>
      </c>
      <c r="AV82" s="2">
        <v>6.9891754643854496</v>
      </c>
      <c r="AW82" s="2">
        <v>26.328421894793198</v>
      </c>
      <c r="AX82" s="2">
        <v>26.328421894793198</v>
      </c>
      <c r="AY82" s="2">
        <v>26.328421894793198</v>
      </c>
      <c r="AZ82" s="2">
        <v>16.6778030201788</v>
      </c>
      <c r="BA82" s="2">
        <v>16.6778030201788</v>
      </c>
      <c r="BB82" s="2">
        <v>16.6778030201788</v>
      </c>
      <c r="BC82" s="2">
        <v>4.9333333333333904</v>
      </c>
      <c r="BD82" s="2">
        <v>4.9333333333333904</v>
      </c>
      <c r="BE82" s="2">
        <v>4.9333333333333904</v>
      </c>
      <c r="BF82" s="2">
        <v>25.025058469762499</v>
      </c>
    </row>
    <row r="83" spans="1:58" s="2" customFormat="1" x14ac:dyDescent="0.2">
      <c r="A83" s="2" t="s">
        <v>224</v>
      </c>
      <c r="B83" s="2">
        <v>2.3119069891761899</v>
      </c>
      <c r="C83" s="2">
        <v>68.266666666665202</v>
      </c>
      <c r="D83" s="2">
        <v>68.266666666665202</v>
      </c>
      <c r="E83" s="2">
        <v>68.266666666665202</v>
      </c>
      <c r="F83" s="2">
        <v>99.799532241899399</v>
      </c>
      <c r="G83" s="2">
        <v>99.799532241899399</v>
      </c>
      <c r="H83" s="2">
        <v>99.799532241899399</v>
      </c>
      <c r="I83" s="2">
        <v>99.800013332440102</v>
      </c>
      <c r="J83" s="2">
        <v>99.800013332440102</v>
      </c>
      <c r="K83" s="2">
        <v>99.800013332440102</v>
      </c>
      <c r="L83" s="2">
        <v>95.322418977615598</v>
      </c>
      <c r="M83" s="2">
        <v>95.322418977615598</v>
      </c>
      <c r="N83" s="2">
        <v>95.322418977615598</v>
      </c>
      <c r="O83" s="2">
        <v>99.399999999998997</v>
      </c>
      <c r="P83" s="2">
        <v>99.399999999998997</v>
      </c>
      <c r="Q83" s="2">
        <v>99.399999999998997</v>
      </c>
      <c r="R83" s="2">
        <v>100</v>
      </c>
      <c r="S83" s="2">
        <v>100</v>
      </c>
      <c r="T83" s="2">
        <v>100</v>
      </c>
      <c r="U83" s="2">
        <v>100</v>
      </c>
      <c r="V83" s="2">
        <v>100</v>
      </c>
      <c r="W83" s="2">
        <v>100</v>
      </c>
      <c r="X83" s="2">
        <v>99.599064483798898</v>
      </c>
      <c r="Y83" s="2">
        <v>99.599064483798898</v>
      </c>
      <c r="Z83" s="2">
        <v>99.599064483798898</v>
      </c>
      <c r="AA83" s="2">
        <v>18.9333333333343</v>
      </c>
      <c r="AB83" s="2">
        <v>18.9333333333343</v>
      </c>
      <c r="AC83" s="2">
        <v>18.9333333333343</v>
      </c>
      <c r="AD83" s="2">
        <v>3.2473606842143901</v>
      </c>
      <c r="AE83" s="2">
        <v>3.2473606842143901</v>
      </c>
      <c r="AF83" s="2">
        <v>3.2473606842143901</v>
      </c>
      <c r="AG83" s="2">
        <v>10.8666666666673</v>
      </c>
      <c r="AH83" s="2">
        <v>10.8666666666673</v>
      </c>
      <c r="AI83" s="2">
        <v>10.8666666666673</v>
      </c>
      <c r="AJ83" s="2">
        <v>10.056799198128701</v>
      </c>
      <c r="AK83" s="2">
        <v>10.056799198128701</v>
      </c>
      <c r="AL83" s="2">
        <v>10.056799198128701</v>
      </c>
      <c r="AM83" s="2">
        <v>4.3333333333309101</v>
      </c>
      <c r="AN83" s="2">
        <v>4.3333333333309101</v>
      </c>
      <c r="AO83" s="2">
        <v>4.3333333333309101</v>
      </c>
      <c r="AP83" s="2">
        <v>1.71054389950529</v>
      </c>
      <c r="AQ83" s="2">
        <v>1.71054389950529</v>
      </c>
      <c r="AR83" s="2">
        <v>1.71054389950529</v>
      </c>
      <c r="AS83" s="2">
        <v>18.533333333337598</v>
      </c>
      <c r="AT83" s="2">
        <v>18.533333333337598</v>
      </c>
      <c r="AU83" s="2">
        <v>18.533333333337598</v>
      </c>
      <c r="AV83" s="2">
        <v>9.2731159807594405</v>
      </c>
      <c r="AW83" s="2">
        <v>9.2731159807594405</v>
      </c>
      <c r="AX83" s="2">
        <v>9.2731159807594405</v>
      </c>
      <c r="AY83" s="2">
        <v>14.849636593982501</v>
      </c>
      <c r="AZ83" s="2">
        <v>14.849636593982501</v>
      </c>
      <c r="BA83" s="2">
        <v>14.849636593982501</v>
      </c>
      <c r="BB83" s="2">
        <v>13.063815569660999</v>
      </c>
      <c r="BC83" s="2">
        <v>13.063815569660999</v>
      </c>
      <c r="BD83" s="2">
        <v>13.063815569660999</v>
      </c>
      <c r="BE83" s="2">
        <v>25.671621891876299</v>
      </c>
      <c r="BF83" s="2">
        <v>25.671621891876299</v>
      </c>
    </row>
    <row r="84" spans="1:58" s="2" customFormat="1" x14ac:dyDescent="0.2">
      <c r="A84" s="2" t="s">
        <v>225</v>
      </c>
      <c r="B84" s="2">
        <v>-0.200000000000571</v>
      </c>
      <c r="C84" s="2">
        <v>-0.200000000000571</v>
      </c>
      <c r="D84" s="2">
        <v>42.937324602432398</v>
      </c>
      <c r="E84" s="2">
        <v>42.937324602432398</v>
      </c>
      <c r="F84" s="2">
        <v>42.937324602432398</v>
      </c>
      <c r="G84" s="2">
        <v>99.666644442963104</v>
      </c>
      <c r="H84" s="2">
        <v>99.666644442963104</v>
      </c>
      <c r="I84" s="2">
        <v>99.666644442963104</v>
      </c>
      <c r="J84" s="2">
        <v>99.665887069829097</v>
      </c>
      <c r="K84" s="2">
        <v>99.665887069829097</v>
      </c>
      <c r="L84" s="2">
        <v>99.665887069829097</v>
      </c>
      <c r="M84" s="2">
        <v>99.666666666666899</v>
      </c>
      <c r="N84" s="2">
        <v>99.666666666666899</v>
      </c>
      <c r="O84" s="2">
        <v>99.666666666666899</v>
      </c>
      <c r="P84" s="2">
        <v>95.857553283891093</v>
      </c>
      <c r="Q84" s="2">
        <v>95.857553283891093</v>
      </c>
      <c r="R84" s="2">
        <v>95.857553283891093</v>
      </c>
      <c r="S84" s="2">
        <v>99.199946663110794</v>
      </c>
      <c r="T84" s="2">
        <v>99.199946663110794</v>
      </c>
      <c r="U84" s="2">
        <v>99.199946663110794</v>
      </c>
      <c r="V84" s="2">
        <v>100</v>
      </c>
      <c r="W84" s="2">
        <v>100</v>
      </c>
      <c r="X84" s="2">
        <v>100</v>
      </c>
      <c r="Y84" s="2">
        <v>99.733351109926204</v>
      </c>
      <c r="Z84" s="2">
        <v>99.733351109926204</v>
      </c>
      <c r="AA84" s="2">
        <v>99.733351109926204</v>
      </c>
      <c r="AB84" s="2">
        <v>33.043768793851598</v>
      </c>
      <c r="AC84" s="2">
        <v>33.043768793851598</v>
      </c>
      <c r="AD84" s="2">
        <v>33.043768793851598</v>
      </c>
      <c r="AE84" s="2">
        <v>6.0666666666672002</v>
      </c>
      <c r="AF84" s="2">
        <v>6.0666666666672002</v>
      </c>
      <c r="AG84" s="2">
        <v>6.0666666666672002</v>
      </c>
      <c r="AH84" s="2">
        <v>12.200988908191899</v>
      </c>
      <c r="AI84" s="2">
        <v>12.200988908191899</v>
      </c>
      <c r="AJ84" s="2">
        <v>12.200988908191899</v>
      </c>
      <c r="AK84" s="2">
        <v>9.8666666666667808</v>
      </c>
      <c r="AL84" s="2">
        <v>9.8666666666667808</v>
      </c>
      <c r="AM84" s="2">
        <v>9.8666666666667808</v>
      </c>
      <c r="AN84" s="2">
        <v>17.535418337341898</v>
      </c>
      <c r="AO84" s="2">
        <v>17.535418337341898</v>
      </c>
      <c r="AP84" s="2">
        <v>17.535418337341898</v>
      </c>
      <c r="AQ84" s="2">
        <v>17.072195186988601</v>
      </c>
      <c r="AR84" s="2">
        <v>17.072195186988601</v>
      </c>
      <c r="AS84" s="2">
        <v>17.072195186988601</v>
      </c>
      <c r="AT84" s="2">
        <v>6.7219029800879602</v>
      </c>
      <c r="AU84" s="2">
        <v>6.7219029800879602</v>
      </c>
      <c r="AV84" s="2">
        <v>6.7219029800879602</v>
      </c>
      <c r="AW84" s="2">
        <v>26.3950930062006</v>
      </c>
      <c r="AX84" s="2">
        <v>26.3950930062006</v>
      </c>
      <c r="AY84" s="2">
        <v>26.3950930062006</v>
      </c>
      <c r="AZ84" s="2">
        <v>8.1919016437257106</v>
      </c>
      <c r="BA84" s="2">
        <v>8.1919016437257106</v>
      </c>
      <c r="BB84" s="2">
        <v>8.1919016437257106</v>
      </c>
      <c r="BC84" s="2">
        <v>14.466666666665599</v>
      </c>
      <c r="BD84" s="2">
        <v>14.466666666665599</v>
      </c>
      <c r="BE84" s="2">
        <v>14.466666666665599</v>
      </c>
      <c r="BF84" s="2">
        <v>17.607751419980399</v>
      </c>
    </row>
    <row r="85" spans="1:58" s="2" customFormat="1" x14ac:dyDescent="0.2">
      <c r="A85" s="2" t="s">
        <v>226</v>
      </c>
      <c r="B85" s="2">
        <v>2.3787251102520699</v>
      </c>
      <c r="C85" s="2">
        <v>68.200000000003101</v>
      </c>
      <c r="D85" s="2">
        <v>68.200000000003101</v>
      </c>
      <c r="E85" s="2">
        <v>68.200000000003101</v>
      </c>
      <c r="F85" s="2">
        <v>99.331774139656702</v>
      </c>
      <c r="G85" s="2">
        <v>99.331774139656702</v>
      </c>
      <c r="H85" s="2">
        <v>99.331774139656702</v>
      </c>
      <c r="I85" s="2">
        <v>99.800013332446198</v>
      </c>
      <c r="J85" s="2">
        <v>99.800013332446198</v>
      </c>
      <c r="K85" s="2">
        <v>99.800013332446198</v>
      </c>
      <c r="L85" s="2">
        <v>95.7233544938167</v>
      </c>
      <c r="M85" s="2">
        <v>95.7233544938167</v>
      </c>
      <c r="N85" s="2">
        <v>95.7233544938167</v>
      </c>
      <c r="O85" s="2">
        <v>99.533333333335193</v>
      </c>
      <c r="P85" s="2">
        <v>99.533333333335193</v>
      </c>
      <c r="Q85" s="2">
        <v>99.533333333335193</v>
      </c>
      <c r="R85" s="2">
        <v>99.7327096558639</v>
      </c>
      <c r="S85" s="2">
        <v>99.7327096558639</v>
      </c>
      <c r="T85" s="2">
        <v>99.7327096558639</v>
      </c>
      <c r="U85" s="2">
        <v>100</v>
      </c>
      <c r="V85" s="2">
        <v>100</v>
      </c>
      <c r="W85" s="2">
        <v>100</v>
      </c>
      <c r="X85" s="2">
        <v>99.799532241893303</v>
      </c>
      <c r="Y85" s="2">
        <v>99.799532241893303</v>
      </c>
      <c r="Z85" s="2">
        <v>99.799532241893303</v>
      </c>
      <c r="AA85" s="2">
        <v>30.333333333334501</v>
      </c>
      <c r="AB85" s="2">
        <v>30.333333333334501</v>
      </c>
      <c r="AC85" s="2">
        <v>30.333333333334501</v>
      </c>
      <c r="AD85" s="2">
        <v>15.9428036883607</v>
      </c>
      <c r="AE85" s="2">
        <v>15.9428036883607</v>
      </c>
      <c r="AF85" s="2">
        <v>15.9428036883607</v>
      </c>
      <c r="AG85" s="2">
        <v>19.6666666666654</v>
      </c>
      <c r="AH85" s="2">
        <v>19.6666666666654</v>
      </c>
      <c r="AI85" s="2">
        <v>19.6666666666654</v>
      </c>
      <c r="AJ85" s="2">
        <v>12.328767123288401</v>
      </c>
      <c r="AK85" s="2">
        <v>12.328767123288401</v>
      </c>
      <c r="AL85" s="2">
        <v>12.328767123288401</v>
      </c>
      <c r="AM85" s="2">
        <v>23.400000000001398</v>
      </c>
      <c r="AN85" s="2">
        <v>23.400000000001398</v>
      </c>
      <c r="AO85" s="2">
        <v>23.400000000001398</v>
      </c>
      <c r="AP85" s="2">
        <v>6.5882667379361601</v>
      </c>
      <c r="AQ85" s="2">
        <v>6.5882667379361601</v>
      </c>
      <c r="AR85" s="2">
        <v>6.5882667379361601</v>
      </c>
      <c r="AS85" s="2">
        <v>11.9333333333391</v>
      </c>
      <c r="AT85" s="2">
        <v>11.9333333333391</v>
      </c>
      <c r="AU85" s="2">
        <v>11.9333333333391</v>
      </c>
      <c r="AV85" s="2">
        <v>18.626402993049801</v>
      </c>
      <c r="AW85" s="2">
        <v>18.626402993049801</v>
      </c>
      <c r="AX85" s="2">
        <v>18.626402993049801</v>
      </c>
      <c r="AY85" s="2">
        <v>31.386277255451301</v>
      </c>
      <c r="AZ85" s="2">
        <v>31.386277255451301</v>
      </c>
      <c r="BA85" s="2">
        <v>31.386277255451301</v>
      </c>
      <c r="BB85" s="2">
        <v>6.58202472435367</v>
      </c>
      <c r="BC85" s="2">
        <v>6.58202472435367</v>
      </c>
      <c r="BD85" s="2">
        <v>6.58202472435367</v>
      </c>
      <c r="BE85" s="2">
        <v>20.671955202988801</v>
      </c>
      <c r="BF85" s="2">
        <v>20.671955202988801</v>
      </c>
    </row>
    <row r="86" spans="1:58" s="2" customFormat="1" x14ac:dyDescent="0.2">
      <c r="A86" s="2" t="s">
        <v>227</v>
      </c>
      <c r="B86" s="2">
        <v>-0.26666666666719102</v>
      </c>
      <c r="C86" s="2">
        <v>-0.26666666666719102</v>
      </c>
      <c r="D86" s="2">
        <v>43.271415207804203</v>
      </c>
      <c r="E86" s="2">
        <v>43.271415207804203</v>
      </c>
      <c r="F86" s="2">
        <v>43.271415207804203</v>
      </c>
      <c r="G86" s="2">
        <v>99.733315554370506</v>
      </c>
      <c r="H86" s="2">
        <v>99.733315554370506</v>
      </c>
      <c r="I86" s="2">
        <v>99.733315554370506</v>
      </c>
      <c r="J86" s="2">
        <v>99.933177413965893</v>
      </c>
      <c r="K86" s="2">
        <v>99.933177413965893</v>
      </c>
      <c r="L86" s="2">
        <v>99.933177413965893</v>
      </c>
      <c r="M86" s="2">
        <v>99.466666666666399</v>
      </c>
      <c r="N86" s="2">
        <v>99.466666666666399</v>
      </c>
      <c r="O86" s="2">
        <v>99.466666666666399</v>
      </c>
      <c r="P86" s="2">
        <v>99.265049776174095</v>
      </c>
      <c r="Q86" s="2">
        <v>99.265049776174095</v>
      </c>
      <c r="R86" s="2">
        <v>99.265049776174095</v>
      </c>
      <c r="S86" s="2">
        <v>99.666644442963104</v>
      </c>
      <c r="T86" s="2">
        <v>99.666644442963104</v>
      </c>
      <c r="U86" s="2">
        <v>99.666644442963104</v>
      </c>
      <c r="V86" s="2">
        <v>99.933177413965893</v>
      </c>
      <c r="W86" s="2">
        <v>99.933177413965893</v>
      </c>
      <c r="X86" s="2">
        <v>99.933177413965893</v>
      </c>
      <c r="Y86" s="2">
        <v>100</v>
      </c>
      <c r="Z86" s="2">
        <v>100</v>
      </c>
      <c r="AA86" s="2">
        <v>100</v>
      </c>
      <c r="AB86" s="2">
        <v>34.313397928499498</v>
      </c>
      <c r="AC86" s="2">
        <v>34.313397928499498</v>
      </c>
      <c r="AD86" s="2">
        <v>34.313397928499498</v>
      </c>
      <c r="AE86" s="2">
        <v>5.4000000000003796</v>
      </c>
      <c r="AF86" s="2">
        <v>5.4000000000003796</v>
      </c>
      <c r="AG86" s="2">
        <v>5.4000000000003796</v>
      </c>
      <c r="AH86" s="2">
        <v>20.486435921421201</v>
      </c>
      <c r="AI86" s="2">
        <v>20.486435921421201</v>
      </c>
      <c r="AJ86" s="2">
        <v>20.486435921421201</v>
      </c>
      <c r="AK86" s="2">
        <v>20.333333333334501</v>
      </c>
      <c r="AL86" s="2">
        <v>20.333333333334501</v>
      </c>
      <c r="AM86" s="2">
        <v>20.333333333334501</v>
      </c>
      <c r="AN86" s="2">
        <v>13.4589681903231</v>
      </c>
      <c r="AO86" s="2">
        <v>13.4589681903231</v>
      </c>
      <c r="AP86" s="2">
        <v>13.4589681903231</v>
      </c>
      <c r="AQ86" s="2">
        <v>9.4060395973592108</v>
      </c>
      <c r="AR86" s="2">
        <v>9.4060395973592108</v>
      </c>
      <c r="AS86" s="2">
        <v>9.4060395973592108</v>
      </c>
      <c r="AT86" s="2">
        <v>19.216891621008099</v>
      </c>
      <c r="AU86" s="2">
        <v>19.216891621008099</v>
      </c>
      <c r="AV86" s="2">
        <v>19.216891621008099</v>
      </c>
      <c r="AW86" s="2">
        <v>25.3283552236812</v>
      </c>
      <c r="AX86" s="2">
        <v>25.3283552236812</v>
      </c>
      <c r="AY86" s="2">
        <v>25.3283552236812</v>
      </c>
      <c r="AZ86" s="2">
        <v>17.279166109849701</v>
      </c>
      <c r="BA86" s="2">
        <v>17.279166109849701</v>
      </c>
      <c r="BB86" s="2">
        <v>17.279166109849701</v>
      </c>
      <c r="BC86" s="2">
        <v>7.39999999999932</v>
      </c>
      <c r="BD86" s="2">
        <v>7.39999999999932</v>
      </c>
      <c r="BE86" s="2">
        <v>7.39999999999932</v>
      </c>
      <c r="BF86" s="2">
        <v>10.992315402606399</v>
      </c>
    </row>
    <row r="87" spans="1:58" s="2" customFormat="1" x14ac:dyDescent="0.2">
      <c r="A87" s="2" t="s">
        <v>228</v>
      </c>
      <c r="B87" s="2">
        <v>4.18281437925868</v>
      </c>
      <c r="C87" s="2">
        <v>68.866666666666106</v>
      </c>
      <c r="D87" s="2">
        <v>68.866666666666106</v>
      </c>
      <c r="E87" s="2">
        <v>68.866666666666106</v>
      </c>
      <c r="F87" s="2">
        <v>99.331774139662798</v>
      </c>
      <c r="G87" s="2">
        <v>99.331774139662798</v>
      </c>
      <c r="H87" s="2">
        <v>99.331774139662798</v>
      </c>
      <c r="I87" s="2">
        <v>99.466702219846397</v>
      </c>
      <c r="J87" s="2">
        <v>99.466702219846397</v>
      </c>
      <c r="K87" s="2">
        <v>99.466702219846397</v>
      </c>
      <c r="L87" s="2">
        <v>95.322418977615598</v>
      </c>
      <c r="M87" s="2">
        <v>95.322418977615598</v>
      </c>
      <c r="N87" s="2">
        <v>95.322418977615598</v>
      </c>
      <c r="O87" s="2">
        <v>99.733333333333505</v>
      </c>
      <c r="P87" s="2">
        <v>99.733333333333505</v>
      </c>
      <c r="Q87" s="2">
        <v>99.733333333333505</v>
      </c>
      <c r="R87" s="2">
        <v>99.799532241899399</v>
      </c>
      <c r="S87" s="2">
        <v>99.799532241899399</v>
      </c>
      <c r="T87" s="2">
        <v>99.799532241899399</v>
      </c>
      <c r="U87" s="2">
        <v>99.666666666665407</v>
      </c>
      <c r="V87" s="2">
        <v>99.666666666665407</v>
      </c>
      <c r="W87" s="2">
        <v>99.666666666665407</v>
      </c>
      <c r="X87" s="2">
        <v>99.866354827934998</v>
      </c>
      <c r="Y87" s="2">
        <v>99.866354827934998</v>
      </c>
      <c r="Z87" s="2">
        <v>99.866354827934998</v>
      </c>
      <c r="AA87" s="2">
        <v>21.066666666665601</v>
      </c>
      <c r="AB87" s="2">
        <v>21.066666666665601</v>
      </c>
      <c r="AC87" s="2">
        <v>21.066666666665601</v>
      </c>
      <c r="AD87" s="2">
        <v>17.345984230924099</v>
      </c>
      <c r="AE87" s="2">
        <v>17.345984230924099</v>
      </c>
      <c r="AF87" s="2">
        <v>17.345984230924099</v>
      </c>
      <c r="AG87" s="2">
        <v>9.46666666666715</v>
      </c>
      <c r="AH87" s="2">
        <v>9.46666666666715</v>
      </c>
      <c r="AI87" s="2">
        <v>9.46666666666715</v>
      </c>
      <c r="AJ87" s="2">
        <v>10.056799198128701</v>
      </c>
      <c r="AK87" s="2">
        <v>10.056799198128701</v>
      </c>
      <c r="AL87" s="2">
        <v>10.056799198128701</v>
      </c>
      <c r="AM87" s="2">
        <v>9.7999999999956309</v>
      </c>
      <c r="AN87" s="2">
        <v>9.7999999999956309</v>
      </c>
      <c r="AO87" s="2">
        <v>9.7999999999956309</v>
      </c>
      <c r="AP87" s="2">
        <v>15.408258719765699</v>
      </c>
      <c r="AQ87" s="2">
        <v>15.408258719765699</v>
      </c>
      <c r="AR87" s="2">
        <v>15.408258719765699</v>
      </c>
      <c r="AS87" s="2">
        <v>16.533333333336401</v>
      </c>
      <c r="AT87" s="2">
        <v>16.533333333336401</v>
      </c>
      <c r="AU87" s="2">
        <v>16.533333333336401</v>
      </c>
      <c r="AV87" s="2">
        <v>8.8054516301406505</v>
      </c>
      <c r="AW87" s="2">
        <v>8.8054516301406505</v>
      </c>
      <c r="AX87" s="2">
        <v>8.8054516301406505</v>
      </c>
      <c r="AY87" s="2">
        <v>15.649796625994201</v>
      </c>
      <c r="AZ87" s="2">
        <v>15.649796625994201</v>
      </c>
      <c r="BA87" s="2">
        <v>15.649796625994201</v>
      </c>
      <c r="BB87" s="2">
        <v>9.3217507517560403</v>
      </c>
      <c r="BC87" s="2">
        <v>9.3217507517560403</v>
      </c>
      <c r="BD87" s="2">
        <v>9.3217507517560403</v>
      </c>
      <c r="BE87" s="2">
        <v>22.538497433499</v>
      </c>
      <c r="BF87" s="2">
        <v>22.538497433499</v>
      </c>
    </row>
    <row r="90" spans="1:58" x14ac:dyDescent="0.2">
      <c r="A90" t="s">
        <v>0</v>
      </c>
      <c r="B90">
        <v>1617694058.3710001</v>
      </c>
      <c r="C90">
        <v>1617694063.3710001</v>
      </c>
      <c r="D90">
        <v>1617694068.3710001</v>
      </c>
      <c r="E90">
        <v>1617694073.3710001</v>
      </c>
      <c r="F90">
        <v>1617694078.3710001</v>
      </c>
      <c r="G90">
        <v>1617694083.3710001</v>
      </c>
      <c r="H90">
        <v>1617694088.3710001</v>
      </c>
      <c r="I90">
        <v>1617694093.3710001</v>
      </c>
      <c r="J90">
        <v>1617694098.3710001</v>
      </c>
      <c r="K90">
        <v>1617694103.3710001</v>
      </c>
      <c r="L90">
        <v>1617694108.3710001</v>
      </c>
      <c r="M90">
        <v>1617694113.3710001</v>
      </c>
      <c r="N90">
        <v>1617694118.3710001</v>
      </c>
      <c r="O90">
        <v>1617694123.3710001</v>
      </c>
      <c r="P90">
        <v>1617694128.3710001</v>
      </c>
      <c r="Q90">
        <v>1617694133.3710001</v>
      </c>
      <c r="R90">
        <v>1617694138.3710001</v>
      </c>
      <c r="S90">
        <v>1617694143.3710001</v>
      </c>
      <c r="T90">
        <v>1617694148.3710001</v>
      </c>
      <c r="U90">
        <v>1617694153.3710001</v>
      </c>
      <c r="V90">
        <v>1617694158.3710001</v>
      </c>
      <c r="W90">
        <v>1617694163.3710001</v>
      </c>
      <c r="X90">
        <v>1617694168.3710001</v>
      </c>
      <c r="Y90">
        <v>1617694173.3710001</v>
      </c>
      <c r="Z90">
        <v>1617694178.3710001</v>
      </c>
      <c r="AA90">
        <v>1617694183.3710001</v>
      </c>
      <c r="AB90">
        <v>1617694188.3710001</v>
      </c>
      <c r="AC90">
        <v>1617694193.3710001</v>
      </c>
      <c r="AD90">
        <v>1617694198.3710001</v>
      </c>
      <c r="AE90">
        <v>1617694203.3710001</v>
      </c>
      <c r="AF90">
        <v>1617694208.3710001</v>
      </c>
      <c r="AG90">
        <v>1617694213.3710001</v>
      </c>
      <c r="AH90">
        <v>1617694218.3710001</v>
      </c>
      <c r="AI90">
        <v>1617694223.3710001</v>
      </c>
      <c r="AJ90">
        <v>1617694228.3710001</v>
      </c>
      <c r="AK90">
        <v>1617694233.3710001</v>
      </c>
      <c r="AL90">
        <v>1617694238.3710001</v>
      </c>
    </row>
    <row r="91" spans="1:58" x14ac:dyDescent="0.2">
      <c r="A91" t="s">
        <v>143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58" x14ac:dyDescent="0.2">
      <c r="A92" t="s">
        <v>144</v>
      </c>
      <c r="B92">
        <v>9011.80078671911</v>
      </c>
      <c r="C92">
        <v>9011.80078671911</v>
      </c>
      <c r="D92">
        <v>1915.80916744621</v>
      </c>
      <c r="E92">
        <v>1915.80916744621</v>
      </c>
      <c r="F92">
        <v>1915.80916744621</v>
      </c>
      <c r="G92">
        <v>7918.9333333333298</v>
      </c>
      <c r="H92">
        <v>7918.9333333333298</v>
      </c>
      <c r="I92">
        <v>7918.9333333333298</v>
      </c>
      <c r="J92">
        <v>2737.05312395589</v>
      </c>
      <c r="K92">
        <v>2737.05312395589</v>
      </c>
      <c r="L92">
        <v>2737.05312395589</v>
      </c>
      <c r="M92">
        <v>7372.8</v>
      </c>
      <c r="N92">
        <v>7372.8</v>
      </c>
      <c r="O92">
        <v>7372.8</v>
      </c>
      <c r="P92">
        <v>3831.6183348924201</v>
      </c>
      <c r="Q92">
        <v>3831.6183348924201</v>
      </c>
      <c r="R92">
        <v>3831.6183348924201</v>
      </c>
      <c r="S92">
        <v>4369.3579571971404</v>
      </c>
      <c r="T92">
        <v>4369.3579571971404</v>
      </c>
      <c r="U92">
        <v>4369.3579571971404</v>
      </c>
      <c r="V92">
        <v>9578.4058261508599</v>
      </c>
      <c r="W92">
        <v>9578.4058261508599</v>
      </c>
      <c r="X92">
        <v>9578.4058261508599</v>
      </c>
      <c r="Y92">
        <v>4369.3579571971404</v>
      </c>
      <c r="Z92">
        <v>4369.3579571971404</v>
      </c>
      <c r="AA92">
        <v>4369.3579571971404</v>
      </c>
      <c r="AB92">
        <v>13410.664172123399</v>
      </c>
      <c r="AC92">
        <v>13410.664172123399</v>
      </c>
      <c r="AD92">
        <v>13410.664172123399</v>
      </c>
      <c r="AE92">
        <v>4369.0666666666602</v>
      </c>
      <c r="AF92">
        <v>4369.0666666666602</v>
      </c>
      <c r="AG92">
        <v>4369.0666666666602</v>
      </c>
      <c r="AH92">
        <v>7664.2608928093996</v>
      </c>
      <c r="AI92">
        <v>7664.2608928093996</v>
      </c>
      <c r="AJ92">
        <v>7664.2608928093996</v>
      </c>
      <c r="AK92">
        <v>4642.1333333333296</v>
      </c>
      <c r="AL92">
        <v>4642.1333333333296</v>
      </c>
    </row>
    <row r="93" spans="1:58" x14ac:dyDescent="0.2">
      <c r="A93" t="s">
        <v>145</v>
      </c>
      <c r="B93">
        <v>8464.5023665088993</v>
      </c>
      <c r="C93">
        <v>8464.5023665088993</v>
      </c>
      <c r="D93">
        <v>8464.5023665088993</v>
      </c>
      <c r="E93">
        <v>4926.3664305759703</v>
      </c>
      <c r="F93">
        <v>4926.3664305759703</v>
      </c>
      <c r="G93">
        <v>4926.3664305759703</v>
      </c>
      <c r="H93">
        <v>7099.7333333333299</v>
      </c>
      <c r="I93">
        <v>7099.7333333333299</v>
      </c>
      <c r="J93">
        <v>7099.7333333333299</v>
      </c>
      <c r="K93">
        <v>7664.2608928093996</v>
      </c>
      <c r="L93">
        <v>7664.2608928093996</v>
      </c>
      <c r="M93">
        <v>7664.2608928093996</v>
      </c>
      <c r="N93">
        <v>1638.29078061462</v>
      </c>
      <c r="O93">
        <v>1638.29078061462</v>
      </c>
      <c r="P93">
        <v>1638.29078061462</v>
      </c>
      <c r="Q93">
        <v>8211.7080994386506</v>
      </c>
      <c r="R93">
        <v>8211.7080994386506</v>
      </c>
      <c r="S93">
        <v>8211.7080994386506</v>
      </c>
      <c r="T93">
        <v>4641.8238784081004</v>
      </c>
      <c r="U93">
        <v>4641.8238784081004</v>
      </c>
      <c r="V93">
        <v>4641.8238784081004</v>
      </c>
      <c r="W93">
        <v>14505.412267807</v>
      </c>
      <c r="X93">
        <v>14505.412267807</v>
      </c>
      <c r="Y93">
        <v>14505.412267807</v>
      </c>
      <c r="Z93">
        <v>3549.86666666666</v>
      </c>
      <c r="AA93">
        <v>3549.86666666666</v>
      </c>
      <c r="AB93">
        <v>6021.5168727029704</v>
      </c>
      <c r="AC93">
        <v>6021.5168727029704</v>
      </c>
      <c r="AD93">
        <v>6021.5168727029704</v>
      </c>
      <c r="AE93">
        <v>7372.8</v>
      </c>
      <c r="AF93">
        <v>7372.8</v>
      </c>
      <c r="AG93">
        <v>7372.8</v>
      </c>
      <c r="AH93">
        <v>2463.3478115603002</v>
      </c>
      <c r="AI93">
        <v>2463.3478115603002</v>
      </c>
      <c r="AJ93">
        <v>2463.3478115603002</v>
      </c>
      <c r="AK93">
        <v>8737.5508299446701</v>
      </c>
      <c r="AL93">
        <v>8737.5508299446701</v>
      </c>
    </row>
    <row r="94" spans="1:58" x14ac:dyDescent="0.2">
      <c r="A94" t="s">
        <v>146</v>
      </c>
      <c r="B94">
        <v>7372.8</v>
      </c>
      <c r="C94">
        <v>7372.8</v>
      </c>
      <c r="D94">
        <v>7389.54964586395</v>
      </c>
      <c r="E94">
        <v>7389.54964586395</v>
      </c>
      <c r="F94">
        <v>7389.54964586395</v>
      </c>
      <c r="G94">
        <v>7918.9333333333298</v>
      </c>
      <c r="H94">
        <v>7918.9333333333298</v>
      </c>
      <c r="I94">
        <v>7918.9333333333298</v>
      </c>
      <c r="J94">
        <v>5200.74846297781</v>
      </c>
      <c r="K94">
        <v>5200.74846297781</v>
      </c>
      <c r="L94">
        <v>5200.74846297781</v>
      </c>
      <c r="M94">
        <v>9829.7446836877498</v>
      </c>
      <c r="N94">
        <v>9829.7446836877498</v>
      </c>
      <c r="O94">
        <v>9829.7446836877498</v>
      </c>
      <c r="P94">
        <v>7663.2366697848402</v>
      </c>
      <c r="Q94">
        <v>7663.2366697848402</v>
      </c>
      <c r="R94">
        <v>7663.2366697848402</v>
      </c>
      <c r="S94">
        <v>3823.1882125474999</v>
      </c>
      <c r="T94">
        <v>3823.1882125474999</v>
      </c>
      <c r="U94">
        <v>3823.1882125474999</v>
      </c>
      <c r="V94">
        <v>8484.2977415474998</v>
      </c>
      <c r="W94">
        <v>8484.2977415474998</v>
      </c>
      <c r="X94">
        <v>8484.2977415474998</v>
      </c>
      <c r="Y94">
        <v>5188.6125741716096</v>
      </c>
      <c r="Z94">
        <v>5188.6125741716096</v>
      </c>
      <c r="AA94">
        <v>5188.6125741716096</v>
      </c>
      <c r="AB94">
        <v>7389.54964586395</v>
      </c>
      <c r="AC94">
        <v>7389.54964586395</v>
      </c>
      <c r="AD94">
        <v>7389.54964586395</v>
      </c>
      <c r="AE94">
        <v>4369.0666666666602</v>
      </c>
      <c r="AF94">
        <v>4369.0666666666602</v>
      </c>
      <c r="AG94">
        <v>4369.0666666666602</v>
      </c>
      <c r="AH94">
        <v>8484.8646842632807</v>
      </c>
      <c r="AI94">
        <v>8484.8646842632807</v>
      </c>
      <c r="AJ94">
        <v>8484.8646842632807</v>
      </c>
      <c r="AK94">
        <v>4914.8723418438703</v>
      </c>
      <c r="AL94">
        <v>4914.8723418438703</v>
      </c>
    </row>
    <row r="95" spans="1:58" x14ac:dyDescent="0.2">
      <c r="A95" t="s">
        <v>147</v>
      </c>
      <c r="B95">
        <v>9557.3333333333303</v>
      </c>
      <c r="C95">
        <v>9557.3333333333303</v>
      </c>
      <c r="D95">
        <v>9557.3333333333303</v>
      </c>
      <c r="E95">
        <v>4105.3053588133098</v>
      </c>
      <c r="F95">
        <v>4105.3053588133098</v>
      </c>
      <c r="G95">
        <v>4105.3053588133098</v>
      </c>
      <c r="H95">
        <v>8737.5508299446701</v>
      </c>
      <c r="I95">
        <v>8737.5508299446701</v>
      </c>
      <c r="J95">
        <v>8737.5508299446701</v>
      </c>
      <c r="K95">
        <v>9854.04971932638</v>
      </c>
      <c r="L95">
        <v>9854.04971932638</v>
      </c>
      <c r="M95">
        <v>9854.04971932638</v>
      </c>
      <c r="N95">
        <v>9284.2666666666591</v>
      </c>
      <c r="O95">
        <v>9284.2666666666591</v>
      </c>
      <c r="P95">
        <v>9284.2666666666591</v>
      </c>
      <c r="Q95">
        <v>6568.92749749415</v>
      </c>
      <c r="R95">
        <v>6568.92749749415</v>
      </c>
      <c r="S95">
        <v>6568.92749749415</v>
      </c>
      <c r="T95">
        <v>2184.3877074861598</v>
      </c>
      <c r="U95">
        <v>2184.3877074861598</v>
      </c>
      <c r="V95">
        <v>2184.3877074861598</v>
      </c>
      <c r="W95">
        <v>7390.0434346809197</v>
      </c>
      <c r="X95">
        <v>7390.0434346809197</v>
      </c>
      <c r="Y95">
        <v>7390.0434346809197</v>
      </c>
      <c r="Z95">
        <v>4096.2730848723204</v>
      </c>
      <c r="AA95">
        <v>4096.2730848723204</v>
      </c>
      <c r="AB95">
        <v>4096.2730848723204</v>
      </c>
      <c r="AC95">
        <v>9028.6554004408499</v>
      </c>
      <c r="AD95">
        <v>9028.6554004408499</v>
      </c>
      <c r="AE95">
        <v>9028.6554004408499</v>
      </c>
      <c r="AF95">
        <v>2185.2617539179701</v>
      </c>
      <c r="AG95">
        <v>2185.2617539179701</v>
      </c>
      <c r="AH95">
        <v>2185.2617539179701</v>
      </c>
      <c r="AI95">
        <v>6294.3809714705603</v>
      </c>
      <c r="AJ95">
        <v>6294.3809714705603</v>
      </c>
      <c r="AK95">
        <v>6294.3809714705603</v>
      </c>
      <c r="AL95">
        <v>7373.7831710894698</v>
      </c>
    </row>
    <row r="96" spans="1:58" x14ac:dyDescent="0.2">
      <c r="A96" t="s">
        <v>148</v>
      </c>
      <c r="B96">
        <v>1915.93718676912</v>
      </c>
      <c r="C96">
        <v>1915.93718676912</v>
      </c>
      <c r="D96">
        <v>1915.93718676912</v>
      </c>
      <c r="E96">
        <v>1915.93718676912</v>
      </c>
      <c r="F96">
        <v>1915.93718676912</v>
      </c>
      <c r="G96">
        <v>1915.93718676912</v>
      </c>
      <c r="H96">
        <v>1915.93718676912</v>
      </c>
      <c r="I96">
        <v>1915.93718676912</v>
      </c>
      <c r="J96">
        <v>1915.93718676912</v>
      </c>
      <c r="K96">
        <v>1915.93718676912</v>
      </c>
      <c r="L96">
        <v>1915.93718676912</v>
      </c>
      <c r="M96">
        <v>1915.93718676912</v>
      </c>
      <c r="N96">
        <v>1915.93718676912</v>
      </c>
      <c r="O96">
        <v>1915.93718676912</v>
      </c>
      <c r="P96">
        <v>1915.93718676912</v>
      </c>
      <c r="Q96">
        <v>1915.93718676912</v>
      </c>
      <c r="R96">
        <v>1915.93718676912</v>
      </c>
      <c r="S96">
        <v>1915.93718676912</v>
      </c>
      <c r="T96">
        <v>1915.93718676912</v>
      </c>
      <c r="U96">
        <v>1915.93718676912</v>
      </c>
      <c r="V96">
        <v>1915.93718676912</v>
      </c>
      <c r="W96">
        <v>1915.93718676912</v>
      </c>
      <c r="X96">
        <v>1915.93718676912</v>
      </c>
      <c r="Y96">
        <v>1915.93718676912</v>
      </c>
      <c r="Z96">
        <v>1915.93718676912</v>
      </c>
      <c r="AA96">
        <v>1915.93718676912</v>
      </c>
      <c r="AB96">
        <v>1915.93718676912</v>
      </c>
      <c r="AC96">
        <v>1915.93718676912</v>
      </c>
      <c r="AD96">
        <v>1915.93718676912</v>
      </c>
      <c r="AE96">
        <v>1915.93718676912</v>
      </c>
      <c r="AF96">
        <v>1915.93718676912</v>
      </c>
      <c r="AG96">
        <v>1915.93718676912</v>
      </c>
      <c r="AH96">
        <v>1915.93718676912</v>
      </c>
      <c r="AI96">
        <v>1915.93718676912</v>
      </c>
      <c r="AJ96">
        <v>1915.93718676912</v>
      </c>
      <c r="AK96">
        <v>1915.93718676912</v>
      </c>
      <c r="AL96">
        <v>1915.93718676912</v>
      </c>
    </row>
    <row r="97" spans="1:66" s="2" customFormat="1" x14ac:dyDescent="0.2">
      <c r="A97" s="2" t="s">
        <v>149</v>
      </c>
      <c r="B97" s="2">
        <v>15292.75285019</v>
      </c>
      <c r="C97" s="2">
        <v>238655.084859013</v>
      </c>
      <c r="D97" s="2">
        <v>238655.084859013</v>
      </c>
      <c r="E97" s="2">
        <v>238655.084859013</v>
      </c>
      <c r="F97" s="2">
        <v>19506036.130924601</v>
      </c>
      <c r="G97" s="2">
        <v>19506036.130924601</v>
      </c>
      <c r="H97" s="2">
        <v>19506036.130924601</v>
      </c>
      <c r="I97" s="2">
        <v>15874.9081189442</v>
      </c>
      <c r="J97" s="2">
        <v>15874.9081189442</v>
      </c>
      <c r="K97" s="2">
        <v>15874.9081189442</v>
      </c>
      <c r="L97" s="2">
        <v>41178194.812987499</v>
      </c>
      <c r="M97" s="2">
        <v>41178194.812987499</v>
      </c>
      <c r="N97" s="2">
        <v>41178194.812987499</v>
      </c>
      <c r="O97" s="2">
        <v>7663.2366697848402</v>
      </c>
      <c r="P97" s="2">
        <v>7663.2366697848402</v>
      </c>
      <c r="Q97" s="2">
        <v>7663.2366697848402</v>
      </c>
      <c r="R97" s="2">
        <v>10964445.8666666</v>
      </c>
      <c r="S97" s="2">
        <v>10964445.8666666</v>
      </c>
      <c r="T97" s="2">
        <v>10964445.8666666</v>
      </c>
      <c r="U97" s="2">
        <v>40946041.029067799</v>
      </c>
      <c r="V97" s="2">
        <v>40946041.029067799</v>
      </c>
      <c r="W97" s="2">
        <v>40946041.029067799</v>
      </c>
      <c r="X97" s="2">
        <v>31402.666666666599</v>
      </c>
      <c r="Y97" s="2">
        <v>31402.666666666599</v>
      </c>
      <c r="Z97" s="2">
        <v>31402.666666666599</v>
      </c>
      <c r="AA97" s="2">
        <v>33719062.408124998</v>
      </c>
      <c r="AB97" s="2">
        <v>33719062.408124998</v>
      </c>
      <c r="AC97" s="2">
        <v>33719062.408124998</v>
      </c>
      <c r="AD97" s="2">
        <v>32219.718685420899</v>
      </c>
      <c r="AE97" s="2">
        <v>32219.718685420899</v>
      </c>
      <c r="AF97" s="2">
        <v>32219.718685420899</v>
      </c>
      <c r="AG97" s="2">
        <v>9854.04971932638</v>
      </c>
      <c r="AH97" s="2">
        <v>9854.04971932638</v>
      </c>
      <c r="AI97" s="2">
        <v>9854.04971932638</v>
      </c>
      <c r="AJ97" s="2">
        <v>4369.0666666666602</v>
      </c>
      <c r="AK97" s="2">
        <v>4369.0666666666602</v>
      </c>
      <c r="AL97" s="2">
        <v>4369.0666666666602</v>
      </c>
      <c r="BJ97" s="2">
        <f>MEDIAN($B97:$BI98)</f>
        <v>238655.084859013</v>
      </c>
      <c r="BK97" s="2">
        <f>AVERAGE($B97:$BI98)</f>
        <v>11425773.20555467</v>
      </c>
      <c r="BL97" s="2">
        <f>MIN($B97:$BI98)</f>
        <v>4369.0666666666602</v>
      </c>
      <c r="BM97" s="2">
        <f>MAX($B97:$BI98)</f>
        <v>41178194.812987499</v>
      </c>
      <c r="BN97" s="2">
        <f>STDEV($B97:$BI98)</f>
        <v>15944816.393928468</v>
      </c>
    </row>
    <row r="98" spans="1:66" s="2" customFormat="1" x14ac:dyDescent="0.2">
      <c r="A98" s="2" t="s">
        <v>150</v>
      </c>
      <c r="B98" s="2">
        <v>645901.37645329395</v>
      </c>
      <c r="C98" s="2">
        <v>230741.33333333299</v>
      </c>
      <c r="D98" s="2">
        <v>230741.33333333299</v>
      </c>
      <c r="E98" s="2">
        <v>230741.33333333299</v>
      </c>
      <c r="F98" s="2">
        <v>26200988.439692602</v>
      </c>
      <c r="G98" s="2">
        <v>26200988.439692602</v>
      </c>
      <c r="H98" s="2">
        <v>26200988.439692602</v>
      </c>
      <c r="I98" s="2">
        <v>13379.3747083527</v>
      </c>
      <c r="J98" s="2">
        <v>13379.3747083527</v>
      </c>
      <c r="K98" s="2">
        <v>13379.3747083527</v>
      </c>
      <c r="L98" s="2">
        <v>40890200.481154703</v>
      </c>
      <c r="M98" s="2">
        <v>40890200.481154703</v>
      </c>
      <c r="N98" s="2">
        <v>40890200.481154703</v>
      </c>
      <c r="O98" s="2">
        <v>11468.8</v>
      </c>
      <c r="P98" s="2">
        <v>11468.8</v>
      </c>
      <c r="Q98" s="2">
        <v>11468.8</v>
      </c>
      <c r="R98" s="2">
        <v>4748699.9398677005</v>
      </c>
      <c r="S98" s="2">
        <v>4748699.9398677005</v>
      </c>
      <c r="T98" s="2">
        <v>4748699.9398677005</v>
      </c>
      <c r="U98" s="2">
        <v>35378319.242565602</v>
      </c>
      <c r="V98" s="2">
        <v>35378319.242565602</v>
      </c>
      <c r="W98" s="2">
        <v>2323721.25342419</v>
      </c>
      <c r="X98" s="2">
        <v>2323721.25342419</v>
      </c>
      <c r="Y98" s="2">
        <v>2323721.25342419</v>
      </c>
      <c r="Z98" s="2">
        <v>34178756.450429998</v>
      </c>
      <c r="AA98" s="2">
        <v>34178756.450429998</v>
      </c>
      <c r="AB98" s="2">
        <v>34178756.450429998</v>
      </c>
      <c r="AC98" s="2">
        <v>33389.816918348202</v>
      </c>
      <c r="AD98" s="2">
        <v>33389.816918348202</v>
      </c>
      <c r="AE98" s="2">
        <v>33389.816918348202</v>
      </c>
      <c r="AF98" s="2">
        <v>2723840</v>
      </c>
      <c r="AG98" s="2">
        <v>2723840</v>
      </c>
      <c r="AH98" s="2">
        <v>2723840</v>
      </c>
      <c r="AI98" s="2">
        <v>16421.221435253199</v>
      </c>
      <c r="AJ98" s="2">
        <v>16421.221435253199</v>
      </c>
      <c r="AK98" s="2">
        <v>16421.221435253199</v>
      </c>
      <c r="AL98" s="2">
        <v>13106.326244917</v>
      </c>
    </row>
    <row r="99" spans="1:66" x14ac:dyDescent="0.2">
      <c r="A99" t="s">
        <v>151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66" x14ac:dyDescent="0.2">
      <c r="A100" t="s">
        <v>152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66" x14ac:dyDescent="0.2">
      <c r="A101" t="s">
        <v>153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66" x14ac:dyDescent="0.2">
      <c r="A102" t="s">
        <v>154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66" x14ac:dyDescent="0.2">
      <c r="A103" t="s">
        <v>155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66" x14ac:dyDescent="0.2">
      <c r="A104" t="s">
        <v>156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66" s="2" customFormat="1" x14ac:dyDescent="0.2">
      <c r="A105" s="2" t="s">
        <v>157</v>
      </c>
      <c r="B105" s="2">
        <v>0</v>
      </c>
      <c r="C105" s="2">
        <v>0</v>
      </c>
      <c r="D105" s="2">
        <v>0</v>
      </c>
      <c r="E105" s="2">
        <v>0</v>
      </c>
      <c r="F105" s="2">
        <v>273.04846343576997</v>
      </c>
      <c r="G105" s="2">
        <v>273.04846343576997</v>
      </c>
      <c r="H105" s="2">
        <v>273.04846343576997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273.68702392088699</v>
      </c>
      <c r="AB105" s="2">
        <v>273.68702392088699</v>
      </c>
      <c r="AC105" s="2">
        <v>273.68702392088699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BJ105" s="2">
        <f>MEDIAN($B105:$BI106)</f>
        <v>0</v>
      </c>
      <c r="BK105" s="2">
        <f>AVERAGE($B105:$BI106)</f>
        <v>373.51991533181445</v>
      </c>
      <c r="BL105" s="2">
        <f>MIN($B105:$BI106)</f>
        <v>0</v>
      </c>
      <c r="BM105" s="2">
        <f>MAX($B105:$BI106)</f>
        <v>26000.2672724843</v>
      </c>
      <c r="BN105" s="2">
        <f>STDEV($B105:$BI106)</f>
        <v>3020.7909945314723</v>
      </c>
    </row>
    <row r="106" spans="1:66" s="2" customFormat="1" x14ac:dyDescent="0.2">
      <c r="A106" s="2" t="s">
        <v>158</v>
      </c>
      <c r="B106" s="2">
        <v>26000.2672724843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</row>
    <row r="107" spans="1:66" s="2" customFormat="1" x14ac:dyDescent="0.2">
      <c r="A107" s="2" t="s">
        <v>159</v>
      </c>
      <c r="B107" s="2">
        <v>74.223814180305595</v>
      </c>
      <c r="C107" s="2">
        <v>72.794729929999804</v>
      </c>
      <c r="D107" s="2">
        <v>72.794729929999804</v>
      </c>
      <c r="E107" s="2">
        <v>72.794729929999804</v>
      </c>
      <c r="F107" s="2">
        <v>69.885265244431693</v>
      </c>
      <c r="G107" s="2">
        <v>69.885265244431693</v>
      </c>
      <c r="H107" s="2">
        <v>69.885265244431693</v>
      </c>
      <c r="I107" s="2">
        <v>68.0575321532922</v>
      </c>
      <c r="J107" s="2">
        <v>68.0575321532922</v>
      </c>
      <c r="K107" s="2">
        <v>68.0575321532922</v>
      </c>
      <c r="L107" s="2">
        <v>66.426230103112104</v>
      </c>
      <c r="M107" s="2">
        <v>66.426230103112104</v>
      </c>
      <c r="N107" s="2">
        <v>66.426230103112104</v>
      </c>
      <c r="O107" s="2">
        <v>64.802725465368198</v>
      </c>
      <c r="P107" s="2">
        <v>64.802725465368198</v>
      </c>
      <c r="Q107" s="2">
        <v>64.802725465368198</v>
      </c>
      <c r="R107" s="2">
        <v>63.495065071613503</v>
      </c>
      <c r="S107" s="2">
        <v>63.495065071613503</v>
      </c>
      <c r="T107" s="2">
        <v>63.495065071613503</v>
      </c>
      <c r="U107" s="2">
        <v>61.952942861150099</v>
      </c>
      <c r="V107" s="2">
        <v>61.952942861150099</v>
      </c>
      <c r="W107" s="2">
        <v>61.952942861150099</v>
      </c>
      <c r="X107" s="2">
        <v>60.342507471294198</v>
      </c>
      <c r="Y107" s="2">
        <v>60.342507471294198</v>
      </c>
      <c r="Z107" s="2">
        <v>60.342507471294198</v>
      </c>
      <c r="AA107" s="2">
        <v>59.674480098943697</v>
      </c>
      <c r="AB107" s="2">
        <v>59.674480098943697</v>
      </c>
      <c r="AC107" s="2">
        <v>59.674480098943697</v>
      </c>
      <c r="AD107" s="2">
        <v>59.672739167236301</v>
      </c>
      <c r="AE107" s="2">
        <v>59.672739167236301</v>
      </c>
      <c r="AF107" s="2">
        <v>59.672739167236301</v>
      </c>
      <c r="AG107" s="2">
        <v>59.671194396848001</v>
      </c>
      <c r="AH107" s="2">
        <v>59.671194396848001</v>
      </c>
      <c r="AI107" s="2">
        <v>59.671194396848001</v>
      </c>
      <c r="AJ107" s="2">
        <v>59.668301017390597</v>
      </c>
      <c r="AK107" s="2">
        <v>59.668301017390597</v>
      </c>
      <c r="AL107" s="2">
        <v>59.668301017390597</v>
      </c>
      <c r="BJ107" s="2">
        <f>MEDIAN($B107:$BI107,$B112:$BI112)</f>
        <v>61.952942861150099</v>
      </c>
      <c r="BK107" s="2">
        <f>AVERAGE($B107:$BI107,$B112:$BI112)</f>
        <v>63.264525956305967</v>
      </c>
      <c r="BL107" s="2">
        <f>MIN($B107:$BI107,$B112:$BI112)</f>
        <v>58.493127539207997</v>
      </c>
      <c r="BM107" s="2">
        <f>MAX($B107:$BI107,$B112:$BI112)</f>
        <v>74.223814180305595</v>
      </c>
      <c r="BN107" s="2">
        <f>STDEV($B107:$BI107,$B112:$BI112)</f>
        <v>4.6127874993018851</v>
      </c>
    </row>
    <row r="108" spans="1:66" x14ac:dyDescent="0.2">
      <c r="A108" t="s">
        <v>161</v>
      </c>
      <c r="B108">
        <v>22.0977826397088</v>
      </c>
      <c r="C108">
        <v>22.0977826397088</v>
      </c>
      <c r="D108">
        <v>22.097374455201201</v>
      </c>
      <c r="E108">
        <v>22.097374455201201</v>
      </c>
      <c r="F108">
        <v>22.097374455201201</v>
      </c>
      <c r="G108">
        <v>22.100435839007901</v>
      </c>
      <c r="H108">
        <v>22.100435839007901</v>
      </c>
      <c r="I108">
        <v>22.100435839007901</v>
      </c>
      <c r="J108">
        <v>22.100231746754101</v>
      </c>
      <c r="K108">
        <v>22.100231746754101</v>
      </c>
      <c r="L108">
        <v>22.100231746754101</v>
      </c>
      <c r="M108">
        <v>22.099823562246598</v>
      </c>
      <c r="N108">
        <v>22.099823562246598</v>
      </c>
      <c r="O108">
        <v>22.099823562246598</v>
      </c>
      <c r="P108">
        <v>22.1995226282184</v>
      </c>
      <c r="Q108">
        <v>22.1995226282184</v>
      </c>
      <c r="R108">
        <v>22.1995226282184</v>
      </c>
      <c r="S108">
        <v>22.197889890188101</v>
      </c>
      <c r="T108">
        <v>22.197889890188101</v>
      </c>
      <c r="U108">
        <v>22.197889890188101</v>
      </c>
      <c r="V108">
        <v>22.197073521172999</v>
      </c>
      <c r="W108">
        <v>22.197073521172999</v>
      </c>
      <c r="X108">
        <v>22.197073521172999</v>
      </c>
      <c r="Y108">
        <v>22.183603432423499</v>
      </c>
      <c r="Z108">
        <v>22.183603432423499</v>
      </c>
      <c r="AA108">
        <v>22.183603432423499</v>
      </c>
      <c r="AB108">
        <v>22.182787063408401</v>
      </c>
      <c r="AC108">
        <v>22.182787063408401</v>
      </c>
      <c r="AD108">
        <v>22.182787063408401</v>
      </c>
      <c r="AE108">
        <v>22.1805420486168</v>
      </c>
      <c r="AF108">
        <v>22.1805420486168</v>
      </c>
      <c r="AG108">
        <v>22.1805420486168</v>
      </c>
      <c r="AH108">
        <v>22.179725679601599</v>
      </c>
      <c r="AI108">
        <v>22.179725679601599</v>
      </c>
      <c r="AJ108">
        <v>22.179725679601599</v>
      </c>
      <c r="AK108">
        <v>22.179521587347899</v>
      </c>
      <c r="AL108">
        <v>22.179521587347899</v>
      </c>
    </row>
    <row r="109" spans="1:66" x14ac:dyDescent="0.2">
      <c r="A109" t="s">
        <v>162</v>
      </c>
      <c r="B109">
        <v>28.0682974318051</v>
      </c>
      <c r="C109">
        <v>28.0682974318051</v>
      </c>
      <c r="D109">
        <v>28.0682974318051</v>
      </c>
      <c r="E109">
        <v>28.0656442325059</v>
      </c>
      <c r="F109">
        <v>28.0656442325059</v>
      </c>
      <c r="G109">
        <v>28.0656442325059</v>
      </c>
      <c r="H109">
        <v>28.0680933395513</v>
      </c>
      <c r="I109">
        <v>28.0680933395513</v>
      </c>
      <c r="J109">
        <v>28.0680933395513</v>
      </c>
      <c r="K109">
        <v>28.0680933395513</v>
      </c>
      <c r="L109">
        <v>28.0680933395513</v>
      </c>
      <c r="M109">
        <v>28.0680933395513</v>
      </c>
      <c r="N109">
        <v>28.066256509267301</v>
      </c>
      <c r="O109">
        <v>28.066256509267301</v>
      </c>
      <c r="P109">
        <v>28.066256509267301</v>
      </c>
      <c r="Q109">
        <v>28.065848324759699</v>
      </c>
      <c r="R109">
        <v>28.065848324759699</v>
      </c>
      <c r="S109">
        <v>28.065848324759699</v>
      </c>
      <c r="T109">
        <v>28.0654401402521</v>
      </c>
      <c r="U109">
        <v>28.0654401402521</v>
      </c>
      <c r="V109">
        <v>28.0654401402521</v>
      </c>
      <c r="W109">
        <v>28.066052417013498</v>
      </c>
      <c r="X109">
        <v>28.066052417013498</v>
      </c>
      <c r="Y109">
        <v>28.066052417013498</v>
      </c>
      <c r="Z109">
        <v>28.063195125460599</v>
      </c>
      <c r="AA109">
        <v>28.063195125460599</v>
      </c>
      <c r="AB109">
        <v>28.065848324759699</v>
      </c>
      <c r="AC109">
        <v>28.065848324759699</v>
      </c>
      <c r="AD109">
        <v>28.065848324759699</v>
      </c>
      <c r="AE109">
        <v>28.0656442325059</v>
      </c>
      <c r="AF109">
        <v>28.0656442325059</v>
      </c>
      <c r="AG109">
        <v>28.0656442325059</v>
      </c>
      <c r="AH109">
        <v>28.0654401402521</v>
      </c>
      <c r="AI109">
        <v>28.0654401402521</v>
      </c>
      <c r="AJ109">
        <v>28.0654401402521</v>
      </c>
      <c r="AK109">
        <v>28.064827863490802</v>
      </c>
      <c r="AL109">
        <v>28.064827863490802</v>
      </c>
    </row>
    <row r="110" spans="1:66" x14ac:dyDescent="0.2">
      <c r="A110" t="s">
        <v>163</v>
      </c>
      <c r="B110">
        <v>28.292186634202299</v>
      </c>
      <c r="C110">
        <v>28.292186634202299</v>
      </c>
      <c r="D110">
        <v>28.306677184220799</v>
      </c>
      <c r="E110">
        <v>28.306677184220799</v>
      </c>
      <c r="F110">
        <v>28.306677184220799</v>
      </c>
      <c r="G110">
        <v>28.3038198926678</v>
      </c>
      <c r="H110">
        <v>28.3038198926678</v>
      </c>
      <c r="I110">
        <v>28.3038198926678</v>
      </c>
      <c r="J110">
        <v>28.304228077175399</v>
      </c>
      <c r="K110">
        <v>28.304228077175399</v>
      </c>
      <c r="L110">
        <v>28.304228077175399</v>
      </c>
      <c r="M110">
        <v>28.303411708160301</v>
      </c>
      <c r="N110">
        <v>28.303411708160301</v>
      </c>
      <c r="O110">
        <v>28.303411708160301</v>
      </c>
      <c r="P110">
        <v>28.302799431398899</v>
      </c>
      <c r="Q110">
        <v>28.302799431398899</v>
      </c>
      <c r="R110">
        <v>28.302799431398899</v>
      </c>
      <c r="S110">
        <v>28.3038198926678</v>
      </c>
      <c r="T110">
        <v>28.3038198926678</v>
      </c>
      <c r="U110">
        <v>28.3038198926678</v>
      </c>
      <c r="V110">
        <v>28.3050444461905</v>
      </c>
      <c r="W110">
        <v>28.3050444461905</v>
      </c>
      <c r="X110">
        <v>28.3050444461905</v>
      </c>
      <c r="Y110">
        <v>28.310146752535001</v>
      </c>
      <c r="Z110">
        <v>28.310146752535001</v>
      </c>
      <c r="AA110">
        <v>28.310146752535001</v>
      </c>
      <c r="AB110">
        <v>28.309942660281301</v>
      </c>
      <c r="AC110">
        <v>28.309942660281301</v>
      </c>
      <c r="AD110">
        <v>28.309942660281301</v>
      </c>
      <c r="AE110">
        <v>28.307085368728298</v>
      </c>
      <c r="AF110">
        <v>28.307085368728298</v>
      </c>
      <c r="AG110">
        <v>28.307085368728298</v>
      </c>
      <c r="AH110">
        <v>28.311575398311501</v>
      </c>
      <c r="AI110">
        <v>28.311575398311501</v>
      </c>
      <c r="AJ110">
        <v>28.311575398311501</v>
      </c>
      <c r="AK110">
        <v>28.312391767326599</v>
      </c>
      <c r="AL110">
        <v>28.312391767326599</v>
      </c>
    </row>
    <row r="111" spans="1:66" x14ac:dyDescent="0.2">
      <c r="A111" t="s">
        <v>164</v>
      </c>
      <c r="B111">
        <v>28.478318769650201</v>
      </c>
      <c r="C111">
        <v>28.478318769650201</v>
      </c>
      <c r="D111">
        <v>28.478318769650201</v>
      </c>
      <c r="E111">
        <v>28.479135138665299</v>
      </c>
      <c r="F111">
        <v>28.479135138665299</v>
      </c>
      <c r="G111">
        <v>28.479135138665299</v>
      </c>
      <c r="H111">
        <v>28.475257385843499</v>
      </c>
      <c r="I111">
        <v>28.475257385843499</v>
      </c>
      <c r="J111">
        <v>28.475257385843499</v>
      </c>
      <c r="K111">
        <v>28.472808278798102</v>
      </c>
      <c r="L111">
        <v>28.472808278798102</v>
      </c>
      <c r="M111">
        <v>28.472808278798102</v>
      </c>
      <c r="N111">
        <v>28.472604186544402</v>
      </c>
      <c r="O111">
        <v>28.472604186544402</v>
      </c>
      <c r="P111">
        <v>28.472604186544402</v>
      </c>
      <c r="Q111">
        <v>28.473828740066999</v>
      </c>
      <c r="R111">
        <v>28.473828740066999</v>
      </c>
      <c r="S111">
        <v>28.473828740066999</v>
      </c>
      <c r="T111">
        <v>28.4746451090822</v>
      </c>
      <c r="U111">
        <v>28.4746451090822</v>
      </c>
      <c r="V111">
        <v>28.4746451090822</v>
      </c>
      <c r="W111">
        <v>28.476277847112399</v>
      </c>
      <c r="X111">
        <v>28.476277847112399</v>
      </c>
      <c r="Y111">
        <v>28.476277847112399</v>
      </c>
      <c r="Z111">
        <v>28.474032832320798</v>
      </c>
      <c r="AA111">
        <v>28.474032832320798</v>
      </c>
      <c r="AB111">
        <v>28.474032832320798</v>
      </c>
      <c r="AC111">
        <v>28.473624647813299</v>
      </c>
      <c r="AD111">
        <v>28.473624647813299</v>
      </c>
      <c r="AE111">
        <v>28.473624647813299</v>
      </c>
      <c r="AF111">
        <v>28.475257385843499</v>
      </c>
      <c r="AG111">
        <v>28.475257385843499</v>
      </c>
      <c r="AH111">
        <v>28.475257385843499</v>
      </c>
      <c r="AI111">
        <v>28.4746451090822</v>
      </c>
      <c r="AJ111">
        <v>28.4746451090822</v>
      </c>
      <c r="AK111">
        <v>28.4746451090822</v>
      </c>
      <c r="AL111">
        <v>28.4748492013359</v>
      </c>
    </row>
    <row r="112" spans="1:66" s="2" customFormat="1" x14ac:dyDescent="0.2">
      <c r="A112" s="2" t="s">
        <v>166</v>
      </c>
      <c r="B112" s="2">
        <v>74.005449511096302</v>
      </c>
      <c r="C112" s="2">
        <v>70.554027088646095</v>
      </c>
      <c r="D112" s="2">
        <v>70.554027088646095</v>
      </c>
      <c r="E112" s="2">
        <v>70.554027088646095</v>
      </c>
      <c r="F112" s="2">
        <v>67.640027200961697</v>
      </c>
      <c r="G112" s="2">
        <v>67.640027200961697</v>
      </c>
      <c r="H112" s="2">
        <v>67.640027200961697</v>
      </c>
      <c r="I112" s="2">
        <v>65.8467059542198</v>
      </c>
      <c r="J112" s="2">
        <v>65.8467059542198</v>
      </c>
      <c r="K112" s="2">
        <v>65.8467059542198</v>
      </c>
      <c r="L112" s="2">
        <v>64.103804088334897</v>
      </c>
      <c r="M112" s="2">
        <v>64.103804088334897</v>
      </c>
      <c r="N112" s="2">
        <v>64.103804088334897</v>
      </c>
      <c r="O112" s="2">
        <v>62.745693324115898</v>
      </c>
      <c r="P112" s="2">
        <v>62.745693324115898</v>
      </c>
      <c r="Q112" s="2">
        <v>62.745693324115898</v>
      </c>
      <c r="R112" s="2">
        <v>61.307122448714303</v>
      </c>
      <c r="S112" s="2">
        <v>61.307122448714303</v>
      </c>
      <c r="T112" s="2">
        <v>61.307122448714303</v>
      </c>
      <c r="U112" s="2">
        <v>59.9216930121828</v>
      </c>
      <c r="V112" s="2">
        <v>59.9216930121828</v>
      </c>
      <c r="W112" s="2">
        <v>58.493127539207997</v>
      </c>
      <c r="X112" s="2">
        <v>58.493127539207997</v>
      </c>
      <c r="Y112" s="2">
        <v>58.493127539207997</v>
      </c>
      <c r="Z112" s="2">
        <v>58.568977317899801</v>
      </c>
      <c r="AA112" s="2">
        <v>58.568977317899801</v>
      </c>
      <c r="AB112" s="2">
        <v>58.568977317899801</v>
      </c>
      <c r="AC112" s="2">
        <v>58.632075113106403</v>
      </c>
      <c r="AD112" s="2">
        <v>58.632075113106403</v>
      </c>
      <c r="AE112" s="2">
        <v>58.632075113106403</v>
      </c>
      <c r="AF112" s="2">
        <v>58.641442916358997</v>
      </c>
      <c r="AG112" s="2">
        <v>58.641442916358997</v>
      </c>
      <c r="AH112" s="2">
        <v>58.641442916358997</v>
      </c>
      <c r="AI112" s="2">
        <v>58.642031469442898</v>
      </c>
      <c r="AJ112" s="2">
        <v>58.642031469442898</v>
      </c>
      <c r="AK112" s="2">
        <v>58.642031469442898</v>
      </c>
      <c r="AL112" s="2">
        <v>58.646028725804598</v>
      </c>
    </row>
    <row r="113" spans="1:66" x14ac:dyDescent="0.2">
      <c r="A113" t="s">
        <v>167</v>
      </c>
      <c r="B113">
        <v>88.667646665775706</v>
      </c>
      <c r="C113">
        <v>88.667646665775706</v>
      </c>
      <c r="D113">
        <v>88.667646665775706</v>
      </c>
      <c r="E113">
        <v>88.667646665775706</v>
      </c>
      <c r="F113">
        <v>88.667646665775706</v>
      </c>
      <c r="G113">
        <v>88.667646665775706</v>
      </c>
      <c r="H113">
        <v>88.667646665775706</v>
      </c>
      <c r="I113">
        <v>88.667646665775706</v>
      </c>
      <c r="J113">
        <v>88.667646665775706</v>
      </c>
      <c r="K113">
        <v>88.667646665775706</v>
      </c>
      <c r="L113">
        <v>88.667646665775706</v>
      </c>
      <c r="M113">
        <v>88.667646665775706</v>
      </c>
      <c r="N113">
        <v>88.667646665775706</v>
      </c>
      <c r="O113">
        <v>88.667646665775706</v>
      </c>
      <c r="P113">
        <v>88.667646665775706</v>
      </c>
      <c r="Q113">
        <v>88.667646665775706</v>
      </c>
      <c r="R113">
        <v>88.667646665775706</v>
      </c>
      <c r="S113">
        <v>88.667646665775706</v>
      </c>
      <c r="T113">
        <v>88.667646665775706</v>
      </c>
      <c r="U113">
        <v>88.667646665775706</v>
      </c>
      <c r="V113">
        <v>88.667646665775706</v>
      </c>
      <c r="W113">
        <v>88.667646665775706</v>
      </c>
      <c r="X113">
        <v>88.667646665775706</v>
      </c>
      <c r="Y113">
        <v>88.667646665775706</v>
      </c>
      <c r="Z113">
        <v>88.667646665775706</v>
      </c>
      <c r="AA113">
        <v>88.667646665775706</v>
      </c>
      <c r="AB113">
        <v>88.667646665775706</v>
      </c>
      <c r="AC113">
        <v>88.667646665775706</v>
      </c>
      <c r="AD113">
        <v>88.667646665775706</v>
      </c>
      <c r="AE113">
        <v>88.667646665775706</v>
      </c>
      <c r="AF113">
        <v>88.667646665775706</v>
      </c>
      <c r="AG113">
        <v>88.667646665775706</v>
      </c>
      <c r="AH113">
        <v>88.667646665775706</v>
      </c>
      <c r="AI113">
        <v>88.667646665775706</v>
      </c>
      <c r="AJ113">
        <v>88.667646665775706</v>
      </c>
      <c r="AK113">
        <v>88.667646665775706</v>
      </c>
      <c r="AL113">
        <v>88.667646665775706</v>
      </c>
    </row>
    <row r="114" spans="1:66" x14ac:dyDescent="0.2">
      <c r="A114" t="s">
        <v>168</v>
      </c>
      <c r="B114">
        <v>13221.1480765384</v>
      </c>
      <c r="C114">
        <v>13221.1480765384</v>
      </c>
      <c r="D114">
        <v>8011.9604436723203</v>
      </c>
      <c r="E114">
        <v>8011.9604436723203</v>
      </c>
      <c r="F114">
        <v>8011.9604436723203</v>
      </c>
      <c r="G114">
        <v>5851.9333333333298</v>
      </c>
      <c r="H114">
        <v>5851.9333333333298</v>
      </c>
      <c r="I114">
        <v>5851.9333333333298</v>
      </c>
      <c r="J114">
        <v>5651.5870364183002</v>
      </c>
      <c r="K114">
        <v>5651.5870364183002</v>
      </c>
      <c r="L114">
        <v>5651.5870364183002</v>
      </c>
      <c r="M114">
        <v>10339.4</v>
      </c>
      <c r="N114">
        <v>10339.4</v>
      </c>
      <c r="O114">
        <v>10339.4</v>
      </c>
      <c r="P114">
        <v>10134.3712414806</v>
      </c>
      <c r="Q114">
        <v>10134.3712414806</v>
      </c>
      <c r="R114">
        <v>10134.3712414806</v>
      </c>
      <c r="S114">
        <v>7652.3768251216698</v>
      </c>
      <c r="T114">
        <v>7652.3768251216698</v>
      </c>
      <c r="U114">
        <v>7652.3768251216698</v>
      </c>
      <c r="V114">
        <v>13092.670541858701</v>
      </c>
      <c r="W114">
        <v>13092.670541858701</v>
      </c>
      <c r="X114">
        <v>13092.670541858701</v>
      </c>
      <c r="Y114">
        <v>7006.6671111407404</v>
      </c>
      <c r="Z114">
        <v>7006.6671111407404</v>
      </c>
      <c r="AA114">
        <v>7006.6671111407404</v>
      </c>
      <c r="AB114">
        <v>7046.7058666310304</v>
      </c>
      <c r="AC114">
        <v>7046.7058666310304</v>
      </c>
      <c r="AD114">
        <v>7046.7058666310304</v>
      </c>
      <c r="AE114">
        <v>11062.333333333299</v>
      </c>
      <c r="AF114">
        <v>11062.333333333299</v>
      </c>
      <c r="AG114">
        <v>11062.333333333299</v>
      </c>
      <c r="AH114">
        <v>4689.7219994653797</v>
      </c>
      <c r="AI114">
        <v>4689.7219994653797</v>
      </c>
      <c r="AJ114">
        <v>4689.7219994653797</v>
      </c>
      <c r="AK114">
        <v>10282.1333333333</v>
      </c>
      <c r="AL114">
        <v>10282.1333333333</v>
      </c>
    </row>
    <row r="115" spans="1:66" x14ac:dyDescent="0.2">
      <c r="A115" t="s">
        <v>169</v>
      </c>
      <c r="B115">
        <v>8871.6752216518908</v>
      </c>
      <c r="C115">
        <v>8871.6752216518908</v>
      </c>
      <c r="D115">
        <v>8871.6752216518908</v>
      </c>
      <c r="E115">
        <v>7176.6002939997297</v>
      </c>
      <c r="F115">
        <v>7176.6002939997297</v>
      </c>
      <c r="G115">
        <v>7176.6002939997297</v>
      </c>
      <c r="H115">
        <v>8538.7999999999993</v>
      </c>
      <c r="I115">
        <v>8538.7999999999993</v>
      </c>
      <c r="J115">
        <v>8538.7999999999993</v>
      </c>
      <c r="K115">
        <v>5451.3499064421203</v>
      </c>
      <c r="L115">
        <v>5451.3499064421203</v>
      </c>
      <c r="M115">
        <v>5451.3499064421203</v>
      </c>
      <c r="N115">
        <v>9005.1329911339199</v>
      </c>
      <c r="O115">
        <v>9005.1329911339199</v>
      </c>
      <c r="P115">
        <v>9005.1329911339199</v>
      </c>
      <c r="Q115">
        <v>14614.942528735601</v>
      </c>
      <c r="R115">
        <v>14614.942528735601</v>
      </c>
      <c r="S115">
        <v>14614.942528735601</v>
      </c>
      <c r="T115">
        <v>6232.9178054796303</v>
      </c>
      <c r="U115">
        <v>6232.9178054796303</v>
      </c>
      <c r="V115">
        <v>6232.9178054796303</v>
      </c>
      <c r="W115">
        <v>6918.0141654416602</v>
      </c>
      <c r="X115">
        <v>6918.0141654416602</v>
      </c>
      <c r="Y115">
        <v>6918.0141654416602</v>
      </c>
      <c r="Z115">
        <v>7395</v>
      </c>
      <c r="AA115">
        <v>7395</v>
      </c>
      <c r="AB115">
        <v>9485.6665552956892</v>
      </c>
      <c r="AC115">
        <v>9485.6665552956892</v>
      </c>
      <c r="AD115">
        <v>9485.6665552956892</v>
      </c>
      <c r="AE115">
        <v>5524.4666666666599</v>
      </c>
      <c r="AF115">
        <v>5524.4666666666599</v>
      </c>
      <c r="AG115">
        <v>5524.4666666666599</v>
      </c>
      <c r="AH115">
        <v>13375.3424657534</v>
      </c>
      <c r="AI115">
        <v>13375.3424657534</v>
      </c>
      <c r="AJ115">
        <v>13375.3424657534</v>
      </c>
      <c r="AK115">
        <v>6060.3959736017596</v>
      </c>
      <c r="AL115">
        <v>6060.3959736017596</v>
      </c>
    </row>
    <row r="116" spans="1:66" x14ac:dyDescent="0.2">
      <c r="A116" t="s">
        <v>170</v>
      </c>
      <c r="B116">
        <v>4518.7333333333299</v>
      </c>
      <c r="C116">
        <v>4518.7333333333299</v>
      </c>
      <c r="D116">
        <v>5895.2291861552803</v>
      </c>
      <c r="E116">
        <v>5895.2291861552803</v>
      </c>
      <c r="F116">
        <v>5895.2291861552803</v>
      </c>
      <c r="G116">
        <v>12466.733333333301</v>
      </c>
      <c r="H116">
        <v>12466.733333333301</v>
      </c>
      <c r="I116">
        <v>12466.733333333301</v>
      </c>
      <c r="J116">
        <v>6616.8805132317502</v>
      </c>
      <c r="K116">
        <v>6616.8805132317502</v>
      </c>
      <c r="L116">
        <v>6616.8805132317502</v>
      </c>
      <c r="M116">
        <v>5395.37364175721</v>
      </c>
      <c r="N116">
        <v>5395.37364175721</v>
      </c>
      <c r="O116">
        <v>5395.37364175721</v>
      </c>
      <c r="P116">
        <v>6148.40304690632</v>
      </c>
      <c r="Q116">
        <v>6148.40304690632</v>
      </c>
      <c r="R116">
        <v>6148.40304690632</v>
      </c>
      <c r="S116">
        <v>13148.7432495499</v>
      </c>
      <c r="T116">
        <v>13148.7432495499</v>
      </c>
      <c r="U116">
        <v>13148.7432495499</v>
      </c>
      <c r="V116">
        <v>7067.0853935587302</v>
      </c>
      <c r="W116">
        <v>7067.0853935587302</v>
      </c>
      <c r="X116">
        <v>7067.0853935587302</v>
      </c>
      <c r="Y116">
        <v>6217.1478098539901</v>
      </c>
      <c r="Z116">
        <v>6217.1478098539901</v>
      </c>
      <c r="AA116">
        <v>6217.1478098539901</v>
      </c>
      <c r="AB116">
        <v>4952.1582253106999</v>
      </c>
      <c r="AC116">
        <v>4952.1582253106999</v>
      </c>
      <c r="AD116">
        <v>4952.1582253106999</v>
      </c>
      <c r="AE116">
        <v>10893.666666666601</v>
      </c>
      <c r="AF116">
        <v>10893.666666666601</v>
      </c>
      <c r="AG116">
        <v>10893.666666666601</v>
      </c>
      <c r="AH116">
        <v>3982.3588372869999</v>
      </c>
      <c r="AI116">
        <v>3982.3588372869999</v>
      </c>
      <c r="AJ116">
        <v>3982.3588372869999</v>
      </c>
      <c r="AK116">
        <v>7057.5961602559801</v>
      </c>
      <c r="AL116">
        <v>7057.5961602559801</v>
      </c>
    </row>
    <row r="117" spans="1:66" x14ac:dyDescent="0.2">
      <c r="A117" t="s">
        <v>171</v>
      </c>
      <c r="B117">
        <v>4674.9333333333298</v>
      </c>
      <c r="C117">
        <v>4674.9333333333298</v>
      </c>
      <c r="D117">
        <v>4674.9333333333298</v>
      </c>
      <c r="E117">
        <v>6694.6411866898297</v>
      </c>
      <c r="F117">
        <v>6694.6411866898297</v>
      </c>
      <c r="G117">
        <v>6694.6411866898297</v>
      </c>
      <c r="H117">
        <v>10061.3959069395</v>
      </c>
      <c r="I117">
        <v>10061.3959069395</v>
      </c>
      <c r="J117">
        <v>10061.3959069395</v>
      </c>
      <c r="K117">
        <v>11114.541566426</v>
      </c>
      <c r="L117">
        <v>11114.541566426</v>
      </c>
      <c r="M117">
        <v>11114.541566426</v>
      </c>
      <c r="N117">
        <v>7113.8</v>
      </c>
      <c r="O117">
        <v>7113.8</v>
      </c>
      <c r="P117">
        <v>7113.8</v>
      </c>
      <c r="Q117">
        <v>8019.9799532241896</v>
      </c>
      <c r="R117">
        <v>8019.9799532241896</v>
      </c>
      <c r="S117">
        <v>8019.9799532241896</v>
      </c>
      <c r="T117">
        <v>11843.743750416599</v>
      </c>
      <c r="U117">
        <v>11843.743750416599</v>
      </c>
      <c r="V117">
        <v>11843.743750416599</v>
      </c>
      <c r="W117">
        <v>5576.7457400601397</v>
      </c>
      <c r="X117">
        <v>5576.7457400601397</v>
      </c>
      <c r="Y117">
        <v>5576.7457400601397</v>
      </c>
      <c r="Z117">
        <v>8111.54076938462</v>
      </c>
      <c r="AA117">
        <v>8111.54076938462</v>
      </c>
      <c r="AB117">
        <v>8111.54076938462</v>
      </c>
      <c r="AC117">
        <v>9100.1937078351402</v>
      </c>
      <c r="AD117">
        <v>9100.1937078351402</v>
      </c>
      <c r="AE117">
        <v>9100.1937078351402</v>
      </c>
      <c r="AF117">
        <v>4785.9953317772597</v>
      </c>
      <c r="AG117">
        <v>4785.9953317772597</v>
      </c>
      <c r="AH117">
        <v>4785.9953317772597</v>
      </c>
      <c r="AI117">
        <v>9511.7926104095604</v>
      </c>
      <c r="AJ117">
        <v>9511.7926104095604</v>
      </c>
      <c r="AK117">
        <v>9511.7926104095604</v>
      </c>
      <c r="AL117">
        <v>7516.6022136284801</v>
      </c>
    </row>
    <row r="118" spans="1:66" x14ac:dyDescent="0.2">
      <c r="A118" t="s">
        <v>172</v>
      </c>
      <c r="B118">
        <v>88.673571667223499</v>
      </c>
      <c r="C118">
        <v>88.673571667223499</v>
      </c>
      <c r="D118">
        <v>88.673571667223499</v>
      </c>
      <c r="E118">
        <v>88.673571667223499</v>
      </c>
      <c r="F118">
        <v>88.673571667223499</v>
      </c>
      <c r="G118">
        <v>88.673571667223499</v>
      </c>
      <c r="H118">
        <v>88.673571667223499</v>
      </c>
      <c r="I118">
        <v>88.673571667223499</v>
      </c>
      <c r="J118">
        <v>88.673571667223499</v>
      </c>
      <c r="K118">
        <v>88.673571667223499</v>
      </c>
      <c r="L118">
        <v>88.673571667223499</v>
      </c>
      <c r="M118">
        <v>88.673571667223499</v>
      </c>
      <c r="N118">
        <v>88.673571667223499</v>
      </c>
      <c r="O118">
        <v>88.673571667223499</v>
      </c>
      <c r="P118">
        <v>88.673571667223499</v>
      </c>
      <c r="Q118">
        <v>88.673571667223499</v>
      </c>
      <c r="R118">
        <v>88.673571667223499</v>
      </c>
      <c r="S118">
        <v>88.673571667223499</v>
      </c>
      <c r="T118">
        <v>88.673571667223499</v>
      </c>
      <c r="U118">
        <v>88.673571667223499</v>
      </c>
      <c r="V118">
        <v>88.673571667223499</v>
      </c>
      <c r="W118">
        <v>88.673571667223499</v>
      </c>
      <c r="X118">
        <v>88.673571667223499</v>
      </c>
      <c r="Y118">
        <v>88.673571667223499</v>
      </c>
      <c r="Z118">
        <v>88.673571667223499</v>
      </c>
      <c r="AA118">
        <v>88.673571667223499</v>
      </c>
      <c r="AB118">
        <v>88.673571667223499</v>
      </c>
      <c r="AC118">
        <v>88.673571667223499</v>
      </c>
      <c r="AD118">
        <v>88.673571667223499</v>
      </c>
      <c r="AE118">
        <v>88.673571667223499</v>
      </c>
      <c r="AF118">
        <v>88.673571667223499</v>
      </c>
      <c r="AG118">
        <v>88.673571667223499</v>
      </c>
      <c r="AH118">
        <v>88.673571667223499</v>
      </c>
      <c r="AI118">
        <v>88.673571667223499</v>
      </c>
      <c r="AJ118">
        <v>88.673571667223499</v>
      </c>
      <c r="AK118">
        <v>88.673571667223499</v>
      </c>
      <c r="AL118">
        <v>88.673571667223499</v>
      </c>
    </row>
    <row r="119" spans="1:66" s="2" customFormat="1" x14ac:dyDescent="0.2">
      <c r="A119" s="2" t="s">
        <v>173</v>
      </c>
      <c r="B119" s="2">
        <v>152.61017401160001</v>
      </c>
      <c r="C119" s="2">
        <v>26231.3911532807</v>
      </c>
      <c r="D119" s="2">
        <v>26231.3911532807</v>
      </c>
      <c r="E119" s="2">
        <v>26231.3911532807</v>
      </c>
      <c r="F119" s="2">
        <v>12123.925071661801</v>
      </c>
      <c r="G119" s="2">
        <v>12123.925071661801</v>
      </c>
      <c r="H119" s="2">
        <v>12123.925071661801</v>
      </c>
      <c r="I119" s="2">
        <v>9307.8516538589993</v>
      </c>
      <c r="J119" s="2">
        <v>9307.8516538589993</v>
      </c>
      <c r="K119" s="2">
        <v>9307.8516538589993</v>
      </c>
      <c r="L119" s="2">
        <v>12228.148543236201</v>
      </c>
      <c r="M119" s="2">
        <v>12228.148543236201</v>
      </c>
      <c r="N119" s="2">
        <v>12228.148543236201</v>
      </c>
      <c r="O119" s="2">
        <v>5640.5185086195297</v>
      </c>
      <c r="P119" s="2">
        <v>5640.5185086195297</v>
      </c>
      <c r="Q119" s="2">
        <v>5640.5185086195297</v>
      </c>
      <c r="R119" s="2">
        <v>14007.333333333299</v>
      </c>
      <c r="S119" s="2">
        <v>14007.333333333299</v>
      </c>
      <c r="T119" s="2">
        <v>14007.333333333299</v>
      </c>
      <c r="U119" s="2">
        <v>18871.767457400601</v>
      </c>
      <c r="V119" s="2">
        <v>18871.767457400601</v>
      </c>
      <c r="W119" s="2">
        <v>18871.767457400601</v>
      </c>
      <c r="X119" s="2">
        <v>9218.8666666666595</v>
      </c>
      <c r="Y119" s="2">
        <v>9218.8666666666595</v>
      </c>
      <c r="Z119" s="2">
        <v>9218.8666666666595</v>
      </c>
      <c r="AA119" s="2">
        <v>8592.1421889616395</v>
      </c>
      <c r="AB119" s="2">
        <v>8592.1421889616395</v>
      </c>
      <c r="AC119" s="2">
        <v>8592.1421889616395</v>
      </c>
      <c r="AD119" s="2">
        <v>7010.6659556029599</v>
      </c>
      <c r="AE119" s="2">
        <v>7010.6659556029599</v>
      </c>
      <c r="AF119" s="2">
        <v>7010.6659556029599</v>
      </c>
      <c r="AG119" s="2">
        <v>10745.388933440199</v>
      </c>
      <c r="AH119" s="2">
        <v>10745.388933440199</v>
      </c>
      <c r="AI119" s="2">
        <v>10745.388933440199</v>
      </c>
      <c r="AJ119" s="2">
        <v>11445</v>
      </c>
      <c r="AK119" s="2">
        <v>11445</v>
      </c>
      <c r="AL119" s="2">
        <v>11445</v>
      </c>
      <c r="BJ119" s="2">
        <f>MEDIAN($B119:$BI120)</f>
        <v>14319.54560807055</v>
      </c>
      <c r="BK119" s="2">
        <f>AVERAGE($B119:$BI120)</f>
        <v>20754.142932905124</v>
      </c>
      <c r="BL119" s="2">
        <f>MIN($B119:$BI120)</f>
        <v>152.61017401160001</v>
      </c>
      <c r="BM119" s="2">
        <f>MAX($B119:$BI120)</f>
        <v>98173.823176423495</v>
      </c>
      <c r="BN119" s="2">
        <f>STDEV($B119:$BI120)</f>
        <v>19580.636159368507</v>
      </c>
    </row>
    <row r="120" spans="1:66" s="2" customFormat="1" x14ac:dyDescent="0.2">
      <c r="A120" s="2" t="s">
        <v>174</v>
      </c>
      <c r="B120" s="2">
        <v>33767.873847387396</v>
      </c>
      <c r="C120" s="2">
        <v>14667.866666666599</v>
      </c>
      <c r="D120" s="2">
        <v>14667.866666666599</v>
      </c>
      <c r="E120" s="2">
        <v>14667.866666666599</v>
      </c>
      <c r="F120" s="2">
        <v>14785.8336117607</v>
      </c>
      <c r="G120" s="2">
        <v>14785.8336117607</v>
      </c>
      <c r="H120" s="2">
        <v>14785.8336117607</v>
      </c>
      <c r="I120" s="2">
        <v>14631.7578828078</v>
      </c>
      <c r="J120" s="2">
        <v>14631.7578828078</v>
      </c>
      <c r="K120" s="2">
        <v>14631.7578828078</v>
      </c>
      <c r="L120" s="2">
        <v>9305.53327987169</v>
      </c>
      <c r="M120" s="2">
        <v>9305.53327987169</v>
      </c>
      <c r="N120" s="2">
        <v>9305.53327987169</v>
      </c>
      <c r="O120" s="2">
        <v>9215.5333333333292</v>
      </c>
      <c r="P120" s="2">
        <v>9215.5333333333292</v>
      </c>
      <c r="Q120" s="2">
        <v>9215.5333333333292</v>
      </c>
      <c r="R120" s="2">
        <v>35141.444511258102</v>
      </c>
      <c r="S120" s="2">
        <v>35141.444511258102</v>
      </c>
      <c r="T120" s="2">
        <v>35141.444511258102</v>
      </c>
      <c r="U120" s="2">
        <v>98173.823176423495</v>
      </c>
      <c r="V120" s="2">
        <v>98173.823176423495</v>
      </c>
      <c r="W120" s="2">
        <v>73681.031602859599</v>
      </c>
      <c r="X120" s="2">
        <v>73681.031602859599</v>
      </c>
      <c r="Y120" s="2">
        <v>73681.031602859599</v>
      </c>
      <c r="Z120" s="2">
        <v>32690.379358623901</v>
      </c>
      <c r="AA120" s="2">
        <v>32690.379358623901</v>
      </c>
      <c r="AB120" s="2">
        <v>32690.379358623901</v>
      </c>
      <c r="AC120" s="2">
        <v>21985.166377121401</v>
      </c>
      <c r="AD120" s="2">
        <v>21985.166377121401</v>
      </c>
      <c r="AE120" s="2">
        <v>21985.166377121401</v>
      </c>
      <c r="AF120" s="2">
        <v>39607.666666666599</v>
      </c>
      <c r="AG120" s="2">
        <v>39607.666666666599</v>
      </c>
      <c r="AH120" s="2">
        <v>39607.666666666599</v>
      </c>
      <c r="AI120" s="2">
        <v>18611.9871709207</v>
      </c>
      <c r="AJ120" s="2">
        <v>18611.9871709207</v>
      </c>
      <c r="AK120" s="2">
        <v>18611.9871709207</v>
      </c>
      <c r="AL120" s="2">
        <v>16296.846876874801</v>
      </c>
    </row>
    <row r="121" spans="1:66" x14ac:dyDescent="0.2">
      <c r="A121" t="s">
        <v>175</v>
      </c>
      <c r="B121">
        <v>831.15060804490099</v>
      </c>
      <c r="C121">
        <v>831.15060804490099</v>
      </c>
      <c r="D121">
        <v>831.15060804490099</v>
      </c>
      <c r="E121">
        <v>831.15060804490099</v>
      </c>
      <c r="F121">
        <v>831.15060804490099</v>
      </c>
      <c r="G121">
        <v>831.15060804490099</v>
      </c>
      <c r="H121">
        <v>831.15060804490099</v>
      </c>
      <c r="I121">
        <v>831.15060804490099</v>
      </c>
      <c r="J121">
        <v>831.15060804490099</v>
      </c>
      <c r="K121">
        <v>831.15060804490099</v>
      </c>
      <c r="L121">
        <v>831.15060804490099</v>
      </c>
      <c r="M121">
        <v>831.15060804490099</v>
      </c>
      <c r="N121">
        <v>831.15060804490099</v>
      </c>
      <c r="O121">
        <v>831.15060804490099</v>
      </c>
      <c r="P121">
        <v>831.15060804490099</v>
      </c>
      <c r="Q121">
        <v>831.15060804490099</v>
      </c>
      <c r="R121">
        <v>831.15060804490099</v>
      </c>
      <c r="S121">
        <v>831.15060804490099</v>
      </c>
      <c r="T121">
        <v>831.15060804490099</v>
      </c>
      <c r="U121">
        <v>831.15060804490099</v>
      </c>
      <c r="V121">
        <v>831.15060804490099</v>
      </c>
      <c r="W121">
        <v>831.15060804490099</v>
      </c>
      <c r="X121">
        <v>831.15060804490099</v>
      </c>
      <c r="Y121">
        <v>831.15060804490099</v>
      </c>
      <c r="Z121">
        <v>831.15060804490099</v>
      </c>
      <c r="AA121">
        <v>831.15060804490099</v>
      </c>
      <c r="AB121">
        <v>831.15060804490099</v>
      </c>
      <c r="AC121">
        <v>831.15060804490099</v>
      </c>
      <c r="AD121">
        <v>831.15060804490099</v>
      </c>
      <c r="AE121">
        <v>831.15060804490099</v>
      </c>
      <c r="AF121">
        <v>831.15060804490099</v>
      </c>
      <c r="AG121">
        <v>831.15060804490099</v>
      </c>
      <c r="AH121">
        <v>831.15060804490099</v>
      </c>
      <c r="AI121">
        <v>831.15060804490099</v>
      </c>
      <c r="AJ121">
        <v>831.15060804490099</v>
      </c>
      <c r="AK121">
        <v>831.15060804490099</v>
      </c>
      <c r="AL121">
        <v>831.15060804490099</v>
      </c>
    </row>
    <row r="122" spans="1:66" x14ac:dyDescent="0.2">
      <c r="A122" t="s">
        <v>176</v>
      </c>
      <c r="B122">
        <v>23402.360157343799</v>
      </c>
      <c r="C122">
        <v>23402.360157343799</v>
      </c>
      <c r="D122">
        <v>13424.4287050648</v>
      </c>
      <c r="E122">
        <v>13424.4287050648</v>
      </c>
      <c r="F122">
        <v>13424.4287050648</v>
      </c>
      <c r="G122">
        <v>11612.266666666599</v>
      </c>
      <c r="H122">
        <v>11612.266666666599</v>
      </c>
      <c r="I122">
        <v>11612.266666666599</v>
      </c>
      <c r="J122">
        <v>11471.566989642401</v>
      </c>
      <c r="K122">
        <v>11471.566989642401</v>
      </c>
      <c r="L122">
        <v>11471.566989642401</v>
      </c>
      <c r="M122">
        <v>18874.2</v>
      </c>
      <c r="N122">
        <v>18874.2</v>
      </c>
      <c r="O122">
        <v>18874.2</v>
      </c>
      <c r="P122">
        <v>17006.0804490177</v>
      </c>
      <c r="Q122">
        <v>17006.0804490177</v>
      </c>
      <c r="R122">
        <v>17006.0804490177</v>
      </c>
      <c r="S122">
        <v>14185.412360824001</v>
      </c>
      <c r="T122">
        <v>14185.412360824001</v>
      </c>
      <c r="U122">
        <v>14185.412360824001</v>
      </c>
      <c r="V122">
        <v>22450.1236052649</v>
      </c>
      <c r="W122">
        <v>22450.1236052649</v>
      </c>
      <c r="X122">
        <v>22450.1236052649</v>
      </c>
      <c r="Y122">
        <v>13147.409827321801</v>
      </c>
      <c r="Z122">
        <v>13147.409827321801</v>
      </c>
      <c r="AA122">
        <v>13147.409827321801</v>
      </c>
      <c r="AB122">
        <v>13661.165308031501</v>
      </c>
      <c r="AC122">
        <v>13661.165308031501</v>
      </c>
      <c r="AD122">
        <v>13661.165308031501</v>
      </c>
      <c r="AE122">
        <v>19711.8</v>
      </c>
      <c r="AF122">
        <v>19711.8</v>
      </c>
      <c r="AG122">
        <v>19711.8</v>
      </c>
      <c r="AH122">
        <v>9552.72654370489</v>
      </c>
      <c r="AI122">
        <v>9552.72654370489</v>
      </c>
      <c r="AJ122">
        <v>9552.72654370489</v>
      </c>
      <c r="AK122">
        <v>16614.666666666599</v>
      </c>
      <c r="AL122">
        <v>16614.666666666599</v>
      </c>
    </row>
    <row r="123" spans="1:66" x14ac:dyDescent="0.2">
      <c r="A123" t="s">
        <v>177</v>
      </c>
      <c r="B123">
        <v>15865.4756349576</v>
      </c>
      <c r="C123">
        <v>15865.4756349576</v>
      </c>
      <c r="D123">
        <v>15865.4756349576</v>
      </c>
      <c r="E123">
        <v>14153.8821328344</v>
      </c>
      <c r="F123">
        <v>14153.8821328344</v>
      </c>
      <c r="G123">
        <v>14153.8821328344</v>
      </c>
      <c r="H123">
        <v>15802.266666666599</v>
      </c>
      <c r="I123">
        <v>15802.266666666599</v>
      </c>
      <c r="J123">
        <v>15802.266666666599</v>
      </c>
      <c r="K123">
        <v>11486.768243785</v>
      </c>
      <c r="L123">
        <v>11486.768243785</v>
      </c>
      <c r="M123">
        <v>11486.768243785</v>
      </c>
      <c r="N123">
        <v>16668.622091860499</v>
      </c>
      <c r="O123">
        <v>16668.622091860499</v>
      </c>
      <c r="P123">
        <v>16668.622091860499</v>
      </c>
      <c r="Q123">
        <v>24830.1924619085</v>
      </c>
      <c r="R123">
        <v>24830.1924619085</v>
      </c>
      <c r="S123">
        <v>24830.1924619085</v>
      </c>
      <c r="T123">
        <v>12054.196386907501</v>
      </c>
      <c r="U123">
        <v>12054.196386907501</v>
      </c>
      <c r="V123">
        <v>12054.196386907501</v>
      </c>
      <c r="W123">
        <v>13257.517038620799</v>
      </c>
      <c r="X123">
        <v>13257.517038620799</v>
      </c>
      <c r="Y123">
        <v>13257.517038620799</v>
      </c>
      <c r="Z123">
        <v>14851.266666666599</v>
      </c>
      <c r="AA123">
        <v>14851.266666666599</v>
      </c>
      <c r="AB123">
        <v>16741.463414634101</v>
      </c>
      <c r="AC123">
        <v>16741.463414634101</v>
      </c>
      <c r="AD123">
        <v>16741.463414634101</v>
      </c>
      <c r="AE123">
        <v>11124.5333333333</v>
      </c>
      <c r="AF123">
        <v>11124.5333333333</v>
      </c>
      <c r="AG123">
        <v>11124.5333333333</v>
      </c>
      <c r="AH123">
        <v>23857.333778817199</v>
      </c>
      <c r="AI123">
        <v>23857.333778817199</v>
      </c>
      <c r="AJ123">
        <v>23857.333778817199</v>
      </c>
      <c r="AK123">
        <v>11321.245250316601</v>
      </c>
      <c r="AL123">
        <v>11321.245250316601</v>
      </c>
    </row>
    <row r="124" spans="1:66" x14ac:dyDescent="0.2">
      <c r="A124" t="s">
        <v>178</v>
      </c>
      <c r="B124">
        <v>9767.7333333333299</v>
      </c>
      <c r="C124">
        <v>9767.7333333333299</v>
      </c>
      <c r="D124">
        <v>11421.822798342901</v>
      </c>
      <c r="E124">
        <v>11421.822798342901</v>
      </c>
      <c r="F124">
        <v>11421.822798342901</v>
      </c>
      <c r="G124">
        <v>21749.333333333299</v>
      </c>
      <c r="H124">
        <v>21749.333333333299</v>
      </c>
      <c r="I124">
        <v>21749.333333333299</v>
      </c>
      <c r="J124">
        <v>14393.1435445068</v>
      </c>
      <c r="K124">
        <v>14393.1435445068</v>
      </c>
      <c r="L124">
        <v>14393.1435445068</v>
      </c>
      <c r="M124">
        <v>11886.407572828401</v>
      </c>
      <c r="N124">
        <v>11886.407572828401</v>
      </c>
      <c r="O124">
        <v>11886.407572828401</v>
      </c>
      <c r="P124">
        <v>12839.502873179201</v>
      </c>
      <c r="Q124">
        <v>12839.502873179201</v>
      </c>
      <c r="R124">
        <v>12839.502873179201</v>
      </c>
      <c r="S124">
        <v>23579.905327021799</v>
      </c>
      <c r="T124">
        <v>23579.905327021799</v>
      </c>
      <c r="U124">
        <v>23579.905327021799</v>
      </c>
      <c r="V124">
        <v>13939.1286917011</v>
      </c>
      <c r="W124">
        <v>13939.1286917011</v>
      </c>
      <c r="X124">
        <v>13939.1286917011</v>
      </c>
      <c r="Y124">
        <v>13428.361890792699</v>
      </c>
      <c r="Z124">
        <v>13428.361890792699</v>
      </c>
      <c r="AA124">
        <v>13428.361890792699</v>
      </c>
      <c r="AB124">
        <v>10396.966457303201</v>
      </c>
      <c r="AC124">
        <v>10396.966457303201</v>
      </c>
      <c r="AD124">
        <v>10396.966457303201</v>
      </c>
      <c r="AE124">
        <v>20078.333333333299</v>
      </c>
      <c r="AF124">
        <v>20078.333333333299</v>
      </c>
      <c r="AG124">
        <v>20078.333333333299</v>
      </c>
      <c r="AH124">
        <v>8652.3889074507097</v>
      </c>
      <c r="AI124">
        <v>8652.3889074507097</v>
      </c>
      <c r="AJ124">
        <v>8652.3889074507097</v>
      </c>
      <c r="AK124">
        <v>13137.190853943001</v>
      </c>
      <c r="AL124">
        <v>13137.190853943001</v>
      </c>
    </row>
    <row r="125" spans="1:66" x14ac:dyDescent="0.2">
      <c r="A125" t="s">
        <v>179</v>
      </c>
      <c r="B125">
        <v>10274.333333333299</v>
      </c>
      <c r="C125">
        <v>10274.333333333299</v>
      </c>
      <c r="D125">
        <v>10274.333333333299</v>
      </c>
      <c r="E125">
        <v>12907.3900841908</v>
      </c>
      <c r="F125">
        <v>12907.3900841908</v>
      </c>
      <c r="G125">
        <v>12907.3900841908</v>
      </c>
      <c r="H125">
        <v>19152.923138457401</v>
      </c>
      <c r="I125">
        <v>19152.923138457401</v>
      </c>
      <c r="J125">
        <v>19152.923138457401</v>
      </c>
      <c r="K125">
        <v>20101.2429831595</v>
      </c>
      <c r="L125">
        <v>20101.2429831595</v>
      </c>
      <c r="M125">
        <v>20101.2429831595</v>
      </c>
      <c r="N125">
        <v>13651.8</v>
      </c>
      <c r="O125">
        <v>13651.8</v>
      </c>
      <c r="P125">
        <v>13651.8</v>
      </c>
      <c r="Q125">
        <v>15835.9505512863</v>
      </c>
      <c r="R125">
        <v>15835.9505512863</v>
      </c>
      <c r="S125">
        <v>15835.9505512863</v>
      </c>
      <c r="T125">
        <v>21626.0915938937</v>
      </c>
      <c r="U125">
        <v>21626.0915938937</v>
      </c>
      <c r="V125">
        <v>21626.0915938937</v>
      </c>
      <c r="W125">
        <v>10987.1032408954</v>
      </c>
      <c r="X125">
        <v>10987.1032408954</v>
      </c>
      <c r="Y125">
        <v>10987.1032408954</v>
      </c>
      <c r="Z125">
        <v>14710.9807320488</v>
      </c>
      <c r="AA125">
        <v>14710.9807320488</v>
      </c>
      <c r="AB125">
        <v>14710.9807320488</v>
      </c>
      <c r="AC125">
        <v>16331.0400106873</v>
      </c>
      <c r="AD125">
        <v>16331.0400106873</v>
      </c>
      <c r="AE125">
        <v>16331.0400106873</v>
      </c>
      <c r="AF125">
        <v>10005.3351117039</v>
      </c>
      <c r="AG125">
        <v>10005.3351117039</v>
      </c>
      <c r="AH125">
        <v>10005.3351117039</v>
      </c>
      <c r="AI125">
        <v>16836.2397274002</v>
      </c>
      <c r="AJ125">
        <v>16836.2397274002</v>
      </c>
      <c r="AK125">
        <v>16836.2397274002</v>
      </c>
      <c r="AL125">
        <v>14788.971862914999</v>
      </c>
    </row>
    <row r="126" spans="1:66" x14ac:dyDescent="0.2">
      <c r="A126" t="s">
        <v>180</v>
      </c>
      <c r="B126">
        <v>830.93885733377795</v>
      </c>
      <c r="C126">
        <v>830.93885733377795</v>
      </c>
      <c r="D126">
        <v>830.93885733377795</v>
      </c>
      <c r="E126">
        <v>830.93885733377795</v>
      </c>
      <c r="F126">
        <v>830.93885733377795</v>
      </c>
      <c r="G126">
        <v>830.93885733377795</v>
      </c>
      <c r="H126">
        <v>830.93885733377795</v>
      </c>
      <c r="I126">
        <v>830.93885733377795</v>
      </c>
      <c r="J126">
        <v>830.93885733377795</v>
      </c>
      <c r="K126">
        <v>830.93885733377795</v>
      </c>
      <c r="L126">
        <v>830.93885733377795</v>
      </c>
      <c r="M126">
        <v>830.93885733377795</v>
      </c>
      <c r="N126">
        <v>830.93885733377795</v>
      </c>
      <c r="O126">
        <v>830.93885733377795</v>
      </c>
      <c r="P126">
        <v>830.93885733377795</v>
      </c>
      <c r="Q126">
        <v>830.93885733377795</v>
      </c>
      <c r="R126">
        <v>830.93885733377795</v>
      </c>
      <c r="S126">
        <v>830.93885733377795</v>
      </c>
      <c r="T126">
        <v>830.93885733377795</v>
      </c>
      <c r="U126">
        <v>830.93885733377795</v>
      </c>
      <c r="V126">
        <v>830.93885733377795</v>
      </c>
      <c r="W126">
        <v>830.93885733377795</v>
      </c>
      <c r="X126">
        <v>830.93885733377795</v>
      </c>
      <c r="Y126">
        <v>830.93885733377795</v>
      </c>
      <c r="Z126">
        <v>830.93885733377795</v>
      </c>
      <c r="AA126">
        <v>830.93885733377795</v>
      </c>
      <c r="AB126">
        <v>830.93885733377795</v>
      </c>
      <c r="AC126">
        <v>830.93885733377795</v>
      </c>
      <c r="AD126">
        <v>830.93885733377795</v>
      </c>
      <c r="AE126">
        <v>830.93885733377795</v>
      </c>
      <c r="AF126">
        <v>830.93885733377795</v>
      </c>
      <c r="AG126">
        <v>830.93885733377795</v>
      </c>
      <c r="AH126">
        <v>830.93885733377795</v>
      </c>
      <c r="AI126">
        <v>830.93885733377795</v>
      </c>
      <c r="AJ126">
        <v>830.93885733377795</v>
      </c>
      <c r="AK126">
        <v>830.93885733377795</v>
      </c>
      <c r="AL126">
        <v>830.93885733377795</v>
      </c>
    </row>
    <row r="127" spans="1:66" s="2" customFormat="1" x14ac:dyDescent="0.2">
      <c r="A127" s="2" t="s">
        <v>181</v>
      </c>
      <c r="B127" s="2">
        <v>990.86605773718202</v>
      </c>
      <c r="C127" s="2">
        <v>11646.331685153</v>
      </c>
      <c r="D127" s="2">
        <v>11646.331685153</v>
      </c>
      <c r="E127" s="2">
        <v>11646.331685153</v>
      </c>
      <c r="F127" s="2">
        <v>17206.652889807301</v>
      </c>
      <c r="G127" s="2">
        <v>17206.652889807301</v>
      </c>
      <c r="H127" s="2">
        <v>17206.652889807301</v>
      </c>
      <c r="I127" s="2">
        <v>12743.200801871</v>
      </c>
      <c r="J127" s="2">
        <v>12743.200801871</v>
      </c>
      <c r="K127" s="2">
        <v>12743.200801871</v>
      </c>
      <c r="L127" s="2">
        <v>16997.866524434899</v>
      </c>
      <c r="M127" s="2">
        <v>16997.866524434899</v>
      </c>
      <c r="N127" s="2">
        <v>16997.866524434899</v>
      </c>
      <c r="O127" s="2">
        <v>8538.9549645863899</v>
      </c>
      <c r="P127" s="2">
        <v>8538.9549645863899</v>
      </c>
      <c r="Q127" s="2">
        <v>8538.9549645863899</v>
      </c>
      <c r="R127" s="2">
        <v>12406.1333333333</v>
      </c>
      <c r="S127" s="2">
        <v>12406.1333333333</v>
      </c>
      <c r="T127" s="2">
        <v>12406.1333333333</v>
      </c>
      <c r="U127" s="2">
        <v>13401.8042098229</v>
      </c>
      <c r="V127" s="2">
        <v>13401.8042098229</v>
      </c>
      <c r="W127" s="2">
        <v>13401.8042098229</v>
      </c>
      <c r="X127" s="2">
        <v>12263</v>
      </c>
      <c r="Y127" s="2">
        <v>12263</v>
      </c>
      <c r="Z127" s="2">
        <v>12263</v>
      </c>
      <c r="AA127" s="2">
        <v>13916.2768942937</v>
      </c>
      <c r="AB127" s="2">
        <v>13916.2768942937</v>
      </c>
      <c r="AC127" s="2">
        <v>13916.2768942937</v>
      </c>
      <c r="AD127" s="2">
        <v>9848.9434037730807</v>
      </c>
      <c r="AE127" s="2">
        <v>9848.9434037730807</v>
      </c>
      <c r="AF127" s="2">
        <v>9848.9434037730807</v>
      </c>
      <c r="AG127" s="2">
        <v>17891.138732959102</v>
      </c>
      <c r="AH127" s="2">
        <v>17891.138732959102</v>
      </c>
      <c r="AI127" s="2">
        <v>17891.138732959102</v>
      </c>
      <c r="AJ127" s="2">
        <v>18048.666666666599</v>
      </c>
      <c r="AK127" s="2">
        <v>18048.666666666599</v>
      </c>
      <c r="AL127" s="2">
        <v>18048.666666666599</v>
      </c>
      <c r="BJ127" s="2">
        <f>MEDIAN($B127:$BI128)</f>
        <v>16997.866524434899</v>
      </c>
      <c r="BK127" s="2">
        <f>AVERAGE($B127:$BI128)</f>
        <v>40346.156842849225</v>
      </c>
      <c r="BL127" s="2">
        <f>MIN($B127:$BI128)</f>
        <v>990.86605773718202</v>
      </c>
      <c r="BM127" s="2">
        <f>MAX($B127:$BI128)</f>
        <v>336258.702478786</v>
      </c>
      <c r="BN127" s="2">
        <f>STDEV($B127:$BI128)</f>
        <v>69850.846868307868</v>
      </c>
    </row>
    <row r="128" spans="1:66" s="2" customFormat="1" x14ac:dyDescent="0.2">
      <c r="A128" s="2" t="s">
        <v>182</v>
      </c>
      <c r="B128" s="2">
        <v>5980.3554724041096</v>
      </c>
      <c r="C128" s="2">
        <v>13472.9333333333</v>
      </c>
      <c r="D128" s="2">
        <v>13472.9333333333</v>
      </c>
      <c r="E128" s="2">
        <v>13472.9333333333</v>
      </c>
      <c r="F128" s="2">
        <v>21910.056799198101</v>
      </c>
      <c r="G128" s="2">
        <v>21910.056799198101</v>
      </c>
      <c r="H128" s="2">
        <v>21910.056799198101</v>
      </c>
      <c r="I128" s="2">
        <v>20233.717752149802</v>
      </c>
      <c r="J128" s="2">
        <v>20233.717752149802</v>
      </c>
      <c r="K128" s="2">
        <v>20233.717752149802</v>
      </c>
      <c r="L128" s="2">
        <v>14159.3156909917</v>
      </c>
      <c r="M128" s="2">
        <v>14159.3156909917</v>
      </c>
      <c r="N128" s="2">
        <v>14159.3156909917</v>
      </c>
      <c r="O128" s="2">
        <v>14381.4666666666</v>
      </c>
      <c r="P128" s="2">
        <v>14381.4666666666</v>
      </c>
      <c r="Q128" s="2">
        <v>14381.4666666666</v>
      </c>
      <c r="R128" s="2">
        <v>34209.126745506699</v>
      </c>
      <c r="S128" s="2">
        <v>34209.126745506699</v>
      </c>
      <c r="T128" s="2">
        <v>34209.126745506699</v>
      </c>
      <c r="U128" s="2">
        <v>163659.28790505399</v>
      </c>
      <c r="V128" s="2">
        <v>163659.28790505399</v>
      </c>
      <c r="W128" s="2">
        <v>336258.702478786</v>
      </c>
      <c r="X128" s="2">
        <v>336258.702478786</v>
      </c>
      <c r="Y128" s="2">
        <v>336258.702478786</v>
      </c>
      <c r="Z128" s="2">
        <v>121125.808387225</v>
      </c>
      <c r="AA128" s="2">
        <v>121125.808387225</v>
      </c>
      <c r="AB128" s="2">
        <v>121125.808387225</v>
      </c>
      <c r="AC128" s="2">
        <v>80752.438861419199</v>
      </c>
      <c r="AD128" s="2">
        <v>80752.438861419199</v>
      </c>
      <c r="AE128" s="2">
        <v>80752.438861419199</v>
      </c>
      <c r="AF128" s="2">
        <v>29796.466666666602</v>
      </c>
      <c r="AG128" s="2">
        <v>29796.466666666602</v>
      </c>
      <c r="AH128" s="2">
        <v>29796.466666666602</v>
      </c>
      <c r="AI128" s="2">
        <v>21282.640652144801</v>
      </c>
      <c r="AJ128" s="2">
        <v>21282.640652144801</v>
      </c>
      <c r="AK128" s="2">
        <v>21282.640652144801</v>
      </c>
      <c r="AL128" s="2">
        <v>33850.876608226099</v>
      </c>
    </row>
    <row r="129" spans="1:66" x14ac:dyDescent="0.2">
      <c r="A129" t="s">
        <v>183</v>
      </c>
      <c r="B129">
        <v>7.0651376758448806E-2</v>
      </c>
      <c r="C129">
        <v>0.29262996124548801</v>
      </c>
      <c r="D129">
        <v>0.29262996124548801</v>
      </c>
      <c r="E129">
        <v>0.29262996124548801</v>
      </c>
      <c r="F129">
        <v>0.42883807746150199</v>
      </c>
      <c r="G129">
        <v>0.42883807746150199</v>
      </c>
      <c r="H129">
        <v>0.42883807746150199</v>
      </c>
      <c r="I129">
        <v>0.22694954894754699</v>
      </c>
      <c r="J129">
        <v>0.22694954894754699</v>
      </c>
      <c r="K129">
        <v>0.22694954894754699</v>
      </c>
      <c r="L129">
        <v>0.72334822321487802</v>
      </c>
      <c r="M129">
        <v>0.72334822321487802</v>
      </c>
      <c r="N129">
        <v>0.72334822321487802</v>
      </c>
      <c r="O129">
        <v>0.41741948416410402</v>
      </c>
      <c r="P129">
        <v>0.41741948416410402</v>
      </c>
      <c r="Q129">
        <v>0.41741948416410402</v>
      </c>
      <c r="R129">
        <v>0.659673333333333</v>
      </c>
      <c r="S129">
        <v>0.659673333333333</v>
      </c>
      <c r="T129">
        <v>0.659673333333333</v>
      </c>
      <c r="U129">
        <v>0.70465085198797395</v>
      </c>
      <c r="V129">
        <v>0.70465085198797395</v>
      </c>
      <c r="W129">
        <v>0.70465085198797395</v>
      </c>
      <c r="X129">
        <v>0.25145333333332898</v>
      </c>
      <c r="Y129">
        <v>0.25145333333332898</v>
      </c>
      <c r="Z129">
        <v>0.25145333333332898</v>
      </c>
      <c r="AA129">
        <v>0.13839369236937099</v>
      </c>
      <c r="AB129">
        <v>0.13839369236937099</v>
      </c>
      <c r="AC129">
        <v>0.13839369236937099</v>
      </c>
      <c r="AD129">
        <v>5.3809746016934203E-2</v>
      </c>
      <c r="AE129">
        <v>5.3809746016934203E-2</v>
      </c>
      <c r="AF129">
        <v>5.3809746016934203E-2</v>
      </c>
      <c r="AG129">
        <v>8.3533814488103E-2</v>
      </c>
      <c r="AH129">
        <v>8.3533814488103E-2</v>
      </c>
      <c r="AI129">
        <v>8.3533814488103E-2</v>
      </c>
      <c r="AJ129">
        <v>6.8493333333332601E-2</v>
      </c>
      <c r="AK129">
        <v>6.8493333333332601E-2</v>
      </c>
      <c r="AL129">
        <v>6.8493333333332601E-2</v>
      </c>
    </row>
    <row r="130" spans="1:66" x14ac:dyDescent="0.2">
      <c r="A130" t="s">
        <v>184</v>
      </c>
      <c r="B130">
        <v>0.52901242817052396</v>
      </c>
      <c r="C130">
        <v>0.33250000000000002</v>
      </c>
      <c r="D130">
        <v>0.33250000000000002</v>
      </c>
      <c r="E130">
        <v>0.33250000000000002</v>
      </c>
      <c r="F130">
        <v>0.72967591045773295</v>
      </c>
      <c r="G130">
        <v>0.72967591045773295</v>
      </c>
      <c r="H130">
        <v>0.72967591045773295</v>
      </c>
      <c r="I130">
        <v>0.40024665022331801</v>
      </c>
      <c r="J130">
        <v>0.40024665022331801</v>
      </c>
      <c r="K130">
        <v>0.40024665022331801</v>
      </c>
      <c r="L130">
        <v>0.81583132852178297</v>
      </c>
      <c r="M130">
        <v>0.81583132852178297</v>
      </c>
      <c r="N130">
        <v>0.81583132852178297</v>
      </c>
      <c r="O130">
        <v>0.86858666666666695</v>
      </c>
      <c r="P130">
        <v>0.86858666666666695</v>
      </c>
      <c r="Q130">
        <v>0.86858666666666695</v>
      </c>
      <c r="R130">
        <v>0.79332531569453002</v>
      </c>
      <c r="S130">
        <v>0.79332531569453002</v>
      </c>
      <c r="T130">
        <v>0.79332531569453002</v>
      </c>
      <c r="U130">
        <v>1.0257834377916899</v>
      </c>
      <c r="V130">
        <v>1.0257834377916899</v>
      </c>
      <c r="W130">
        <v>0.558221420458345</v>
      </c>
      <c r="X130">
        <v>0.558221420458345</v>
      </c>
      <c r="Y130">
        <v>0.558221420458345</v>
      </c>
      <c r="Z130">
        <v>0.81131408760583901</v>
      </c>
      <c r="AA130">
        <v>0.81131408760583901</v>
      </c>
      <c r="AB130">
        <v>0.81131408760583901</v>
      </c>
      <c r="AC130">
        <v>0.167539756782039</v>
      </c>
      <c r="AD130">
        <v>0.167539756782039</v>
      </c>
      <c r="AE130">
        <v>0.167539756782039</v>
      </c>
      <c r="AF130">
        <v>0.1628</v>
      </c>
      <c r="AG130">
        <v>0.1628</v>
      </c>
      <c r="AH130">
        <v>0.1628</v>
      </c>
      <c r="AI130">
        <v>8.8507283175194698E-2</v>
      </c>
      <c r="AJ130">
        <v>8.8507283175194698E-2</v>
      </c>
      <c r="AK130">
        <v>8.8507283175194698E-2</v>
      </c>
      <c r="AL130">
        <v>0.120498633424442</v>
      </c>
    </row>
    <row r="131" spans="1:66" x14ac:dyDescent="0.2">
      <c r="A131" t="s">
        <v>185</v>
      </c>
      <c r="B131">
        <v>0.25619041269417497</v>
      </c>
      <c r="C131">
        <v>0.34420018709074401</v>
      </c>
      <c r="D131">
        <v>0.34420018709074401</v>
      </c>
      <c r="E131">
        <v>0.34420018709074401</v>
      </c>
      <c r="F131">
        <v>0.25959602693154099</v>
      </c>
      <c r="G131">
        <v>0.25959602693154099</v>
      </c>
      <c r="H131">
        <v>0.25959602693154099</v>
      </c>
      <c r="I131">
        <v>0.40755763448045101</v>
      </c>
      <c r="J131">
        <v>0.40755763448045101</v>
      </c>
      <c r="K131">
        <v>0.40755763448045101</v>
      </c>
      <c r="L131">
        <v>0.46948463230882098</v>
      </c>
      <c r="M131">
        <v>0.46948463230882098</v>
      </c>
      <c r="N131">
        <v>0.46948463230882098</v>
      </c>
      <c r="O131">
        <v>0.24546973139115</v>
      </c>
      <c r="P131">
        <v>0.24546973139115</v>
      </c>
      <c r="Q131">
        <v>0.24546973139115</v>
      </c>
      <c r="R131">
        <v>0.143979999999999</v>
      </c>
      <c r="S131">
        <v>0.143979999999999</v>
      </c>
      <c r="T131">
        <v>0.143979999999999</v>
      </c>
      <c r="U131">
        <v>0.18884062813231101</v>
      </c>
      <c r="V131">
        <v>0.18884062813231101</v>
      </c>
      <c r="W131">
        <v>0.18884062813231101</v>
      </c>
      <c r="X131">
        <v>0.17800666666666701</v>
      </c>
      <c r="Y131">
        <v>0.17800666666666701</v>
      </c>
      <c r="Z131">
        <v>0.17800666666666701</v>
      </c>
      <c r="AA131">
        <v>0.81059735400240496</v>
      </c>
      <c r="AB131">
        <v>0.81059735400240496</v>
      </c>
      <c r="AC131">
        <v>0.81059735400240496</v>
      </c>
      <c r="AD131">
        <v>0.117578828078132</v>
      </c>
      <c r="AE131">
        <v>0.117578828078132</v>
      </c>
      <c r="AF131">
        <v>0.117578828078132</v>
      </c>
      <c r="AG131">
        <v>0.25557337610264402</v>
      </c>
      <c r="AH131">
        <v>0.25557337610264402</v>
      </c>
      <c r="AI131">
        <v>0.25557337610264402</v>
      </c>
      <c r="AJ131">
        <v>0.10995999999999199</v>
      </c>
      <c r="AK131">
        <v>0.10995999999999199</v>
      </c>
      <c r="AL131">
        <v>0.10995999999999199</v>
      </c>
    </row>
    <row r="132" spans="1:66" x14ac:dyDescent="0.2">
      <c r="A132" t="s">
        <v>186</v>
      </c>
      <c r="B132">
        <v>0.36309635173059501</v>
      </c>
      <c r="C132">
        <v>0.45603333333332302</v>
      </c>
      <c r="D132">
        <v>0.45603333333332302</v>
      </c>
      <c r="E132">
        <v>0.45603333333332302</v>
      </c>
      <c r="F132">
        <v>0.39019712662880401</v>
      </c>
      <c r="G132">
        <v>0.39019712662880401</v>
      </c>
      <c r="H132">
        <v>0.39019712662880401</v>
      </c>
      <c r="I132">
        <v>0.29034731017931797</v>
      </c>
      <c r="J132">
        <v>0.29034731017931797</v>
      </c>
      <c r="K132">
        <v>0.29034731017931797</v>
      </c>
      <c r="L132">
        <v>0.186895215183119</v>
      </c>
      <c r="M132">
        <v>0.186895215183119</v>
      </c>
      <c r="N132">
        <v>0.186895215183119</v>
      </c>
      <c r="O132">
        <v>0.31521999999998901</v>
      </c>
      <c r="P132">
        <v>0.31521999999998901</v>
      </c>
      <c r="Q132">
        <v>0.31521999999998901</v>
      </c>
      <c r="R132">
        <v>0.206220351439836</v>
      </c>
      <c r="S132">
        <v>0.206220351439836</v>
      </c>
      <c r="T132">
        <v>0.206220351439836</v>
      </c>
      <c r="U132">
        <v>0.10291372182958899</v>
      </c>
      <c r="V132">
        <v>0.10291372182958899</v>
      </c>
      <c r="W132">
        <v>6.6880470368056201E-3</v>
      </c>
      <c r="X132">
        <v>6.6880470368056201E-3</v>
      </c>
      <c r="Y132">
        <v>6.6880470368056201E-3</v>
      </c>
      <c r="Z132">
        <v>0.13456230415360601</v>
      </c>
      <c r="AA132">
        <v>0.13456230415360601</v>
      </c>
      <c r="AB132">
        <v>0.13456230415360601</v>
      </c>
      <c r="AC132">
        <v>0.19182146198050001</v>
      </c>
      <c r="AD132">
        <v>0.19182146198050001</v>
      </c>
      <c r="AE132">
        <v>0.19182146198050001</v>
      </c>
      <c r="AF132">
        <v>0.28130666666665799</v>
      </c>
      <c r="AG132">
        <v>0.28130666666665799</v>
      </c>
      <c r="AH132">
        <v>0.28130666666665799</v>
      </c>
      <c r="AI132">
        <v>8.2714152078038505E-2</v>
      </c>
      <c r="AJ132">
        <v>8.2714152078038505E-2</v>
      </c>
      <c r="AK132">
        <v>8.2714152078038505E-2</v>
      </c>
      <c r="AL132">
        <v>4.59102726484951E-2</v>
      </c>
    </row>
    <row r="133" spans="1:66" x14ac:dyDescent="0.2">
      <c r="A133" t="s">
        <v>187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66" x14ac:dyDescent="0.2">
      <c r="A134" t="s">
        <v>188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66" x14ac:dyDescent="0.2">
      <c r="A135" t="s">
        <v>189</v>
      </c>
      <c r="B135">
        <v>1.9267951196744</v>
      </c>
      <c r="C135">
        <v>30.108245356140301</v>
      </c>
      <c r="D135">
        <v>30.108245356140301</v>
      </c>
      <c r="E135">
        <v>30.108245356140301</v>
      </c>
      <c r="F135">
        <v>99.866675554963095</v>
      </c>
      <c r="G135">
        <v>99.866675554963095</v>
      </c>
      <c r="H135">
        <v>99.866675554963095</v>
      </c>
      <c r="I135">
        <v>99.5990644837958</v>
      </c>
      <c r="J135">
        <v>99.5990644837958</v>
      </c>
      <c r="K135">
        <v>99.5990644837958</v>
      </c>
      <c r="L135">
        <v>99.733315554370506</v>
      </c>
      <c r="M135">
        <v>99.733315554370506</v>
      </c>
      <c r="N135">
        <v>99.733315554370506</v>
      </c>
      <c r="O135">
        <v>95.456367766937902</v>
      </c>
      <c r="P135">
        <v>95.456367766937902</v>
      </c>
      <c r="Q135">
        <v>95.456367766937902</v>
      </c>
      <c r="R135">
        <v>100</v>
      </c>
      <c r="S135">
        <v>100</v>
      </c>
      <c r="T135">
        <v>100</v>
      </c>
      <c r="U135">
        <v>99.8663548279319</v>
      </c>
      <c r="V135">
        <v>99.8663548279319</v>
      </c>
      <c r="W135">
        <v>99.8663548279319</v>
      </c>
      <c r="X135">
        <v>99.933333333333394</v>
      </c>
      <c r="Y135">
        <v>99.933333333333394</v>
      </c>
      <c r="Z135">
        <v>99.933333333333394</v>
      </c>
      <c r="AA135">
        <v>50.287317920619699</v>
      </c>
      <c r="AB135">
        <v>50.287317920619699</v>
      </c>
      <c r="AC135">
        <v>50.287317920619699</v>
      </c>
      <c r="AD135">
        <v>15.072328511432501</v>
      </c>
      <c r="AE135">
        <v>15.072328511432501</v>
      </c>
      <c r="AF135">
        <v>15.072328511432501</v>
      </c>
      <c r="AG135">
        <v>4.3704891740180001</v>
      </c>
      <c r="AH135">
        <v>4.3704891740180001</v>
      </c>
      <c r="AI135">
        <v>4.3704891740180001</v>
      </c>
      <c r="AJ135">
        <v>16.333333333333599</v>
      </c>
      <c r="AK135">
        <v>16.333333333333599</v>
      </c>
      <c r="AL135">
        <v>16.333333333333599</v>
      </c>
    </row>
    <row r="136" spans="1:66" x14ac:dyDescent="0.2">
      <c r="A136" t="s">
        <v>190</v>
      </c>
      <c r="B136">
        <v>0.30736335694192002</v>
      </c>
      <c r="C136">
        <v>0.30736335694192002</v>
      </c>
      <c r="D136">
        <v>0.30736335694192002</v>
      </c>
      <c r="E136">
        <v>0.30736335694192002</v>
      </c>
      <c r="F136">
        <v>0.30736335694192002</v>
      </c>
      <c r="G136">
        <v>0.30736335694192002</v>
      </c>
      <c r="H136">
        <v>0.30736335694192002</v>
      </c>
      <c r="I136">
        <v>0.30736335694192002</v>
      </c>
      <c r="J136">
        <v>0.30736335694192002</v>
      </c>
      <c r="K136">
        <v>0.30736335694192002</v>
      </c>
      <c r="L136">
        <v>0.30736335694192002</v>
      </c>
      <c r="M136">
        <v>0.30736335694192002</v>
      </c>
      <c r="N136">
        <v>0.30736335694192002</v>
      </c>
      <c r="O136">
        <v>0.30736335694192002</v>
      </c>
      <c r="P136">
        <v>0.30736335694192002</v>
      </c>
      <c r="Q136">
        <v>0.30736335694192002</v>
      </c>
      <c r="R136">
        <v>0.30736335694192002</v>
      </c>
      <c r="S136">
        <v>0.30736335694192002</v>
      </c>
      <c r="T136">
        <v>0.30736335694192002</v>
      </c>
      <c r="U136">
        <v>0.30736335694192002</v>
      </c>
      <c r="V136">
        <v>0.30736335694192002</v>
      </c>
      <c r="W136">
        <v>0.30736335694192002</v>
      </c>
      <c r="X136">
        <v>0.30736335694192002</v>
      </c>
      <c r="Y136">
        <v>0.30736335694192002</v>
      </c>
      <c r="Z136">
        <v>0.30736335694192002</v>
      </c>
      <c r="AA136">
        <v>0.30736335694192002</v>
      </c>
      <c r="AB136">
        <v>0.30736335694192002</v>
      </c>
      <c r="AC136">
        <v>0.30736335694192002</v>
      </c>
      <c r="AD136">
        <v>0.30736335694192002</v>
      </c>
      <c r="AE136">
        <v>0.30736335694192002</v>
      </c>
      <c r="AF136">
        <v>0.30736335694192002</v>
      </c>
      <c r="AG136">
        <v>0.30736335694192002</v>
      </c>
      <c r="AH136">
        <v>0.30736335694192002</v>
      </c>
      <c r="AI136">
        <v>0.30736335694192002</v>
      </c>
      <c r="AJ136">
        <v>0.30736335694192002</v>
      </c>
      <c r="AK136">
        <v>0.30736335694192002</v>
      </c>
      <c r="AL136">
        <v>0.30736335694192002</v>
      </c>
    </row>
    <row r="137" spans="1:66" x14ac:dyDescent="0.2">
      <c r="A137" t="s">
        <v>191</v>
      </c>
      <c r="B137">
        <v>9.72731515409526</v>
      </c>
      <c r="C137">
        <v>9.72731515409526</v>
      </c>
      <c r="D137">
        <v>5.7196311640650004</v>
      </c>
      <c r="E137">
        <v>5.7196311640650004</v>
      </c>
      <c r="F137">
        <v>5.7196311640650004</v>
      </c>
      <c r="G137">
        <v>4.7333333338610801</v>
      </c>
      <c r="H137">
        <v>4.7333333338610801</v>
      </c>
      <c r="I137">
        <v>4.7333333338610801</v>
      </c>
      <c r="J137">
        <v>3.5750083524809599</v>
      </c>
      <c r="K137">
        <v>3.5750083524809599</v>
      </c>
      <c r="L137">
        <v>3.5750083524809599</v>
      </c>
      <c r="M137">
        <v>7.6666666668218797</v>
      </c>
      <c r="N137">
        <v>7.6666666668218797</v>
      </c>
      <c r="O137">
        <v>7.6666666668218797</v>
      </c>
      <c r="P137">
        <v>6.72190298033712</v>
      </c>
      <c r="Q137">
        <v>6.72190298033712</v>
      </c>
      <c r="R137">
        <v>6.72190298033712</v>
      </c>
      <c r="S137">
        <v>5.3936929124572499</v>
      </c>
      <c r="T137">
        <v>5.3936929124572499</v>
      </c>
      <c r="U137">
        <v>5.3936929124572499</v>
      </c>
      <c r="V137">
        <v>8.3984766488758797</v>
      </c>
      <c r="W137">
        <v>8.3984766488758797</v>
      </c>
      <c r="X137">
        <v>8.3984766488758797</v>
      </c>
      <c r="Y137">
        <v>4.8603240214772496</v>
      </c>
      <c r="Z137">
        <v>4.8603240214772496</v>
      </c>
      <c r="AA137">
        <v>4.8603240214772496</v>
      </c>
      <c r="AB137">
        <v>5.0514499534762196</v>
      </c>
      <c r="AC137">
        <v>5.0514499534762196</v>
      </c>
      <c r="AD137">
        <v>5.0514499534762196</v>
      </c>
      <c r="AE137">
        <v>5.9333333326503599</v>
      </c>
      <c r="AF137">
        <v>5.9333333326503599</v>
      </c>
      <c r="AG137">
        <v>5.9333333326503599</v>
      </c>
      <c r="AH137">
        <v>3.9695268645058501</v>
      </c>
      <c r="AI137">
        <v>3.9695268645058501</v>
      </c>
      <c r="AJ137">
        <v>3.9695268645058501</v>
      </c>
      <c r="AK137">
        <v>6.2000000003414897</v>
      </c>
      <c r="AL137">
        <v>6.2000000003414897</v>
      </c>
    </row>
    <row r="138" spans="1:66" x14ac:dyDescent="0.2">
      <c r="A138" t="s">
        <v>192</v>
      </c>
      <c r="B138">
        <v>10.1393240451878</v>
      </c>
      <c r="C138">
        <v>10.1393240451878</v>
      </c>
      <c r="D138">
        <v>10.1393240451878</v>
      </c>
      <c r="E138">
        <v>5.6528130429283401</v>
      </c>
      <c r="F138">
        <v>5.6528130429283401</v>
      </c>
      <c r="G138">
        <v>5.6528130429283401</v>
      </c>
      <c r="H138">
        <v>6.7333333333954197</v>
      </c>
      <c r="I138">
        <v>6.7333333333954197</v>
      </c>
      <c r="J138">
        <v>6.7333333333954197</v>
      </c>
      <c r="K138">
        <v>5.3728949476570698</v>
      </c>
      <c r="L138">
        <v>5.3728949476570698</v>
      </c>
      <c r="M138">
        <v>5.3728949476570698</v>
      </c>
      <c r="N138">
        <v>7.3395106991314902</v>
      </c>
      <c r="O138">
        <v>7.3395106991314902</v>
      </c>
      <c r="P138">
        <v>7.3395106991314902</v>
      </c>
      <c r="Q138">
        <v>9.85030740449956</v>
      </c>
      <c r="R138">
        <v>9.85030740449956</v>
      </c>
      <c r="S138">
        <v>9.85030740449956</v>
      </c>
      <c r="T138">
        <v>4.6063595764317897</v>
      </c>
      <c r="U138">
        <v>4.6063595764317897</v>
      </c>
      <c r="V138">
        <v>4.6063595764317897</v>
      </c>
      <c r="W138">
        <v>6.2541761323804597</v>
      </c>
      <c r="X138">
        <v>6.2541761323804597</v>
      </c>
      <c r="Y138">
        <v>6.2541761323804597</v>
      </c>
      <c r="Z138">
        <v>6.0666666661078699</v>
      </c>
      <c r="AA138">
        <v>6.0666666661078699</v>
      </c>
      <c r="AB138">
        <v>7.5843635151480697</v>
      </c>
      <c r="AC138">
        <v>7.5843635151480697</v>
      </c>
      <c r="AD138">
        <v>7.5843635151480697</v>
      </c>
      <c r="AE138">
        <v>5</v>
      </c>
      <c r="AF138">
        <v>5</v>
      </c>
      <c r="AG138">
        <v>5</v>
      </c>
      <c r="AH138">
        <v>9.0544604077111295</v>
      </c>
      <c r="AI138">
        <v>9.0544604077111295</v>
      </c>
      <c r="AJ138">
        <v>9.0544604077111295</v>
      </c>
      <c r="AK138">
        <v>4.7396840208169202</v>
      </c>
      <c r="AL138">
        <v>4.7396840208169202</v>
      </c>
    </row>
    <row r="139" spans="1:66" x14ac:dyDescent="0.2">
      <c r="A139" t="s">
        <v>193</v>
      </c>
      <c r="B139">
        <v>8.4666666667908395</v>
      </c>
      <c r="C139">
        <v>8.4666666667908395</v>
      </c>
      <c r="D139">
        <v>4.1159962583407799</v>
      </c>
      <c r="E139">
        <v>4.1159962583407799</v>
      </c>
      <c r="F139">
        <v>4.1159962583407799</v>
      </c>
      <c r="G139">
        <v>8.7999999996585103</v>
      </c>
      <c r="H139">
        <v>8.7999999996585103</v>
      </c>
      <c r="I139">
        <v>8.7999999996585103</v>
      </c>
      <c r="J139">
        <v>4.4373162260748904</v>
      </c>
      <c r="K139">
        <v>4.4373162260748904</v>
      </c>
      <c r="L139">
        <v>4.4373162260748904</v>
      </c>
      <c r="M139">
        <v>4.2063862409483104</v>
      </c>
      <c r="N139">
        <v>4.2063862409483104</v>
      </c>
      <c r="O139">
        <v>4.2063862409483104</v>
      </c>
      <c r="P139">
        <v>5.5859949217916798</v>
      </c>
      <c r="Q139">
        <v>5.5859949217916798</v>
      </c>
      <c r="R139">
        <v>5.5859949217916798</v>
      </c>
      <c r="S139">
        <v>8.7272484828286103</v>
      </c>
      <c r="T139">
        <v>8.7272484828286103</v>
      </c>
      <c r="U139">
        <v>8.7272484828286103</v>
      </c>
      <c r="V139">
        <v>5.5859949217916798</v>
      </c>
      <c r="W139">
        <v>5.5859949217916798</v>
      </c>
      <c r="X139">
        <v>5.5859949217916798</v>
      </c>
      <c r="Y139">
        <v>6.1937462500914897</v>
      </c>
      <c r="Z139">
        <v>6.1937462500914897</v>
      </c>
      <c r="AA139">
        <v>6.1937462500914897</v>
      </c>
      <c r="AB139">
        <v>5.0514499534762196</v>
      </c>
      <c r="AC139">
        <v>5.0514499534762196</v>
      </c>
      <c r="AD139">
        <v>5.0514499534762196</v>
      </c>
      <c r="AE139">
        <v>8.5333333327434904</v>
      </c>
      <c r="AF139">
        <v>8.5333333327434904</v>
      </c>
      <c r="AG139">
        <v>8.5333333327434904</v>
      </c>
      <c r="AH139">
        <v>3.3077180088736302</v>
      </c>
      <c r="AI139">
        <v>3.3077180088736302</v>
      </c>
      <c r="AJ139">
        <v>3.3077180088736302</v>
      </c>
      <c r="AK139">
        <v>5.7396173587496104</v>
      </c>
      <c r="AL139">
        <v>5.7396173587496104</v>
      </c>
    </row>
    <row r="140" spans="1:66" x14ac:dyDescent="0.2">
      <c r="A140" t="s">
        <v>194</v>
      </c>
      <c r="B140">
        <v>4.5333333336748103</v>
      </c>
      <c r="C140">
        <v>4.5333333336748103</v>
      </c>
      <c r="D140">
        <v>4.5333333336748103</v>
      </c>
      <c r="E140">
        <v>6.1205398901071302</v>
      </c>
      <c r="F140">
        <v>6.1205398901071302</v>
      </c>
      <c r="G140">
        <v>6.1205398901071302</v>
      </c>
      <c r="H140">
        <v>8.0727951475178994</v>
      </c>
      <c r="I140">
        <v>8.0727951475178994</v>
      </c>
      <c r="J140">
        <v>8.0727951475178994</v>
      </c>
      <c r="K140">
        <v>7.71184175316841</v>
      </c>
      <c r="L140">
        <v>7.71184175316841</v>
      </c>
      <c r="M140">
        <v>7.71184175316841</v>
      </c>
      <c r="N140">
        <v>6.0666666668839699</v>
      </c>
      <c r="O140">
        <v>6.0666666668839699</v>
      </c>
      <c r="P140">
        <v>6.0666666668839699</v>
      </c>
      <c r="Q140">
        <v>8.1189442031406696</v>
      </c>
      <c r="R140">
        <v>8.1189442031406696</v>
      </c>
      <c r="S140">
        <v>8.1189442031406696</v>
      </c>
      <c r="T140">
        <v>10.272648490348899</v>
      </c>
      <c r="U140">
        <v>10.272648490348899</v>
      </c>
      <c r="V140">
        <v>10.272648490348899</v>
      </c>
      <c r="W140">
        <v>4.5105245570514203</v>
      </c>
      <c r="X140">
        <v>4.5105245570514203</v>
      </c>
      <c r="Y140">
        <v>4.5105245570514203</v>
      </c>
      <c r="Z140">
        <v>6.7937862525410102</v>
      </c>
      <c r="AA140">
        <v>6.7937862525410102</v>
      </c>
      <c r="AB140">
        <v>6.7937862525410102</v>
      </c>
      <c r="AC140">
        <v>7.4210139604165999</v>
      </c>
      <c r="AD140">
        <v>7.4210139604165999</v>
      </c>
      <c r="AE140">
        <v>7.4210139604165999</v>
      </c>
      <c r="AF140">
        <v>4.1013671223430599</v>
      </c>
      <c r="AG140">
        <v>4.1013671223430599</v>
      </c>
      <c r="AH140">
        <v>4.1013671223430599</v>
      </c>
      <c r="AI140">
        <v>6.79494888708592</v>
      </c>
      <c r="AJ140">
        <v>6.79494888708592</v>
      </c>
      <c r="AK140">
        <v>6.79494888708592</v>
      </c>
      <c r="AL140">
        <v>6.0541405522909404</v>
      </c>
    </row>
    <row r="141" spans="1:66" s="2" customFormat="1" x14ac:dyDescent="0.2">
      <c r="A141" s="2" t="s">
        <v>195</v>
      </c>
      <c r="B141" s="2">
        <v>0.63481456731841401</v>
      </c>
      <c r="C141" s="2">
        <v>0.63481456731841401</v>
      </c>
      <c r="D141" s="2">
        <v>0.63481456731841401</v>
      </c>
      <c r="E141" s="2">
        <v>0.63481456731841401</v>
      </c>
      <c r="F141" s="2">
        <v>0.63481456731841401</v>
      </c>
      <c r="G141" s="2">
        <v>0.63481456731841401</v>
      </c>
      <c r="H141" s="2">
        <v>0.63481456731841401</v>
      </c>
      <c r="I141" s="2">
        <v>0.63481456731841401</v>
      </c>
      <c r="J141" s="2">
        <v>0.63481456731841401</v>
      </c>
      <c r="K141" s="2">
        <v>0.63481456731841401</v>
      </c>
      <c r="L141" s="2">
        <v>0.63481456731841401</v>
      </c>
      <c r="M141" s="2">
        <v>0.63481456731841401</v>
      </c>
      <c r="N141" s="2">
        <v>0.63481456731841401</v>
      </c>
      <c r="O141" s="2">
        <v>0.63481456731841401</v>
      </c>
      <c r="P141" s="2">
        <v>0.63481456731841401</v>
      </c>
      <c r="Q141" s="2">
        <v>0.63481456731841401</v>
      </c>
      <c r="R141" s="2">
        <v>0.63481456731841401</v>
      </c>
      <c r="S141" s="2">
        <v>0.63481456731841401</v>
      </c>
      <c r="T141" s="2">
        <v>0.63481456731841401</v>
      </c>
      <c r="U141" s="2">
        <v>0.63481456731841401</v>
      </c>
      <c r="V141" s="2">
        <v>0.63481456731841401</v>
      </c>
      <c r="W141" s="2">
        <v>0.63481456731841401</v>
      </c>
      <c r="X141" s="2">
        <v>0.63481456731841401</v>
      </c>
      <c r="Y141" s="2">
        <v>0.63481456731841401</v>
      </c>
      <c r="Z141" s="2">
        <v>0.63481456731841401</v>
      </c>
      <c r="AA141" s="2">
        <v>0.63481456731841401</v>
      </c>
      <c r="AB141" s="2">
        <v>0.63481456731841401</v>
      </c>
      <c r="AC141" s="2">
        <v>0.63481456731841401</v>
      </c>
      <c r="AD141" s="2">
        <v>0.63481456731841401</v>
      </c>
      <c r="AE141" s="2">
        <v>0.63481456731841401</v>
      </c>
      <c r="AF141" s="2">
        <v>0.63481456731841401</v>
      </c>
      <c r="AG141" s="2">
        <v>0.63481456731841401</v>
      </c>
      <c r="AH141" s="2">
        <v>0.63481456731841401</v>
      </c>
      <c r="AI141" s="2">
        <v>0.63481456731841401</v>
      </c>
      <c r="AJ141" s="2">
        <v>0.63481456731841401</v>
      </c>
      <c r="AK141" s="2">
        <v>0.63481456731841401</v>
      </c>
      <c r="AL141" s="2">
        <v>0.63481456731841401</v>
      </c>
      <c r="BJ141" s="2">
        <f>MEDIAN($B141:$BI142,$B149:$BI150,$B165:$BI174,$B157:$BI158)</f>
        <v>47.329821988134903</v>
      </c>
      <c r="BK141" s="2">
        <f>AVERAGE($B141:$BI142,$B149:$BI150,$B165:$BI174,$B157:$BI158)</f>
        <v>50.169117096703005</v>
      </c>
      <c r="BL141" s="2">
        <f>MIN($B141:$BI142,$B149:$BI150,$B165:$BI174,$B157:$BI158)</f>
        <v>-3.3411293012662199E-2</v>
      </c>
      <c r="BM141" s="2">
        <f>MAX($B141:$BI142,$B149:$BI150,$B165:$BI174,$B157:$BI158)</f>
        <v>100</v>
      </c>
      <c r="BN141" s="2">
        <f>STDEV($B141:$BI142,$B149:$BI150,$B165:$BI174,$B157:$BI158)</f>
        <v>44.116186630269688</v>
      </c>
    </row>
    <row r="142" spans="1:66" s="2" customFormat="1" x14ac:dyDescent="0.2">
      <c r="A142" s="2" t="s">
        <v>196</v>
      </c>
      <c r="B142" s="2">
        <v>2.5791794734736802</v>
      </c>
      <c r="C142" s="2">
        <v>65.533333333332806</v>
      </c>
      <c r="D142" s="2">
        <v>65.533333333332806</v>
      </c>
      <c r="E142" s="2">
        <v>65.533333333332806</v>
      </c>
      <c r="F142" s="2">
        <v>99.532241897763299</v>
      </c>
      <c r="G142" s="2">
        <v>99.532241897763299</v>
      </c>
      <c r="H142" s="2">
        <v>99.532241897763299</v>
      </c>
      <c r="I142" s="2">
        <v>99.800013332440102</v>
      </c>
      <c r="J142" s="2">
        <v>99.800013332440102</v>
      </c>
      <c r="K142" s="2">
        <v>99.800013332440102</v>
      </c>
      <c r="L142" s="2">
        <v>98.997594226145097</v>
      </c>
      <c r="M142" s="2">
        <v>98.997594226145097</v>
      </c>
      <c r="N142" s="2">
        <v>98.997594226145097</v>
      </c>
      <c r="O142" s="2">
        <v>95.600000000000904</v>
      </c>
      <c r="P142" s="2">
        <v>95.600000000000904</v>
      </c>
      <c r="Q142" s="2">
        <v>95.600000000000904</v>
      </c>
      <c r="R142" s="2">
        <v>99.665931716441605</v>
      </c>
      <c r="S142" s="2">
        <v>99.665931716441605</v>
      </c>
      <c r="T142" s="2">
        <v>99.665931716441605</v>
      </c>
      <c r="U142" s="2">
        <v>99.933324443257604</v>
      </c>
      <c r="V142" s="2">
        <v>99.933324443257604</v>
      </c>
      <c r="W142" s="2">
        <v>100</v>
      </c>
      <c r="X142" s="2">
        <v>100</v>
      </c>
      <c r="Y142" s="2">
        <v>100</v>
      </c>
      <c r="Z142" s="2">
        <v>50.330022001467903</v>
      </c>
      <c r="AA142" s="2">
        <v>50.330022001467903</v>
      </c>
      <c r="AB142" s="2">
        <v>50.330022001467903</v>
      </c>
      <c r="AC142" s="2">
        <v>9.0605372176956198</v>
      </c>
      <c r="AD142" s="2">
        <v>9.0605372176956198</v>
      </c>
      <c r="AE142" s="2">
        <v>9.0605372176956198</v>
      </c>
      <c r="AF142" s="2">
        <v>8.2666666666652109</v>
      </c>
      <c r="AG142" s="2">
        <v>8.2666666666652109</v>
      </c>
      <c r="AH142" s="2">
        <v>8.2666666666652109</v>
      </c>
      <c r="AI142" s="2">
        <v>7.79099291727794</v>
      </c>
      <c r="AJ142" s="2">
        <v>7.79099291727794</v>
      </c>
      <c r="AK142" s="2">
        <v>7.79099291727794</v>
      </c>
      <c r="AL142" s="2">
        <v>12.805812945804</v>
      </c>
    </row>
    <row r="143" spans="1:66" x14ac:dyDescent="0.2">
      <c r="A143" t="s">
        <v>197</v>
      </c>
      <c r="B143">
        <v>1.8601240082670301</v>
      </c>
      <c r="C143">
        <v>29.907790992917199</v>
      </c>
      <c r="D143">
        <v>29.907790992917199</v>
      </c>
      <c r="E143">
        <v>29.907790992917199</v>
      </c>
      <c r="F143">
        <v>99.666688887407801</v>
      </c>
      <c r="G143">
        <v>99.666688887407801</v>
      </c>
      <c r="H143">
        <v>99.666688887407801</v>
      </c>
      <c r="I143">
        <v>99.799532241896401</v>
      </c>
      <c r="J143">
        <v>99.799532241896401</v>
      </c>
      <c r="K143">
        <v>99.799532241896401</v>
      </c>
      <c r="L143">
        <v>99.466631108740998</v>
      </c>
      <c r="M143">
        <v>99.466631108740998</v>
      </c>
      <c r="N143">
        <v>99.466631108740998</v>
      </c>
      <c r="O143">
        <v>98.396365094213493</v>
      </c>
      <c r="P143">
        <v>98.396365094213493</v>
      </c>
      <c r="Q143">
        <v>98.396365094213493</v>
      </c>
      <c r="R143">
        <v>99.800000000000097</v>
      </c>
      <c r="S143">
        <v>99.800000000000097</v>
      </c>
      <c r="T143">
        <v>99.800000000000097</v>
      </c>
      <c r="U143">
        <v>99.933177413965893</v>
      </c>
      <c r="V143">
        <v>99.933177413965893</v>
      </c>
      <c r="W143">
        <v>99.933177413965893</v>
      </c>
      <c r="X143">
        <v>99.866666666666703</v>
      </c>
      <c r="Y143">
        <v>99.866666666666703</v>
      </c>
      <c r="Z143">
        <v>99.866666666666703</v>
      </c>
      <c r="AA143">
        <v>51.423225978885597</v>
      </c>
      <c r="AB143">
        <v>51.423225978885597</v>
      </c>
      <c r="AC143">
        <v>51.423225978885597</v>
      </c>
      <c r="AD143">
        <v>18.8720751949865</v>
      </c>
      <c r="AE143">
        <v>18.8720751949865</v>
      </c>
      <c r="AF143">
        <v>18.8720751949865</v>
      </c>
      <c r="AG143">
        <v>14.060411654638401</v>
      </c>
      <c r="AH143">
        <v>14.060411654638401</v>
      </c>
      <c r="AI143">
        <v>14.060411654638401</v>
      </c>
      <c r="AJ143">
        <v>9.1999999999991999</v>
      </c>
      <c r="AK143">
        <v>9.1999999999991999</v>
      </c>
      <c r="AL143">
        <v>9.1999999999991999</v>
      </c>
    </row>
    <row r="144" spans="1:66" x14ac:dyDescent="0.2">
      <c r="A144" t="s">
        <v>198</v>
      </c>
      <c r="B144">
        <v>0.64145396230922802</v>
      </c>
      <c r="C144">
        <v>0.64145396230922802</v>
      </c>
      <c r="D144">
        <v>0.64145396230922802</v>
      </c>
      <c r="E144">
        <v>0.64145396230922802</v>
      </c>
      <c r="F144">
        <v>0.64145396230922802</v>
      </c>
      <c r="G144">
        <v>0.64145396230922802</v>
      </c>
      <c r="H144">
        <v>0.64145396230922802</v>
      </c>
      <c r="I144">
        <v>0.64145396230922802</v>
      </c>
      <c r="J144">
        <v>0.64145396230922802</v>
      </c>
      <c r="K144">
        <v>0.64145396230922802</v>
      </c>
      <c r="L144">
        <v>0.64145396230922802</v>
      </c>
      <c r="M144">
        <v>0.64145396230922802</v>
      </c>
      <c r="N144">
        <v>0.64145396230922802</v>
      </c>
      <c r="O144">
        <v>0.64145396230922802</v>
      </c>
      <c r="P144">
        <v>0.64145396230922802</v>
      </c>
      <c r="Q144">
        <v>0.64145396230922802</v>
      </c>
      <c r="R144">
        <v>0.64145396230922802</v>
      </c>
      <c r="S144">
        <v>0.64145396230922802</v>
      </c>
      <c r="T144">
        <v>0.64145396230922802</v>
      </c>
      <c r="U144">
        <v>0.64145396230922802</v>
      </c>
      <c r="V144">
        <v>0.64145396230922802</v>
      </c>
      <c r="W144">
        <v>0.64145396230922802</v>
      </c>
      <c r="X144">
        <v>0.64145396230922802</v>
      </c>
      <c r="Y144">
        <v>0.64145396230922802</v>
      </c>
      <c r="Z144">
        <v>0.64145396230922802</v>
      </c>
      <c r="AA144">
        <v>0.64145396230922802</v>
      </c>
      <c r="AB144">
        <v>0.64145396230922802</v>
      </c>
      <c r="AC144">
        <v>0.64145396230922802</v>
      </c>
      <c r="AD144">
        <v>0.64145396230922802</v>
      </c>
      <c r="AE144">
        <v>0.64145396230922802</v>
      </c>
      <c r="AF144">
        <v>0.64145396230922802</v>
      </c>
      <c r="AG144">
        <v>0.64145396230922802</v>
      </c>
      <c r="AH144">
        <v>0.64145396230922802</v>
      </c>
      <c r="AI144">
        <v>0.64145396230922802</v>
      </c>
      <c r="AJ144">
        <v>0.64145396230922802</v>
      </c>
      <c r="AK144">
        <v>0.64145396230922802</v>
      </c>
      <c r="AL144">
        <v>0.64145396230922802</v>
      </c>
    </row>
    <row r="145" spans="1:38" x14ac:dyDescent="0.2">
      <c r="A145" t="s">
        <v>199</v>
      </c>
      <c r="B145">
        <v>7.4604973664600598</v>
      </c>
      <c r="C145">
        <v>7.4604973664600598</v>
      </c>
      <c r="D145">
        <v>3.9155418949307901</v>
      </c>
      <c r="E145">
        <v>3.9155418949307901</v>
      </c>
      <c r="F145">
        <v>3.9155418949307901</v>
      </c>
      <c r="G145">
        <v>2.60000000009313</v>
      </c>
      <c r="H145">
        <v>2.60000000009313</v>
      </c>
      <c r="I145">
        <v>2.60000000009313</v>
      </c>
      <c r="J145">
        <v>3.9759438690588498</v>
      </c>
      <c r="K145">
        <v>3.9759438690588498</v>
      </c>
      <c r="L145">
        <v>3.9759438690588498</v>
      </c>
      <c r="M145">
        <v>6.4666666664803998</v>
      </c>
      <c r="N145">
        <v>6.4666666664803998</v>
      </c>
      <c r="O145">
        <v>6.4666666664803998</v>
      </c>
      <c r="P145">
        <v>6.2541761323804597</v>
      </c>
      <c r="Q145">
        <v>6.2541761323804597</v>
      </c>
      <c r="R145">
        <v>6.2541761323804597</v>
      </c>
      <c r="S145">
        <v>4.9269951329467698</v>
      </c>
      <c r="T145">
        <v>4.9269951329467698</v>
      </c>
      <c r="U145">
        <v>4.9269951329467698</v>
      </c>
      <c r="V145">
        <v>6.32725329044814</v>
      </c>
      <c r="W145">
        <v>6.32725329044814</v>
      </c>
      <c r="X145">
        <v>6.32725329044814</v>
      </c>
      <c r="Y145">
        <v>3.5935729051087</v>
      </c>
      <c r="Z145">
        <v>3.5935729051087</v>
      </c>
      <c r="AA145">
        <v>3.5935729051087</v>
      </c>
      <c r="AB145">
        <v>4.3164506209729101</v>
      </c>
      <c r="AC145">
        <v>4.3164506209729101</v>
      </c>
      <c r="AD145">
        <v>4.3164506209729101</v>
      </c>
      <c r="AE145">
        <v>5.7333333340162902</v>
      </c>
      <c r="AF145">
        <v>5.7333333340162902</v>
      </c>
      <c r="AG145">
        <v>5.7333333340162902</v>
      </c>
      <c r="AH145">
        <v>2.49933172892396</v>
      </c>
      <c r="AI145">
        <v>2.49933172892396</v>
      </c>
      <c r="AJ145">
        <v>2.49933172892396</v>
      </c>
      <c r="AK145">
        <v>6.5999999999379</v>
      </c>
      <c r="AL145">
        <v>6.5999999999379</v>
      </c>
    </row>
    <row r="146" spans="1:38" x14ac:dyDescent="0.2">
      <c r="A146" t="s">
        <v>200</v>
      </c>
      <c r="B146">
        <v>7.5394973668732401</v>
      </c>
      <c r="C146">
        <v>7.5394973668732401</v>
      </c>
      <c r="D146">
        <v>7.5394973668732401</v>
      </c>
      <c r="E146">
        <v>3.9823600160674602</v>
      </c>
      <c r="F146">
        <v>3.9823600160674602</v>
      </c>
      <c r="G146">
        <v>3.9823600160674602</v>
      </c>
      <c r="H146">
        <v>5</v>
      </c>
      <c r="I146">
        <v>5</v>
      </c>
      <c r="J146">
        <v>5</v>
      </c>
      <c r="K146">
        <v>4.4373162252969296</v>
      </c>
      <c r="L146">
        <v>4.4373162252969296</v>
      </c>
      <c r="M146">
        <v>4.4373162252969296</v>
      </c>
      <c r="N146">
        <v>6.3395773619748601</v>
      </c>
      <c r="O146">
        <v>6.3395773619748601</v>
      </c>
      <c r="P146">
        <v>6.3395773619748601</v>
      </c>
      <c r="Q146">
        <v>6.0411654634063101</v>
      </c>
      <c r="R146">
        <v>6.0411654634063101</v>
      </c>
      <c r="S146">
        <v>6.0411654634063101</v>
      </c>
      <c r="T146">
        <v>3.8730751280454001</v>
      </c>
      <c r="U146">
        <v>3.8730751280454001</v>
      </c>
      <c r="V146">
        <v>3.8730751280454001</v>
      </c>
      <c r="W146">
        <v>6.8555392226104397</v>
      </c>
      <c r="X146">
        <v>6.8555392226104397</v>
      </c>
      <c r="Y146">
        <v>6.8555392226104397</v>
      </c>
      <c r="Z146">
        <v>5.66666666651144</v>
      </c>
      <c r="AA146">
        <v>5.66666666651144</v>
      </c>
      <c r="AB146">
        <v>5.8469762781997696</v>
      </c>
      <c r="AC146">
        <v>5.8469762781997696</v>
      </c>
      <c r="AD146">
        <v>5.8469762781997696</v>
      </c>
      <c r="AE146">
        <v>3.7333333329297602</v>
      </c>
      <c r="AF146">
        <v>3.7333333329297602</v>
      </c>
      <c r="AG146">
        <v>3.7333333329297602</v>
      </c>
      <c r="AH146">
        <v>6.9829602410591702</v>
      </c>
      <c r="AI146">
        <v>6.9829602410591702</v>
      </c>
      <c r="AJ146">
        <v>6.9829602410591702</v>
      </c>
      <c r="AK146">
        <v>4.1397240183677297</v>
      </c>
      <c r="AL146">
        <v>4.1397240183677297</v>
      </c>
    </row>
    <row r="147" spans="1:38" x14ac:dyDescent="0.2">
      <c r="A147" t="s">
        <v>201</v>
      </c>
      <c r="B147">
        <v>7.7333333327745297</v>
      </c>
      <c r="C147">
        <v>7.7333333327745297</v>
      </c>
      <c r="D147">
        <v>4.3164506217507697</v>
      </c>
      <c r="E147">
        <v>4.3164506217507697</v>
      </c>
      <c r="F147">
        <v>4.3164506217507697</v>
      </c>
      <c r="G147">
        <v>7.1999999997205997</v>
      </c>
      <c r="H147">
        <v>7.1999999997205997</v>
      </c>
      <c r="I147">
        <v>7.1999999997205997</v>
      </c>
      <c r="J147">
        <v>3.90269981285314</v>
      </c>
      <c r="K147">
        <v>3.90269981285314</v>
      </c>
      <c r="L147">
        <v>3.90269981285314</v>
      </c>
      <c r="M147">
        <v>4.8730084659780797</v>
      </c>
      <c r="N147">
        <v>4.8730084659780797</v>
      </c>
      <c r="O147">
        <v>4.8730084659780797</v>
      </c>
      <c r="P147">
        <v>2.1782707477111098</v>
      </c>
      <c r="Q147">
        <v>2.1782707477111098</v>
      </c>
      <c r="R147">
        <v>2.1782707477111098</v>
      </c>
      <c r="S147">
        <v>7.5271684779295702</v>
      </c>
      <c r="T147">
        <v>7.5271684779295702</v>
      </c>
      <c r="U147">
        <v>7.5271684779295702</v>
      </c>
      <c r="V147">
        <v>5.3187224372450101</v>
      </c>
      <c r="W147">
        <v>5.3187224372450101</v>
      </c>
      <c r="X147">
        <v>5.3187224372450101</v>
      </c>
      <c r="Y147">
        <v>4.7936529100077303</v>
      </c>
      <c r="Z147">
        <v>4.7936529100077303</v>
      </c>
      <c r="AA147">
        <v>4.7936529100077303</v>
      </c>
      <c r="AB147">
        <v>4.7173593477929003</v>
      </c>
      <c r="AC147">
        <v>4.7173593477929003</v>
      </c>
      <c r="AD147">
        <v>4.7173593477929003</v>
      </c>
      <c r="AE147">
        <v>6.3333333337989899</v>
      </c>
      <c r="AF147">
        <v>6.3333333337989899</v>
      </c>
      <c r="AG147">
        <v>6.3333333337989899</v>
      </c>
      <c r="AH147">
        <v>2.30537921820686</v>
      </c>
      <c r="AI147">
        <v>2.30537921820686</v>
      </c>
      <c r="AJ147">
        <v>2.30537921820686</v>
      </c>
      <c r="AK147">
        <v>4.2063862409483104</v>
      </c>
      <c r="AL147">
        <v>4.2063862409483104</v>
      </c>
    </row>
    <row r="148" spans="1:38" x14ac:dyDescent="0.2">
      <c r="A148" t="s">
        <v>202</v>
      </c>
      <c r="B148">
        <v>3.4666666667908399</v>
      </c>
      <c r="C148">
        <v>3.4666666667908399</v>
      </c>
      <c r="D148">
        <v>3.4666666667908399</v>
      </c>
      <c r="E148">
        <v>0.97554456725114802</v>
      </c>
      <c r="F148">
        <v>0.97554456725114802</v>
      </c>
      <c r="G148">
        <v>0.97554456725114802</v>
      </c>
      <c r="H148">
        <v>4.6730217990123801</v>
      </c>
      <c r="I148">
        <v>4.6730217990123801</v>
      </c>
      <c r="J148">
        <v>4.6730217990123801</v>
      </c>
      <c r="K148">
        <v>7.1772253407246103</v>
      </c>
      <c r="L148">
        <v>7.1772253407246103</v>
      </c>
      <c r="M148">
        <v>7.1772253407246103</v>
      </c>
      <c r="N148">
        <v>3.3333333333333202</v>
      </c>
      <c r="O148">
        <v>3.3333333333333202</v>
      </c>
      <c r="P148">
        <v>3.3333333333333202</v>
      </c>
      <c r="Q148">
        <v>1.63715335724373</v>
      </c>
      <c r="R148">
        <v>1.63715335724373</v>
      </c>
      <c r="S148">
        <v>1.63715335724373</v>
      </c>
      <c r="T148">
        <v>6.67288847410172</v>
      </c>
      <c r="U148">
        <v>6.67288847410172</v>
      </c>
      <c r="V148">
        <v>6.67288847410172</v>
      </c>
      <c r="W148">
        <v>3.7086535254515098</v>
      </c>
      <c r="X148">
        <v>3.7086535254515098</v>
      </c>
      <c r="Y148">
        <v>3.7086535254515098</v>
      </c>
      <c r="Z148">
        <v>4.9936662444162803</v>
      </c>
      <c r="AA148">
        <v>4.9936662444162803</v>
      </c>
      <c r="AB148">
        <v>4.9936662444162803</v>
      </c>
      <c r="AC148">
        <v>5.1499565822600397</v>
      </c>
      <c r="AD148">
        <v>5.1499565822600397</v>
      </c>
      <c r="AE148">
        <v>5.1499565822600397</v>
      </c>
      <c r="AF148">
        <v>4.2347449150648</v>
      </c>
      <c r="AG148">
        <v>4.2347449150648</v>
      </c>
      <c r="AH148">
        <v>4.2347449150648</v>
      </c>
      <c r="AI148">
        <v>5.3918620971725701</v>
      </c>
      <c r="AJ148">
        <v>5.3918620971725701</v>
      </c>
      <c r="AK148">
        <v>5.3918620971725701</v>
      </c>
      <c r="AL148">
        <v>3.9871982929504899</v>
      </c>
    </row>
    <row r="149" spans="1:38" s="2" customFormat="1" x14ac:dyDescent="0.2">
      <c r="A149" s="2" t="s">
        <v>203</v>
      </c>
      <c r="B149" s="2">
        <v>0.36752422318841099</v>
      </c>
      <c r="C149" s="2">
        <v>0.36752422318841099</v>
      </c>
      <c r="D149" s="2">
        <v>0.36752422318841099</v>
      </c>
      <c r="E149" s="2">
        <v>0.36752422318841099</v>
      </c>
      <c r="F149" s="2">
        <v>0.36752422318841099</v>
      </c>
      <c r="G149" s="2">
        <v>0.36752422318841099</v>
      </c>
      <c r="H149" s="2">
        <v>0.36752422318841099</v>
      </c>
      <c r="I149" s="2">
        <v>0.36752422318841099</v>
      </c>
      <c r="J149" s="2">
        <v>0.36752422318841099</v>
      </c>
      <c r="K149" s="2">
        <v>0.36752422318841099</v>
      </c>
      <c r="L149" s="2">
        <v>0.36752422318841099</v>
      </c>
      <c r="M149" s="2">
        <v>0.36752422318841099</v>
      </c>
      <c r="N149" s="2">
        <v>0.36752422318841099</v>
      </c>
      <c r="O149" s="2">
        <v>0.36752422318841099</v>
      </c>
      <c r="P149" s="2">
        <v>0.36752422318841099</v>
      </c>
      <c r="Q149" s="2">
        <v>0.36752422318841099</v>
      </c>
      <c r="R149" s="2">
        <v>0.36752422318841099</v>
      </c>
      <c r="S149" s="2">
        <v>0.36752422318841099</v>
      </c>
      <c r="T149" s="2">
        <v>0.36752422318841099</v>
      </c>
      <c r="U149" s="2">
        <v>0.36752422318841099</v>
      </c>
      <c r="V149" s="2">
        <v>0.36752422318841099</v>
      </c>
      <c r="W149" s="2">
        <v>0.36752422318841099</v>
      </c>
      <c r="X149" s="2">
        <v>0.36752422318841099</v>
      </c>
      <c r="Y149" s="2">
        <v>0.36752422318841099</v>
      </c>
      <c r="Z149" s="2">
        <v>0.36752422318841099</v>
      </c>
      <c r="AA149" s="2">
        <v>0.36752422318841099</v>
      </c>
      <c r="AB149" s="2">
        <v>0.36752422318841099</v>
      </c>
      <c r="AC149" s="2">
        <v>0.36752422318841099</v>
      </c>
      <c r="AD149" s="2">
        <v>0.36752422318841099</v>
      </c>
      <c r="AE149" s="2">
        <v>0.36752422318841099</v>
      </c>
      <c r="AF149" s="2">
        <v>0.36752422318841099</v>
      </c>
      <c r="AG149" s="2">
        <v>0.36752422318841099</v>
      </c>
      <c r="AH149" s="2">
        <v>0.36752422318841099</v>
      </c>
      <c r="AI149" s="2">
        <v>0.36752422318841099</v>
      </c>
      <c r="AJ149" s="2">
        <v>0.36752422318841099</v>
      </c>
      <c r="AK149" s="2">
        <v>0.36752422318841099</v>
      </c>
      <c r="AL149" s="2">
        <v>0.36752422318841099</v>
      </c>
    </row>
    <row r="150" spans="1:38" s="2" customFormat="1" x14ac:dyDescent="0.2">
      <c r="A150" s="2" t="s">
        <v>204</v>
      </c>
      <c r="B150" s="2">
        <v>3.2473606842204599</v>
      </c>
      <c r="C150" s="2">
        <v>65.666666666663005</v>
      </c>
      <c r="D150" s="2">
        <v>65.666666666663005</v>
      </c>
      <c r="E150" s="2">
        <v>65.666666666663005</v>
      </c>
      <c r="F150" s="2">
        <v>99.599064483798898</v>
      </c>
      <c r="G150" s="2">
        <v>99.599064483798898</v>
      </c>
      <c r="H150" s="2">
        <v>99.599064483798898</v>
      </c>
      <c r="I150" s="2">
        <v>99.466702219852493</v>
      </c>
      <c r="J150" s="2">
        <v>99.466702219852493</v>
      </c>
      <c r="K150" s="2">
        <v>99.466702219852493</v>
      </c>
      <c r="L150" s="2">
        <v>98.9975942261391</v>
      </c>
      <c r="M150" s="2">
        <v>98.9975942261391</v>
      </c>
      <c r="N150" s="2">
        <v>98.9975942261391</v>
      </c>
      <c r="O150" s="2">
        <v>96.133333333333795</v>
      </c>
      <c r="P150" s="2">
        <v>96.133333333333795</v>
      </c>
      <c r="Q150" s="2">
        <v>96.133333333333795</v>
      </c>
      <c r="R150" s="2">
        <v>99.398677089596106</v>
      </c>
      <c r="S150" s="2">
        <v>99.398677089596106</v>
      </c>
      <c r="T150" s="2">
        <v>99.398677089596106</v>
      </c>
      <c r="U150" s="2">
        <v>99.666622216300297</v>
      </c>
      <c r="V150" s="2">
        <v>99.666622216300297</v>
      </c>
      <c r="W150" s="2">
        <v>99.933186343287105</v>
      </c>
      <c r="X150" s="2">
        <v>99.933186343287105</v>
      </c>
      <c r="Y150" s="2">
        <v>99.933186343287105</v>
      </c>
      <c r="Z150" s="2">
        <v>42.662844189610198</v>
      </c>
      <c r="AA150" s="2">
        <v>42.662844189610198</v>
      </c>
      <c r="AB150" s="2">
        <v>42.662844189610198</v>
      </c>
      <c r="AC150" s="2">
        <v>18.815982894563401</v>
      </c>
      <c r="AD150" s="2">
        <v>18.815982894563401</v>
      </c>
      <c r="AE150" s="2">
        <v>18.815982894563401</v>
      </c>
      <c r="AF150" s="2">
        <v>10.333333333334499</v>
      </c>
      <c r="AG150" s="2">
        <v>10.333333333334499</v>
      </c>
      <c r="AH150" s="2">
        <v>10.333333333334499</v>
      </c>
      <c r="AI150" s="2">
        <v>20.686890284645902</v>
      </c>
      <c r="AJ150" s="2">
        <v>20.686890284645902</v>
      </c>
      <c r="AK150" s="2">
        <v>20.686890284645902</v>
      </c>
      <c r="AL150" s="2">
        <v>10.4059729351342</v>
      </c>
    </row>
    <row r="151" spans="1:38" x14ac:dyDescent="0.2">
      <c r="A151" t="s">
        <v>205</v>
      </c>
      <c r="B151">
        <v>1.9267951196744</v>
      </c>
      <c r="C151">
        <v>30.509154082586502</v>
      </c>
      <c r="D151">
        <v>30.509154082586502</v>
      </c>
      <c r="E151">
        <v>30.509154082586502</v>
      </c>
      <c r="F151">
        <v>99.600026664889299</v>
      </c>
      <c r="G151">
        <v>99.600026664889299</v>
      </c>
      <c r="H151">
        <v>99.600026664889299</v>
      </c>
      <c r="I151">
        <v>99.7327096558639</v>
      </c>
      <c r="J151">
        <v>99.7327096558639</v>
      </c>
      <c r="K151">
        <v>99.7327096558639</v>
      </c>
      <c r="L151">
        <v>99.666644442963104</v>
      </c>
      <c r="M151">
        <v>99.666644442963104</v>
      </c>
      <c r="N151">
        <v>99.666644442963104</v>
      </c>
      <c r="O151">
        <v>95.122277161566004</v>
      </c>
      <c r="P151">
        <v>95.122277161566004</v>
      </c>
      <c r="Q151">
        <v>95.122277161566004</v>
      </c>
      <c r="R151">
        <v>99.933333333333394</v>
      </c>
      <c r="S151">
        <v>99.933333333333394</v>
      </c>
      <c r="T151">
        <v>99.933333333333394</v>
      </c>
      <c r="U151">
        <v>99.665887069829907</v>
      </c>
      <c r="V151">
        <v>99.665887069829907</v>
      </c>
      <c r="W151">
        <v>99.665887069829907</v>
      </c>
      <c r="X151">
        <v>99.866666666666703</v>
      </c>
      <c r="Y151">
        <v>99.866666666666703</v>
      </c>
      <c r="Z151">
        <v>99.866666666666703</v>
      </c>
      <c r="AA151">
        <v>47.547774956567302</v>
      </c>
      <c r="AB151">
        <v>47.547774956567302</v>
      </c>
      <c r="AC151">
        <v>47.547774956567302</v>
      </c>
      <c r="AD151">
        <v>1.60655956269587</v>
      </c>
      <c r="AE151">
        <v>1.60655956269587</v>
      </c>
      <c r="AF151">
        <v>1.60655956269587</v>
      </c>
      <c r="AG151">
        <v>14.194065757819301</v>
      </c>
      <c r="AH151">
        <v>14.194065757819301</v>
      </c>
      <c r="AI151">
        <v>14.194065757819301</v>
      </c>
      <c r="AJ151">
        <v>13.200000000000101</v>
      </c>
      <c r="AK151">
        <v>13.200000000000101</v>
      </c>
      <c r="AL151">
        <v>13.200000000000101</v>
      </c>
    </row>
    <row r="152" spans="1:38" x14ac:dyDescent="0.2">
      <c r="A152" t="s">
        <v>206</v>
      </c>
      <c r="B152">
        <v>0.240545235866022</v>
      </c>
      <c r="C152">
        <v>0.240545235866022</v>
      </c>
      <c r="D152">
        <v>0.240545235866022</v>
      </c>
      <c r="E152">
        <v>0.240545235866022</v>
      </c>
      <c r="F152">
        <v>0.240545235866022</v>
      </c>
      <c r="G152">
        <v>0.240545235866022</v>
      </c>
      <c r="H152">
        <v>0.240545235866022</v>
      </c>
      <c r="I152">
        <v>0.240545235866022</v>
      </c>
      <c r="J152">
        <v>0.240545235866022</v>
      </c>
      <c r="K152">
        <v>0.240545235866022</v>
      </c>
      <c r="L152">
        <v>0.240545235866022</v>
      </c>
      <c r="M152">
        <v>0.240545235866022</v>
      </c>
      <c r="N152">
        <v>0.240545235866022</v>
      </c>
      <c r="O152">
        <v>0.240545235866022</v>
      </c>
      <c r="P152">
        <v>0.240545235866022</v>
      </c>
      <c r="Q152">
        <v>0.240545235866022</v>
      </c>
      <c r="R152">
        <v>0.240545235866022</v>
      </c>
      <c r="S152">
        <v>0.240545235866022</v>
      </c>
      <c r="T152">
        <v>0.240545235866022</v>
      </c>
      <c r="U152">
        <v>0.240545235866022</v>
      </c>
      <c r="V152">
        <v>0.240545235866022</v>
      </c>
      <c r="W152">
        <v>0.240545235866022</v>
      </c>
      <c r="X152">
        <v>0.240545235866022</v>
      </c>
      <c r="Y152">
        <v>0.240545235866022</v>
      </c>
      <c r="Z152">
        <v>0.240545235866022</v>
      </c>
      <c r="AA152">
        <v>0.240545235866022</v>
      </c>
      <c r="AB152">
        <v>0.240545235866022</v>
      </c>
      <c r="AC152">
        <v>0.240545235866022</v>
      </c>
      <c r="AD152">
        <v>0.240545235866022</v>
      </c>
      <c r="AE152">
        <v>0.240545235866022</v>
      </c>
      <c r="AF152">
        <v>0.240545235866022</v>
      </c>
      <c r="AG152">
        <v>0.240545235866022</v>
      </c>
      <c r="AH152">
        <v>0.240545235866022</v>
      </c>
      <c r="AI152">
        <v>0.240545235866022</v>
      </c>
      <c r="AJ152">
        <v>0.240545235866022</v>
      </c>
      <c r="AK152">
        <v>0.240545235866022</v>
      </c>
      <c r="AL152">
        <v>0.240545235866022</v>
      </c>
    </row>
    <row r="153" spans="1:38" x14ac:dyDescent="0.2">
      <c r="A153" t="s">
        <v>207</v>
      </c>
      <c r="B153">
        <v>6.5271018074390899</v>
      </c>
      <c r="C153">
        <v>6.5271018074390899</v>
      </c>
      <c r="D153">
        <v>2.91327007865869</v>
      </c>
      <c r="E153">
        <v>2.91327007865869</v>
      </c>
      <c r="F153">
        <v>2.91327007865869</v>
      </c>
      <c r="G153">
        <v>3.9333333331160198</v>
      </c>
      <c r="H153">
        <v>3.9333333331160198</v>
      </c>
      <c r="I153">
        <v>3.9333333331160198</v>
      </c>
      <c r="J153">
        <v>3.64183093857728</v>
      </c>
      <c r="K153">
        <v>3.64183093857728</v>
      </c>
      <c r="L153">
        <v>3.64183093857728</v>
      </c>
      <c r="M153">
        <v>4.5333333336748103</v>
      </c>
      <c r="N153">
        <v>4.5333333336748103</v>
      </c>
      <c r="O153">
        <v>4.5333333336748103</v>
      </c>
      <c r="P153">
        <v>4.4500868632462502</v>
      </c>
      <c r="Q153">
        <v>4.4500868632462502</v>
      </c>
      <c r="R153">
        <v>4.4500868632462502</v>
      </c>
      <c r="S153">
        <v>2.4601640109030098</v>
      </c>
      <c r="T153">
        <v>2.4601640109030098</v>
      </c>
      <c r="U153">
        <v>2.4601640109030098</v>
      </c>
      <c r="V153">
        <v>6.9285762014110599</v>
      </c>
      <c r="W153">
        <v>6.9285762014110599</v>
      </c>
      <c r="X153">
        <v>6.9285762014110599</v>
      </c>
      <c r="Y153">
        <v>3.46023068216966</v>
      </c>
      <c r="Z153">
        <v>3.46023068216966</v>
      </c>
      <c r="AA153">
        <v>3.46023068216966</v>
      </c>
      <c r="AB153">
        <v>4.5837231055195797</v>
      </c>
      <c r="AC153">
        <v>4.5837231055195797</v>
      </c>
      <c r="AD153">
        <v>4.5837231055195797</v>
      </c>
      <c r="AE153">
        <v>7.0000000003104299</v>
      </c>
      <c r="AF153">
        <v>7.0000000003104299</v>
      </c>
      <c r="AG153">
        <v>7.0000000003104299</v>
      </c>
      <c r="AH153">
        <v>3.5017375029368001</v>
      </c>
      <c r="AI153">
        <v>3.5017375029368001</v>
      </c>
      <c r="AJ153">
        <v>3.5017375029368001</v>
      </c>
      <c r="AK153">
        <v>5.4666666671012702</v>
      </c>
      <c r="AL153">
        <v>5.4666666671012702</v>
      </c>
    </row>
    <row r="154" spans="1:38" x14ac:dyDescent="0.2">
      <c r="A154" t="s">
        <v>208</v>
      </c>
      <c r="B154">
        <v>8.0061329241612693</v>
      </c>
      <c r="C154">
        <v>8.0061329241612693</v>
      </c>
      <c r="D154">
        <v>8.0061329241612693</v>
      </c>
      <c r="E154">
        <v>4.3164506209729101</v>
      </c>
      <c r="F154">
        <v>4.3164506209729101</v>
      </c>
      <c r="G154">
        <v>4.3164506209729101</v>
      </c>
      <c r="H154">
        <v>3.9333333338921301</v>
      </c>
      <c r="I154">
        <v>3.9333333338921301</v>
      </c>
      <c r="J154">
        <v>3.9333333338921301</v>
      </c>
      <c r="K154">
        <v>3.5685645545895399</v>
      </c>
      <c r="L154">
        <v>3.5685645545895399</v>
      </c>
      <c r="M154">
        <v>3.5685645545895399</v>
      </c>
      <c r="N154">
        <v>3.0731284586304999</v>
      </c>
      <c r="O154">
        <v>3.0731284586304999</v>
      </c>
      <c r="P154">
        <v>3.0731284586304999</v>
      </c>
      <c r="Q154">
        <v>7.3108794432520696</v>
      </c>
      <c r="R154">
        <v>7.3108794432520696</v>
      </c>
      <c r="S154">
        <v>7.3108794432520696</v>
      </c>
      <c r="T154">
        <v>2.87314179088875</v>
      </c>
      <c r="U154">
        <v>2.87314179088875</v>
      </c>
      <c r="V154">
        <v>2.87314179088875</v>
      </c>
      <c r="W154">
        <v>5.3187224372450101</v>
      </c>
      <c r="X154">
        <v>5.3187224372450101</v>
      </c>
      <c r="Y154">
        <v>5.3187224372450101</v>
      </c>
      <c r="Z154">
        <v>3.6666666669771</v>
      </c>
      <c r="AA154">
        <v>3.6666666669771</v>
      </c>
      <c r="AB154">
        <v>3.3745405949699401</v>
      </c>
      <c r="AC154">
        <v>3.3745405949699401</v>
      </c>
      <c r="AD154">
        <v>3.3745405949699401</v>
      </c>
      <c r="AE154">
        <v>3.7999999996585099</v>
      </c>
      <c r="AF154">
        <v>3.7999999996585099</v>
      </c>
      <c r="AG154">
        <v>3.7999999996585099</v>
      </c>
      <c r="AH154">
        <v>7.2502505846665004</v>
      </c>
      <c r="AI154">
        <v>7.2502505846665004</v>
      </c>
      <c r="AJ154">
        <v>7.2502505846665004</v>
      </c>
      <c r="AK154">
        <v>3.3397773481767801</v>
      </c>
      <c r="AL154">
        <v>3.3397773481767801</v>
      </c>
    </row>
    <row r="155" spans="1:38" x14ac:dyDescent="0.2">
      <c r="A155" t="s">
        <v>209</v>
      </c>
      <c r="B155">
        <v>7.5333333333643804</v>
      </c>
      <c r="C155">
        <v>7.5333333333643804</v>
      </c>
      <c r="D155">
        <v>3.5814512900253401</v>
      </c>
      <c r="E155">
        <v>3.5814512900253401</v>
      </c>
      <c r="F155">
        <v>3.5814512900253401</v>
      </c>
      <c r="G155">
        <v>6.9333333335816798</v>
      </c>
      <c r="H155">
        <v>6.9333333335816798</v>
      </c>
      <c r="I155">
        <v>6.9333333335816798</v>
      </c>
      <c r="J155">
        <v>5.4397219993097803</v>
      </c>
      <c r="K155">
        <v>5.4397219993097803</v>
      </c>
      <c r="L155">
        <v>5.4397219993097803</v>
      </c>
      <c r="M155">
        <v>4.60635957565575</v>
      </c>
      <c r="N155">
        <v>4.60635957565575</v>
      </c>
      <c r="O155">
        <v>4.60635957565575</v>
      </c>
      <c r="P155">
        <v>4.1828143794774402</v>
      </c>
      <c r="Q155">
        <v>4.1828143794774402</v>
      </c>
      <c r="R155">
        <v>4.1828143794774402</v>
      </c>
      <c r="S155">
        <v>4.6603106870686997</v>
      </c>
      <c r="T155">
        <v>4.6603106870686997</v>
      </c>
      <c r="U155">
        <v>4.6603106870686997</v>
      </c>
      <c r="V155">
        <v>4.5837231062974402</v>
      </c>
      <c r="W155">
        <v>4.5837231062974402</v>
      </c>
      <c r="X155">
        <v>4.5837231062974402</v>
      </c>
      <c r="Y155">
        <v>4.2602840182515802</v>
      </c>
      <c r="Z155">
        <v>4.2602840182515802</v>
      </c>
      <c r="AA155">
        <v>4.2602840182515802</v>
      </c>
      <c r="AB155">
        <v>3.6482694111619902</v>
      </c>
      <c r="AC155">
        <v>3.6482694111619902</v>
      </c>
      <c r="AD155">
        <v>3.6482694111619902</v>
      </c>
      <c r="AE155">
        <v>6.4666666664803998</v>
      </c>
      <c r="AF155">
        <v>6.4666666664803998</v>
      </c>
      <c r="AG155">
        <v>6.4666666664803998</v>
      </c>
      <c r="AH155">
        <v>2.7063147347847201</v>
      </c>
      <c r="AI155">
        <v>2.7063147347847201</v>
      </c>
      <c r="AJ155">
        <v>2.7063147347847201</v>
      </c>
      <c r="AK155">
        <v>4.0730617957871402</v>
      </c>
      <c r="AL155">
        <v>4.0730617957871402</v>
      </c>
    </row>
    <row r="156" spans="1:38" x14ac:dyDescent="0.2">
      <c r="A156" t="s">
        <v>210</v>
      </c>
      <c r="B156">
        <v>3.6666666662009901</v>
      </c>
      <c r="C156">
        <v>3.6666666662009901</v>
      </c>
      <c r="D156">
        <v>3.6666666662009901</v>
      </c>
      <c r="E156">
        <v>3.9155418949307901</v>
      </c>
      <c r="F156">
        <v>3.9155418949307901</v>
      </c>
      <c r="G156">
        <v>3.9155418949307901</v>
      </c>
      <c r="H156">
        <v>5.53963069178391</v>
      </c>
      <c r="I156">
        <v>5.53963069178391</v>
      </c>
      <c r="J156">
        <v>5.53963069178391</v>
      </c>
      <c r="K156">
        <v>6.8430900824609999</v>
      </c>
      <c r="L156">
        <v>6.8430900824609999</v>
      </c>
      <c r="M156">
        <v>6.8430900824609999</v>
      </c>
      <c r="N156">
        <v>4.9333333332712499</v>
      </c>
      <c r="O156">
        <v>4.9333333332712499</v>
      </c>
      <c r="P156">
        <v>4.9333333332712499</v>
      </c>
      <c r="Q156">
        <v>7.45071834295545</v>
      </c>
      <c r="R156">
        <v>7.45071834295545</v>
      </c>
      <c r="S156">
        <v>7.45071834295545</v>
      </c>
      <c r="T156">
        <v>8.0727951467418606</v>
      </c>
      <c r="U156">
        <v>8.0727951467418606</v>
      </c>
      <c r="V156">
        <v>8.0727951467418606</v>
      </c>
      <c r="W156">
        <v>5.1119278319182504</v>
      </c>
      <c r="X156">
        <v>5.1119278319182504</v>
      </c>
      <c r="Y156">
        <v>5.1119278319182504</v>
      </c>
      <c r="Z156">
        <v>6.52710180666294</v>
      </c>
      <c r="AA156">
        <v>6.52710180666294</v>
      </c>
      <c r="AB156">
        <v>6.52710180666294</v>
      </c>
      <c r="AC156">
        <v>4.3484069203875704</v>
      </c>
      <c r="AD156">
        <v>4.3484069203875704</v>
      </c>
      <c r="AE156">
        <v>4.3484069203875704</v>
      </c>
      <c r="AF156">
        <v>4.1680560187039299</v>
      </c>
      <c r="AG156">
        <v>4.1680560187039299</v>
      </c>
      <c r="AH156">
        <v>4.1680560187039299</v>
      </c>
      <c r="AI156">
        <v>5.7259303802630503</v>
      </c>
      <c r="AJ156">
        <v>5.7259303802630503</v>
      </c>
      <c r="AK156">
        <v>5.7259303802630503</v>
      </c>
      <c r="AL156">
        <v>5.92078943868494</v>
      </c>
    </row>
    <row r="157" spans="1:38" s="2" customFormat="1" x14ac:dyDescent="0.2">
      <c r="A157" s="2" t="s">
        <v>211</v>
      </c>
      <c r="B157" s="2">
        <v>0.43434680922395302</v>
      </c>
      <c r="C157" s="2">
        <v>0.43434680922395302</v>
      </c>
      <c r="D157" s="2">
        <v>0.43434680922395302</v>
      </c>
      <c r="E157" s="2">
        <v>0.43434680922395302</v>
      </c>
      <c r="F157" s="2">
        <v>0.43434680922395302</v>
      </c>
      <c r="G157" s="2">
        <v>0.43434680922395302</v>
      </c>
      <c r="H157" s="2">
        <v>0.43434680922395302</v>
      </c>
      <c r="I157" s="2">
        <v>0.43434680922395302</v>
      </c>
      <c r="J157" s="2">
        <v>0.43434680922395302</v>
      </c>
      <c r="K157" s="2">
        <v>0.43434680922395302</v>
      </c>
      <c r="L157" s="2">
        <v>0.43434680922395302</v>
      </c>
      <c r="M157" s="2">
        <v>0.43434680922395302</v>
      </c>
      <c r="N157" s="2">
        <v>0.43434680922395302</v>
      </c>
      <c r="O157" s="2">
        <v>0.43434680922395302</v>
      </c>
      <c r="P157" s="2">
        <v>0.43434680922395302</v>
      </c>
      <c r="Q157" s="2">
        <v>0.43434680922395302</v>
      </c>
      <c r="R157" s="2">
        <v>0.43434680922395302</v>
      </c>
      <c r="S157" s="2">
        <v>0.43434680922395302</v>
      </c>
      <c r="T157" s="2">
        <v>0.43434680922395302</v>
      </c>
      <c r="U157" s="2">
        <v>0.43434680922395302</v>
      </c>
      <c r="V157" s="2">
        <v>0.43434680922395302</v>
      </c>
      <c r="W157" s="2">
        <v>0.43434680922395302</v>
      </c>
      <c r="X157" s="2">
        <v>0.43434680922395302</v>
      </c>
      <c r="Y157" s="2">
        <v>0.43434680922395302</v>
      </c>
      <c r="Z157" s="2">
        <v>0.43434680922395302</v>
      </c>
      <c r="AA157" s="2">
        <v>0.43434680922395302</v>
      </c>
      <c r="AB157" s="2">
        <v>0.43434680922395302</v>
      </c>
      <c r="AC157" s="2">
        <v>0.43434680922395302</v>
      </c>
      <c r="AD157" s="2">
        <v>0.43434680922395302</v>
      </c>
      <c r="AE157" s="2">
        <v>0.43434680922395302</v>
      </c>
      <c r="AF157" s="2">
        <v>0.43434680922395302</v>
      </c>
      <c r="AG157" s="2">
        <v>0.43434680922395302</v>
      </c>
      <c r="AH157" s="2">
        <v>0.43434680922395302</v>
      </c>
      <c r="AI157" s="2">
        <v>0.43434680922395302</v>
      </c>
      <c r="AJ157" s="2">
        <v>0.43434680922395302</v>
      </c>
      <c r="AK157" s="2">
        <v>0.43434680922395302</v>
      </c>
      <c r="AL157" s="2">
        <v>0.43434680922395302</v>
      </c>
    </row>
    <row r="158" spans="1:38" s="2" customFormat="1" x14ac:dyDescent="0.2">
      <c r="A158" s="2" t="s">
        <v>212</v>
      </c>
      <c r="B158" s="2">
        <v>3.0469063209927798</v>
      </c>
      <c r="C158" s="2">
        <v>65.066666666668098</v>
      </c>
      <c r="D158" s="2">
        <v>65.066666666668098</v>
      </c>
      <c r="E158" s="2">
        <v>65.066666666668098</v>
      </c>
      <c r="F158" s="2">
        <v>99.532241897763299</v>
      </c>
      <c r="G158" s="2">
        <v>99.532241897763299</v>
      </c>
      <c r="H158" s="2">
        <v>99.532241897763299</v>
      </c>
      <c r="I158" s="2">
        <v>99.466702219852493</v>
      </c>
      <c r="J158" s="2">
        <v>99.466702219852493</v>
      </c>
      <c r="K158" s="2">
        <v>99.466702219852493</v>
      </c>
      <c r="L158" s="2">
        <v>98.863940122961196</v>
      </c>
      <c r="M158" s="2">
        <v>98.863940122961196</v>
      </c>
      <c r="N158" s="2">
        <v>98.863940122961196</v>
      </c>
      <c r="O158" s="2">
        <v>98.399999999995302</v>
      </c>
      <c r="P158" s="2">
        <v>98.399999999995302</v>
      </c>
      <c r="Q158" s="2">
        <v>98.399999999995302</v>
      </c>
      <c r="R158" s="2">
        <v>99.465490746309001</v>
      </c>
      <c r="S158" s="2">
        <v>99.465490746309001</v>
      </c>
      <c r="T158" s="2">
        <v>99.465490746309001</v>
      </c>
      <c r="U158" s="2">
        <v>99.799973329778993</v>
      </c>
      <c r="V158" s="2">
        <v>99.799973329778993</v>
      </c>
      <c r="W158" s="2">
        <v>99.398677089596106</v>
      </c>
      <c r="X158" s="2">
        <v>99.398677089596106</v>
      </c>
      <c r="Y158" s="2">
        <v>99.398677089596106</v>
      </c>
      <c r="Z158" s="2">
        <v>53.930262017468799</v>
      </c>
      <c r="AA158" s="2">
        <v>53.930262017468799</v>
      </c>
      <c r="AB158" s="2">
        <v>53.930262017468799</v>
      </c>
      <c r="AC158" s="2">
        <v>9.3278097019931092</v>
      </c>
      <c r="AD158" s="2">
        <v>9.3278097019931092</v>
      </c>
      <c r="AE158" s="2">
        <v>9.3278097019931092</v>
      </c>
      <c r="AF158" s="2">
        <v>18.533333333331601</v>
      </c>
      <c r="AG158" s="2">
        <v>18.533333333331601</v>
      </c>
      <c r="AH158" s="2">
        <v>18.533333333331601</v>
      </c>
      <c r="AI158" s="2">
        <v>6.2541761325688396</v>
      </c>
      <c r="AJ158" s="2">
        <v>6.2541761325688396</v>
      </c>
      <c r="AK158" s="2">
        <v>6.2541761325688396</v>
      </c>
      <c r="AL158" s="2">
        <v>9.8726751549867497</v>
      </c>
    </row>
    <row r="159" spans="1:38" x14ac:dyDescent="0.2">
      <c r="A159" t="s">
        <v>213</v>
      </c>
      <c r="B159">
        <v>2.2601506767127502</v>
      </c>
      <c r="C159">
        <v>31.110517172257399</v>
      </c>
      <c r="D159">
        <v>31.110517172257399</v>
      </c>
      <c r="E159">
        <v>31.110517172257399</v>
      </c>
      <c r="F159">
        <v>99.666688887406295</v>
      </c>
      <c r="G159">
        <v>99.666688887406295</v>
      </c>
      <c r="H159">
        <v>99.666688887406295</v>
      </c>
      <c r="I159">
        <v>99.5990644837958</v>
      </c>
      <c r="J159">
        <v>99.5990644837958</v>
      </c>
      <c r="K159">
        <v>99.5990644837958</v>
      </c>
      <c r="L159">
        <v>99.666644442963104</v>
      </c>
      <c r="M159">
        <v>99.666644442963104</v>
      </c>
      <c r="N159">
        <v>99.666644442963104</v>
      </c>
      <c r="O159">
        <v>96.191367098757595</v>
      </c>
      <c r="P159">
        <v>96.191367098757595</v>
      </c>
      <c r="Q159">
        <v>96.191367098757595</v>
      </c>
      <c r="R159">
        <v>99.800000000000097</v>
      </c>
      <c r="S159">
        <v>99.800000000000097</v>
      </c>
      <c r="T159">
        <v>99.800000000000097</v>
      </c>
      <c r="U159">
        <v>99.799532241896401</v>
      </c>
      <c r="V159">
        <v>99.799532241896401</v>
      </c>
      <c r="W159">
        <v>99.799532241896401</v>
      </c>
      <c r="X159">
        <v>100</v>
      </c>
      <c r="Y159">
        <v>100</v>
      </c>
      <c r="Z159">
        <v>100</v>
      </c>
      <c r="AA159">
        <v>55.833221969798799</v>
      </c>
      <c r="AB159">
        <v>55.833221969798799</v>
      </c>
      <c r="AC159">
        <v>55.833221969798799</v>
      </c>
      <c r="AD159">
        <v>16.9388707419502</v>
      </c>
      <c r="AE159">
        <v>16.9388707419502</v>
      </c>
      <c r="AF159">
        <v>16.9388707419502</v>
      </c>
      <c r="AG159">
        <v>35.1777599572303</v>
      </c>
      <c r="AH159">
        <v>35.1777599572303</v>
      </c>
      <c r="AI159">
        <v>35.1777599572303</v>
      </c>
      <c r="AJ159">
        <v>3.8000000000010901</v>
      </c>
      <c r="AK159">
        <v>3.8000000000010901</v>
      </c>
      <c r="AL159">
        <v>3.8000000000010901</v>
      </c>
    </row>
    <row r="160" spans="1:38" x14ac:dyDescent="0.2">
      <c r="A160" t="s">
        <v>214</v>
      </c>
      <c r="B160">
        <v>0.240545235878173</v>
      </c>
      <c r="C160">
        <v>0.240545235878173</v>
      </c>
      <c r="D160">
        <v>0.240545235878173</v>
      </c>
      <c r="E160">
        <v>0.240545235878173</v>
      </c>
      <c r="F160">
        <v>0.240545235878173</v>
      </c>
      <c r="G160">
        <v>0.240545235878173</v>
      </c>
      <c r="H160">
        <v>0.240545235878173</v>
      </c>
      <c r="I160">
        <v>0.240545235878173</v>
      </c>
      <c r="J160">
        <v>0.240545235878173</v>
      </c>
      <c r="K160">
        <v>0.240545235878173</v>
      </c>
      <c r="L160">
        <v>0.240545235878173</v>
      </c>
      <c r="M160">
        <v>0.240545235878173</v>
      </c>
      <c r="N160">
        <v>0.240545235878173</v>
      </c>
      <c r="O160">
        <v>0.240545235878173</v>
      </c>
      <c r="P160">
        <v>0.240545235878173</v>
      </c>
      <c r="Q160">
        <v>0.240545235878173</v>
      </c>
      <c r="R160">
        <v>0.240545235878173</v>
      </c>
      <c r="S160">
        <v>0.240545235878173</v>
      </c>
      <c r="T160">
        <v>0.240545235878173</v>
      </c>
      <c r="U160">
        <v>0.240545235878173</v>
      </c>
      <c r="V160">
        <v>0.240545235878173</v>
      </c>
      <c r="W160">
        <v>0.240545235878173</v>
      </c>
      <c r="X160">
        <v>0.240545235878173</v>
      </c>
      <c r="Y160">
        <v>0.240545235878173</v>
      </c>
      <c r="Z160">
        <v>0.240545235878173</v>
      </c>
      <c r="AA160">
        <v>0.240545235878173</v>
      </c>
      <c r="AB160">
        <v>0.240545235878173</v>
      </c>
      <c r="AC160">
        <v>0.240545235878173</v>
      </c>
      <c r="AD160">
        <v>0.240545235878173</v>
      </c>
      <c r="AE160">
        <v>0.240545235878173</v>
      </c>
      <c r="AF160">
        <v>0.240545235878173</v>
      </c>
      <c r="AG160">
        <v>0.240545235878173</v>
      </c>
      <c r="AH160">
        <v>0.240545235878173</v>
      </c>
      <c r="AI160">
        <v>0.240545235878173</v>
      </c>
      <c r="AJ160">
        <v>0.240545235878173</v>
      </c>
      <c r="AK160">
        <v>0.240545235878173</v>
      </c>
      <c r="AL160">
        <v>0.240545235878173</v>
      </c>
    </row>
    <row r="161" spans="1:38" x14ac:dyDescent="0.2">
      <c r="A161" t="s">
        <v>215</v>
      </c>
      <c r="B161">
        <v>4.1269417960887003</v>
      </c>
      <c r="C161">
        <v>4.1269417960887003</v>
      </c>
      <c r="D161">
        <v>5.6528130429283401</v>
      </c>
      <c r="E161">
        <v>5.6528130429283401</v>
      </c>
      <c r="F161">
        <v>5.6528130429283401</v>
      </c>
      <c r="G161">
        <v>4.2000000000310296</v>
      </c>
      <c r="H161">
        <v>4.2000000000310296</v>
      </c>
      <c r="I161">
        <v>4.2000000000310296</v>
      </c>
      <c r="J161">
        <v>3.2408954227773199</v>
      </c>
      <c r="K161">
        <v>3.2408954227773199</v>
      </c>
      <c r="L161">
        <v>3.2408954227773199</v>
      </c>
      <c r="M161">
        <v>6.5333333332091499</v>
      </c>
      <c r="N161">
        <v>6.5333333332091499</v>
      </c>
      <c r="O161">
        <v>6.5333333332091499</v>
      </c>
      <c r="P161">
        <v>5.3187224380228804</v>
      </c>
      <c r="Q161">
        <v>5.3187224380228804</v>
      </c>
      <c r="R161">
        <v>5.3187224380228804</v>
      </c>
      <c r="S161">
        <v>5.9937329149067802</v>
      </c>
      <c r="T161">
        <v>5.9937329149067802</v>
      </c>
      <c r="U161">
        <v>5.9937329149067802</v>
      </c>
      <c r="V161">
        <v>7.3294581412751896</v>
      </c>
      <c r="W161">
        <v>7.3294581412751896</v>
      </c>
      <c r="X161">
        <v>7.3294581412751896</v>
      </c>
      <c r="Y161">
        <v>4.7269817993143697</v>
      </c>
      <c r="Z161">
        <v>4.7269817993143697</v>
      </c>
      <c r="AA161">
        <v>4.7269817993143697</v>
      </c>
      <c r="AB161">
        <v>5.3187224372450101</v>
      </c>
      <c r="AC161">
        <v>5.3187224372450101</v>
      </c>
      <c r="AD161">
        <v>5.3187224372450101</v>
      </c>
      <c r="AE161">
        <v>6.1333333336127396</v>
      </c>
      <c r="AF161">
        <v>6.1333333336127396</v>
      </c>
      <c r="AG161">
        <v>6.1333333336127396</v>
      </c>
      <c r="AH161">
        <v>3.63539160624225</v>
      </c>
      <c r="AI161">
        <v>3.63539160624225</v>
      </c>
      <c r="AJ161">
        <v>3.63539160624225</v>
      </c>
      <c r="AK161">
        <v>4.6666666671323096</v>
      </c>
      <c r="AL161">
        <v>4.6666666671323096</v>
      </c>
    </row>
    <row r="162" spans="1:38" x14ac:dyDescent="0.2">
      <c r="A162" t="s">
        <v>216</v>
      </c>
      <c r="B162">
        <v>3.6730884610797001</v>
      </c>
      <c r="C162">
        <v>3.6730884610797001</v>
      </c>
      <c r="D162">
        <v>3.6730884610797001</v>
      </c>
      <c r="E162">
        <v>4.1828143794774402</v>
      </c>
      <c r="F162">
        <v>4.1828143794774402</v>
      </c>
      <c r="G162">
        <v>4.1828143794774402</v>
      </c>
      <c r="H162">
        <v>5.19999999941016</v>
      </c>
      <c r="I162">
        <v>5.19999999941016</v>
      </c>
      <c r="J162">
        <v>5.19999999941016</v>
      </c>
      <c r="K162">
        <v>4.3704891744221896</v>
      </c>
      <c r="L162">
        <v>4.3704891744221896</v>
      </c>
      <c r="M162">
        <v>4.3704891744221896</v>
      </c>
      <c r="N162">
        <v>5.4729684684272799</v>
      </c>
      <c r="O162">
        <v>5.4729684684272799</v>
      </c>
      <c r="P162">
        <v>5.4729684684272799</v>
      </c>
      <c r="Q162">
        <v>8.7810745796119498</v>
      </c>
      <c r="R162">
        <v>8.7810745796119498</v>
      </c>
      <c r="S162">
        <v>8.7810745796119498</v>
      </c>
      <c r="T162">
        <v>4.0063995732065596</v>
      </c>
      <c r="U162">
        <v>4.0063995732065596</v>
      </c>
      <c r="V162">
        <v>4.0063995732065596</v>
      </c>
      <c r="W162">
        <v>4.0491781372041196</v>
      </c>
      <c r="X162">
        <v>4.0491781372041196</v>
      </c>
      <c r="Y162">
        <v>4.0491781372041196</v>
      </c>
      <c r="Z162">
        <v>5.19999999941016</v>
      </c>
      <c r="AA162">
        <v>5.19999999941016</v>
      </c>
      <c r="AB162">
        <v>5.0451052458219197</v>
      </c>
      <c r="AC162">
        <v>5.0451052458219197</v>
      </c>
      <c r="AD162">
        <v>5.0451052458219197</v>
      </c>
      <c r="AE162">
        <v>3.06666666641831</v>
      </c>
      <c r="AF162">
        <v>3.06666666641831</v>
      </c>
      <c r="AG162">
        <v>3.06666666641831</v>
      </c>
      <c r="AH162">
        <v>6.9161376549628599</v>
      </c>
      <c r="AI162">
        <v>6.9161376549628599</v>
      </c>
      <c r="AJ162">
        <v>6.9161376549628599</v>
      </c>
      <c r="AK162">
        <v>3.2064529030156099</v>
      </c>
      <c r="AL162">
        <v>3.2064529030156099</v>
      </c>
    </row>
    <row r="163" spans="1:38" x14ac:dyDescent="0.2">
      <c r="A163" t="s">
        <v>217</v>
      </c>
      <c r="B163">
        <v>6.7333333333954197</v>
      </c>
      <c r="C163">
        <v>6.7333333333954197</v>
      </c>
      <c r="D163">
        <v>4.9178137104250297</v>
      </c>
      <c r="E163">
        <v>4.9178137104250297</v>
      </c>
      <c r="F163">
        <v>4.9178137104250297</v>
      </c>
      <c r="G163">
        <v>6.3333333337989899</v>
      </c>
      <c r="H163">
        <v>6.3333333337989899</v>
      </c>
      <c r="I163">
        <v>6.3333333337989899</v>
      </c>
      <c r="J163">
        <v>3.9695268645058501</v>
      </c>
      <c r="K163">
        <v>3.9695268645058501</v>
      </c>
      <c r="L163">
        <v>3.9695268645058501</v>
      </c>
      <c r="M163">
        <v>4.6730217982363396</v>
      </c>
      <c r="N163">
        <v>4.6730217982363396</v>
      </c>
      <c r="O163">
        <v>4.6730217982363396</v>
      </c>
      <c r="P163">
        <v>4.8509955900662298</v>
      </c>
      <c r="Q163">
        <v>4.8509955900662298</v>
      </c>
      <c r="R163">
        <v>4.8509955900662298</v>
      </c>
      <c r="S163">
        <v>6.0604040271524502</v>
      </c>
      <c r="T163">
        <v>6.0604040271524502</v>
      </c>
      <c r="U163">
        <v>6.0604040271524502</v>
      </c>
      <c r="V163">
        <v>4.5837231055195797</v>
      </c>
      <c r="W163">
        <v>4.5837231055195797</v>
      </c>
      <c r="X163">
        <v>4.5837231055195797</v>
      </c>
      <c r="Y163">
        <v>1.86012400845349</v>
      </c>
      <c r="Z163">
        <v>1.86012400845349</v>
      </c>
      <c r="AA163">
        <v>1.86012400845349</v>
      </c>
      <c r="AB163">
        <v>1.9778163835232601</v>
      </c>
      <c r="AC163">
        <v>1.9778163835232601</v>
      </c>
      <c r="AD163">
        <v>1.9778163835232601</v>
      </c>
      <c r="AE163">
        <v>5.4000000003725201</v>
      </c>
      <c r="AF163">
        <v>5.4000000003725201</v>
      </c>
      <c r="AG163">
        <v>5.4000000003725201</v>
      </c>
      <c r="AH163">
        <v>2.8399599061994301</v>
      </c>
      <c r="AI163">
        <v>2.8399599061994301</v>
      </c>
      <c r="AJ163">
        <v>2.8399599061994301</v>
      </c>
      <c r="AK163">
        <v>4.9396706885586701</v>
      </c>
      <c r="AL163">
        <v>4.9396706885586701</v>
      </c>
    </row>
    <row r="164" spans="1:38" x14ac:dyDescent="0.2">
      <c r="A164" t="s">
        <v>218</v>
      </c>
      <c r="B164">
        <v>3.4666666667908399</v>
      </c>
      <c r="C164">
        <v>3.4666666667908399</v>
      </c>
      <c r="D164">
        <v>3.4666666667908399</v>
      </c>
      <c r="E164">
        <v>5.4523586795183503</v>
      </c>
      <c r="F164">
        <v>5.4523586795183503</v>
      </c>
      <c r="G164">
        <v>5.4523586795183503</v>
      </c>
      <c r="H164">
        <v>6.3395773611988</v>
      </c>
      <c r="I164">
        <v>6.3395773611988</v>
      </c>
      <c r="J164">
        <v>6.3395773611988</v>
      </c>
      <c r="K164">
        <v>5.2392408451295998</v>
      </c>
      <c r="L164">
        <v>5.2392408451295998</v>
      </c>
      <c r="M164">
        <v>5.2392408451295998</v>
      </c>
      <c r="N164">
        <v>5.5999999997826899</v>
      </c>
      <c r="O164">
        <v>5.5999999997826899</v>
      </c>
      <c r="P164">
        <v>5.5999999997826899</v>
      </c>
      <c r="Q164">
        <v>4.6441697292440596</v>
      </c>
      <c r="R164">
        <v>4.6441697292440596</v>
      </c>
      <c r="S164">
        <v>4.6441697292440596</v>
      </c>
      <c r="T164">
        <v>2.4731684554052502</v>
      </c>
      <c r="U164">
        <v>2.4731684554052502</v>
      </c>
      <c r="V164">
        <v>2.4731684554052502</v>
      </c>
      <c r="W164">
        <v>5.3123955902071804</v>
      </c>
      <c r="X164">
        <v>5.3123955902071804</v>
      </c>
      <c r="Y164">
        <v>5.3123955902071804</v>
      </c>
      <c r="Z164">
        <v>2.5268351223725398</v>
      </c>
      <c r="AA164">
        <v>2.5268351223725398</v>
      </c>
      <c r="AB164">
        <v>2.5268351223725398</v>
      </c>
      <c r="AC164">
        <v>6.01830205019575</v>
      </c>
      <c r="AD164">
        <v>6.01830205019575</v>
      </c>
      <c r="AE164">
        <v>6.01830205019575</v>
      </c>
      <c r="AF164">
        <v>3.2344114704280398</v>
      </c>
      <c r="AG164">
        <v>3.2344114704280398</v>
      </c>
      <c r="AH164">
        <v>3.2344114704280398</v>
      </c>
      <c r="AI164">
        <v>5.32504844039891</v>
      </c>
      <c r="AJ164">
        <v>5.32504844039891</v>
      </c>
      <c r="AK164">
        <v>5.32504844039891</v>
      </c>
      <c r="AL164">
        <v>3.4537938385265301</v>
      </c>
    </row>
    <row r="165" spans="1:38" s="2" customFormat="1" x14ac:dyDescent="0.2">
      <c r="A165" s="2" t="s">
        <v>219</v>
      </c>
      <c r="B165" s="2">
        <v>-3.3411293012662199E-2</v>
      </c>
      <c r="C165" s="2">
        <v>-3.3411293012662199E-2</v>
      </c>
      <c r="D165" s="2">
        <v>-3.3411293012662199E-2</v>
      </c>
      <c r="E165" s="2">
        <v>-3.3411293012662199E-2</v>
      </c>
      <c r="F165" s="2">
        <v>-3.3411293012662199E-2</v>
      </c>
      <c r="G165" s="2">
        <v>-3.3411293012662199E-2</v>
      </c>
      <c r="H165" s="2">
        <v>-3.3411293012662199E-2</v>
      </c>
      <c r="I165" s="2">
        <v>-3.3411293012662199E-2</v>
      </c>
      <c r="J165" s="2">
        <v>-3.3411293012662199E-2</v>
      </c>
      <c r="K165" s="2">
        <v>-3.3411293012662199E-2</v>
      </c>
      <c r="L165" s="2">
        <v>-3.3411293012662199E-2</v>
      </c>
      <c r="M165" s="2">
        <v>-3.3411293012662199E-2</v>
      </c>
      <c r="N165" s="2">
        <v>-3.3411293012662199E-2</v>
      </c>
      <c r="O165" s="2">
        <v>-3.3411293012662199E-2</v>
      </c>
      <c r="P165" s="2">
        <v>-3.3411293012662199E-2</v>
      </c>
      <c r="Q165" s="2">
        <v>-3.3411293012662199E-2</v>
      </c>
      <c r="R165" s="2">
        <v>-3.3411293012662199E-2</v>
      </c>
      <c r="S165" s="2">
        <v>-3.3411293012662199E-2</v>
      </c>
      <c r="T165" s="2">
        <v>-3.3411293012662199E-2</v>
      </c>
      <c r="U165" s="2">
        <v>-3.3411293012662199E-2</v>
      </c>
      <c r="V165" s="2">
        <v>-3.3411293012662199E-2</v>
      </c>
      <c r="W165" s="2">
        <v>-3.3411293012662199E-2</v>
      </c>
      <c r="X165" s="2">
        <v>-3.3411293012662199E-2</v>
      </c>
      <c r="Y165" s="2">
        <v>-3.3411293012662199E-2</v>
      </c>
      <c r="Z165" s="2">
        <v>-3.3411293012662199E-2</v>
      </c>
      <c r="AA165" s="2">
        <v>-3.3411293012662199E-2</v>
      </c>
      <c r="AB165" s="2">
        <v>-3.3411293012662199E-2</v>
      </c>
      <c r="AC165" s="2">
        <v>-3.3411293012662199E-2</v>
      </c>
      <c r="AD165" s="2">
        <v>-3.3411293012662199E-2</v>
      </c>
      <c r="AE165" s="2">
        <v>-3.3411293012662199E-2</v>
      </c>
      <c r="AF165" s="2">
        <v>-3.3411293012662199E-2</v>
      </c>
      <c r="AG165" s="2">
        <v>-3.3411293012662199E-2</v>
      </c>
      <c r="AH165" s="2">
        <v>-3.3411293012662199E-2</v>
      </c>
      <c r="AI165" s="2">
        <v>-3.3411293012662199E-2</v>
      </c>
      <c r="AJ165" s="2">
        <v>-3.3411293012662199E-2</v>
      </c>
      <c r="AK165" s="2">
        <v>-3.3411293012662199E-2</v>
      </c>
      <c r="AL165" s="2">
        <v>-3.3411293012662199E-2</v>
      </c>
    </row>
    <row r="166" spans="1:38" s="2" customFormat="1" x14ac:dyDescent="0.2">
      <c r="A166" s="2" t="s">
        <v>220</v>
      </c>
      <c r="B166" s="2">
        <v>3.91554189496118</v>
      </c>
      <c r="C166" s="2">
        <v>66.466666666668303</v>
      </c>
      <c r="D166" s="2">
        <v>66.466666666668303</v>
      </c>
      <c r="E166" s="2">
        <v>66.466666666668303</v>
      </c>
      <c r="F166" s="2">
        <v>99.7327096558639</v>
      </c>
      <c r="G166" s="2">
        <v>99.7327096558639</v>
      </c>
      <c r="H166" s="2">
        <v>99.7327096558639</v>
      </c>
      <c r="I166" s="2">
        <v>99.533364442372402</v>
      </c>
      <c r="J166" s="2">
        <v>99.533364442372402</v>
      </c>
      <c r="K166" s="2">
        <v>99.533364442372402</v>
      </c>
      <c r="L166" s="2">
        <v>99.799518845230196</v>
      </c>
      <c r="M166" s="2">
        <v>99.799518845230196</v>
      </c>
      <c r="N166" s="2">
        <v>99.799518845230196</v>
      </c>
      <c r="O166" s="2">
        <v>95.266666666666396</v>
      </c>
      <c r="P166" s="2">
        <v>95.266666666666396</v>
      </c>
      <c r="Q166" s="2">
        <v>95.266666666666396</v>
      </c>
      <c r="R166" s="2">
        <v>99.5323044030158</v>
      </c>
      <c r="S166" s="2">
        <v>99.5323044030158</v>
      </c>
      <c r="T166" s="2">
        <v>99.5323044030158</v>
      </c>
      <c r="U166" s="2">
        <v>99.733297773036597</v>
      </c>
      <c r="V166" s="2">
        <v>99.733297773036597</v>
      </c>
      <c r="W166" s="2">
        <v>99.933186343287105</v>
      </c>
      <c r="X166" s="2">
        <v>99.933186343287105</v>
      </c>
      <c r="Y166" s="2">
        <v>99.933186343287105</v>
      </c>
      <c r="Z166" s="2">
        <v>59.330622041472999</v>
      </c>
      <c r="AA166" s="2">
        <v>59.330622041472999</v>
      </c>
      <c r="AB166" s="2">
        <v>59.330622041472999</v>
      </c>
      <c r="AC166" s="2">
        <v>28.638246692500999</v>
      </c>
      <c r="AD166" s="2">
        <v>28.638246692500999</v>
      </c>
      <c r="AE166" s="2">
        <v>28.638246692500999</v>
      </c>
      <c r="AF166" s="2">
        <v>12.9333333333367</v>
      </c>
      <c r="AG166" s="2">
        <v>12.9333333333367</v>
      </c>
      <c r="AH166" s="2">
        <v>12.9333333333367</v>
      </c>
      <c r="AI166" s="2">
        <v>21.020980890013199</v>
      </c>
      <c r="AJ166" s="2">
        <v>21.020980890013199</v>
      </c>
      <c r="AK166" s="2">
        <v>21.020980890013199</v>
      </c>
      <c r="AL166" s="2">
        <v>10.805946270247899</v>
      </c>
    </row>
    <row r="167" spans="1:38" s="2" customFormat="1" x14ac:dyDescent="0.2">
      <c r="A167" s="2" t="s">
        <v>221</v>
      </c>
      <c r="B167" s="2">
        <v>2.0601373424891398</v>
      </c>
      <c r="C167" s="2">
        <v>30.3086997193634</v>
      </c>
      <c r="D167" s="2">
        <v>30.3086997193634</v>
      </c>
      <c r="E167" s="2">
        <v>30.3086997193634</v>
      </c>
      <c r="F167" s="2">
        <v>99.733351109926204</v>
      </c>
      <c r="G167" s="2">
        <v>99.733351109926204</v>
      </c>
      <c r="H167" s="2">
        <v>99.733351109926204</v>
      </c>
      <c r="I167" s="2">
        <v>99.665887069829907</v>
      </c>
      <c r="J167" s="2">
        <v>99.665887069829907</v>
      </c>
      <c r="K167" s="2">
        <v>99.665887069829907</v>
      </c>
      <c r="L167" s="2">
        <v>99.599973331555802</v>
      </c>
      <c r="M167" s="2">
        <v>99.599973331555802</v>
      </c>
      <c r="N167" s="2">
        <v>99.599973331555802</v>
      </c>
      <c r="O167" s="2">
        <v>97.527729520245103</v>
      </c>
      <c r="P167" s="2">
        <v>97.527729520245103</v>
      </c>
      <c r="Q167" s="2">
        <v>97.527729520245103</v>
      </c>
      <c r="R167" s="2">
        <v>99.533333333333701</v>
      </c>
      <c r="S167" s="2">
        <v>99.533333333333701</v>
      </c>
      <c r="T167" s="2">
        <v>99.533333333333701</v>
      </c>
      <c r="U167" s="2">
        <v>99.8663548279319</v>
      </c>
      <c r="V167" s="2">
        <v>99.8663548279319</v>
      </c>
      <c r="W167" s="2">
        <v>99.8663548279319</v>
      </c>
      <c r="X167" s="2">
        <v>99.933333333333394</v>
      </c>
      <c r="Y167" s="2">
        <v>99.933333333333394</v>
      </c>
      <c r="Z167" s="2">
        <v>99.933333333333394</v>
      </c>
      <c r="AA167" s="2">
        <v>55.365495122276698</v>
      </c>
      <c r="AB167" s="2">
        <v>55.365495122276698</v>
      </c>
      <c r="AC167" s="2">
        <v>55.365495122276698</v>
      </c>
      <c r="AD167" s="2">
        <v>9.00606626225008</v>
      </c>
      <c r="AE167" s="2">
        <v>9.00606626225008</v>
      </c>
      <c r="AF167" s="2">
        <v>9.00606626225008</v>
      </c>
      <c r="AG167" s="2">
        <v>16.666666666666401</v>
      </c>
      <c r="AH167" s="2">
        <v>16.666666666666401</v>
      </c>
      <c r="AI167" s="2">
        <v>16.666666666666401</v>
      </c>
      <c r="AJ167" s="2">
        <v>17.133333333332899</v>
      </c>
      <c r="AK167" s="2">
        <v>17.133333333332899</v>
      </c>
      <c r="AL167" s="2">
        <v>17.133333333332899</v>
      </c>
    </row>
    <row r="168" spans="1:38" s="2" customFormat="1" x14ac:dyDescent="0.2">
      <c r="A168" s="2" t="s">
        <v>222</v>
      </c>
      <c r="B168" s="2">
        <v>3.2473606842143901</v>
      </c>
      <c r="C168" s="2">
        <v>65.666666666669101</v>
      </c>
      <c r="D168" s="2">
        <v>65.666666666669101</v>
      </c>
      <c r="E168" s="2">
        <v>65.666666666669101</v>
      </c>
      <c r="F168" s="2">
        <v>99.665887069828301</v>
      </c>
      <c r="G168" s="2">
        <v>99.665887069828301</v>
      </c>
      <c r="H168" s="2">
        <v>99.665887069828301</v>
      </c>
      <c r="I168" s="2">
        <v>99.666688887406295</v>
      </c>
      <c r="J168" s="2">
        <v>99.666688887406295</v>
      </c>
      <c r="K168" s="2">
        <v>99.666688887406295</v>
      </c>
      <c r="L168" s="2">
        <v>99.064421277737097</v>
      </c>
      <c r="M168" s="2">
        <v>99.064421277737097</v>
      </c>
      <c r="N168" s="2">
        <v>99.064421277737097</v>
      </c>
      <c r="O168" s="2">
        <v>95.199999999998298</v>
      </c>
      <c r="P168" s="2">
        <v>95.199999999998298</v>
      </c>
      <c r="Q168" s="2">
        <v>95.199999999998298</v>
      </c>
      <c r="R168" s="2">
        <v>99.465490746309001</v>
      </c>
      <c r="S168" s="2">
        <v>99.465490746309001</v>
      </c>
      <c r="T168" s="2">
        <v>99.465490746309001</v>
      </c>
      <c r="U168" s="2">
        <v>99.6666222162943</v>
      </c>
      <c r="V168" s="2">
        <v>99.6666222162943</v>
      </c>
      <c r="W168" s="2">
        <v>99.866372686574195</v>
      </c>
      <c r="X168" s="2">
        <v>99.866372686574195</v>
      </c>
      <c r="Y168" s="2">
        <v>99.866372686574195</v>
      </c>
      <c r="Z168" s="2">
        <v>48.5965731048734</v>
      </c>
      <c r="AA168" s="2">
        <v>48.5965731048734</v>
      </c>
      <c r="AB168" s="2">
        <v>48.5965731048734</v>
      </c>
      <c r="AC168" s="2">
        <v>5.3855405586004599</v>
      </c>
      <c r="AD168" s="2">
        <v>5.3855405586004599</v>
      </c>
      <c r="AE168" s="2">
        <v>5.3855405586004599</v>
      </c>
      <c r="AF168" s="2">
        <v>18.133333333334999</v>
      </c>
      <c r="AG168" s="2">
        <v>18.133333333334999</v>
      </c>
      <c r="AH168" s="2">
        <v>18.133333333334999</v>
      </c>
      <c r="AI168" s="2">
        <v>15.140986235468199</v>
      </c>
      <c r="AJ168" s="2">
        <v>15.140986235468199</v>
      </c>
      <c r="AK168" s="2">
        <v>15.140986235468199</v>
      </c>
      <c r="AL168" s="2">
        <v>6.8728751416555198</v>
      </c>
    </row>
    <row r="169" spans="1:38" s="2" customFormat="1" x14ac:dyDescent="0.2">
      <c r="A169" s="2" t="s">
        <v>223</v>
      </c>
      <c r="B169" s="2">
        <v>1.9267951196744</v>
      </c>
      <c r="C169" s="2">
        <v>30.575972203662399</v>
      </c>
      <c r="D169" s="2">
        <v>30.575972203662399</v>
      </c>
      <c r="E169" s="2">
        <v>30.575972203662399</v>
      </c>
      <c r="F169" s="2">
        <v>99.600026664889299</v>
      </c>
      <c r="G169" s="2">
        <v>99.600026664889299</v>
      </c>
      <c r="H169" s="2">
        <v>99.600026664889299</v>
      </c>
      <c r="I169" s="2">
        <v>99.532241897760301</v>
      </c>
      <c r="J169" s="2">
        <v>99.532241897760301</v>
      </c>
      <c r="K169" s="2">
        <v>99.532241897760301</v>
      </c>
      <c r="L169" s="2">
        <v>99.866657777185196</v>
      </c>
      <c r="M169" s="2">
        <v>99.866657777185196</v>
      </c>
      <c r="N169" s="2">
        <v>99.866657777185196</v>
      </c>
      <c r="O169" s="2">
        <v>95.656822130162595</v>
      </c>
      <c r="P169" s="2">
        <v>95.656822130162595</v>
      </c>
      <c r="Q169" s="2">
        <v>95.656822130162595</v>
      </c>
      <c r="R169" s="2">
        <v>99.933333333333394</v>
      </c>
      <c r="S169" s="2">
        <v>99.933333333333394</v>
      </c>
      <c r="T169" s="2">
        <v>99.933333333333394</v>
      </c>
      <c r="U169" s="2">
        <v>99.799532241897893</v>
      </c>
      <c r="V169" s="2">
        <v>99.799532241897893</v>
      </c>
      <c r="W169" s="2">
        <v>99.799532241897893</v>
      </c>
      <c r="X169" s="2">
        <v>99.799999999998604</v>
      </c>
      <c r="Y169" s="2">
        <v>99.799999999998604</v>
      </c>
      <c r="Z169" s="2">
        <v>99.799999999998604</v>
      </c>
      <c r="AA169" s="2">
        <v>57.904583723106001</v>
      </c>
      <c r="AB169" s="2">
        <v>57.904583723106001</v>
      </c>
      <c r="AC169" s="2">
        <v>57.904583723106001</v>
      </c>
      <c r="AD169" s="2">
        <v>20.005332977801402</v>
      </c>
      <c r="AE169" s="2">
        <v>20.005332977801402</v>
      </c>
      <c r="AF169" s="2">
        <v>20.005332977801402</v>
      </c>
      <c r="AG169" s="2">
        <v>5.1055867415126501</v>
      </c>
      <c r="AH169" s="2">
        <v>5.1055867415126501</v>
      </c>
      <c r="AI169" s="2">
        <v>5.1055867415126501</v>
      </c>
      <c r="AJ169" s="2">
        <v>30.333333333334501</v>
      </c>
      <c r="AK169" s="2">
        <v>30.333333333334501</v>
      </c>
      <c r="AL169" s="2">
        <v>30.333333333334501</v>
      </c>
    </row>
    <row r="170" spans="1:38" s="2" customFormat="1" x14ac:dyDescent="0.2">
      <c r="A170" s="2" t="s">
        <v>224</v>
      </c>
      <c r="B170" s="2">
        <v>2.5791794734736802</v>
      </c>
      <c r="C170" s="2">
        <v>68.933333333334303</v>
      </c>
      <c r="D170" s="2">
        <v>68.933333333334303</v>
      </c>
      <c r="E170" s="2">
        <v>68.933333333334303</v>
      </c>
      <c r="F170" s="2">
        <v>99.665887069828301</v>
      </c>
      <c r="G170" s="2">
        <v>99.665887069828301</v>
      </c>
      <c r="H170" s="2">
        <v>99.665887069828301</v>
      </c>
      <c r="I170" s="2">
        <v>99.466702219852493</v>
      </c>
      <c r="J170" s="2">
        <v>99.466702219852493</v>
      </c>
      <c r="K170" s="2">
        <v>99.466702219852493</v>
      </c>
      <c r="L170" s="2">
        <v>99.665864742046296</v>
      </c>
      <c r="M170" s="2">
        <v>99.665864742046296</v>
      </c>
      <c r="N170" s="2">
        <v>99.665864742046296</v>
      </c>
      <c r="O170" s="2">
        <v>96.133333333333795</v>
      </c>
      <c r="P170" s="2">
        <v>96.133333333333795</v>
      </c>
      <c r="Q170" s="2">
        <v>96.133333333333795</v>
      </c>
      <c r="R170" s="2">
        <v>99.665931716441605</v>
      </c>
      <c r="S170" s="2">
        <v>99.665931716441605</v>
      </c>
      <c r="T170" s="2">
        <v>99.665931716441605</v>
      </c>
      <c r="U170" s="2">
        <v>99.733297773036597</v>
      </c>
      <c r="V170" s="2">
        <v>99.733297773036597</v>
      </c>
      <c r="W170" s="2">
        <v>100</v>
      </c>
      <c r="X170" s="2">
        <v>100</v>
      </c>
      <c r="Y170" s="2">
        <v>100</v>
      </c>
      <c r="Z170" s="2">
        <v>47.329821988134903</v>
      </c>
      <c r="AA170" s="2">
        <v>47.329821988134903</v>
      </c>
      <c r="AB170" s="2">
        <v>47.329821988134903</v>
      </c>
      <c r="AC170" s="2">
        <v>16.210076172658201</v>
      </c>
      <c r="AD170" s="2">
        <v>16.210076172658201</v>
      </c>
      <c r="AE170" s="2">
        <v>16.210076172658201</v>
      </c>
      <c r="AF170" s="2">
        <v>31.333333333332099</v>
      </c>
      <c r="AG170" s="2">
        <v>31.333333333332099</v>
      </c>
      <c r="AH170" s="2">
        <v>31.333333333332099</v>
      </c>
      <c r="AI170" s="2">
        <v>16.410530535879801</v>
      </c>
      <c r="AJ170" s="2">
        <v>16.410530535879801</v>
      </c>
      <c r="AK170" s="2">
        <v>16.410530535879801</v>
      </c>
      <c r="AL170" s="2">
        <v>32.071195253652398</v>
      </c>
    </row>
    <row r="171" spans="1:38" s="2" customFormat="1" x14ac:dyDescent="0.2">
      <c r="A171" s="2" t="s">
        <v>225</v>
      </c>
      <c r="B171" s="2">
        <v>1.8601240082670301</v>
      </c>
      <c r="C171" s="2">
        <v>33.449151409862097</v>
      </c>
      <c r="D171" s="2">
        <v>33.449151409862097</v>
      </c>
      <c r="E171" s="2">
        <v>33.449151409862097</v>
      </c>
      <c r="F171" s="2">
        <v>99.666688887407801</v>
      </c>
      <c r="G171" s="2">
        <v>99.666688887407801</v>
      </c>
      <c r="H171" s="2">
        <v>99.666688887407801</v>
      </c>
      <c r="I171" s="2">
        <v>99.933177413965893</v>
      </c>
      <c r="J171" s="2">
        <v>99.933177413965893</v>
      </c>
      <c r="K171" s="2">
        <v>99.933177413965893</v>
      </c>
      <c r="L171" s="2">
        <v>99.799986665777894</v>
      </c>
      <c r="M171" s="2">
        <v>99.799986665777894</v>
      </c>
      <c r="N171" s="2">
        <v>99.799986665777894</v>
      </c>
      <c r="O171" s="2">
        <v>97.1268207937988</v>
      </c>
      <c r="P171" s="2">
        <v>97.1268207937988</v>
      </c>
      <c r="Q171" s="2">
        <v>97.1268207937988</v>
      </c>
      <c r="R171" s="2">
        <v>99.933333333333394</v>
      </c>
      <c r="S171" s="2">
        <v>99.933333333333394</v>
      </c>
      <c r="T171" s="2">
        <v>99.933333333333394</v>
      </c>
      <c r="U171" s="2">
        <v>99.8663548279319</v>
      </c>
      <c r="V171" s="2">
        <v>99.8663548279319</v>
      </c>
      <c r="W171" s="2">
        <v>99.8663548279319</v>
      </c>
      <c r="X171" s="2">
        <v>99.933333333333394</v>
      </c>
      <c r="Y171" s="2">
        <v>99.933333333333394</v>
      </c>
      <c r="Z171" s="2">
        <v>99.933333333333394</v>
      </c>
      <c r="AA171" s="2">
        <v>55.499131364425402</v>
      </c>
      <c r="AB171" s="2">
        <v>55.499131364425402</v>
      </c>
      <c r="AC171" s="2">
        <v>55.499131364425402</v>
      </c>
      <c r="AD171" s="2">
        <v>10.339310712618801</v>
      </c>
      <c r="AE171" s="2">
        <v>10.339310712618801</v>
      </c>
      <c r="AF171" s="2">
        <v>10.339310712618801</v>
      </c>
      <c r="AG171" s="2">
        <v>5.03875968992224</v>
      </c>
      <c r="AH171" s="2">
        <v>5.03875968992224</v>
      </c>
      <c r="AI171" s="2">
        <v>5.03875968992224</v>
      </c>
      <c r="AJ171" s="2">
        <v>15.2666666666679</v>
      </c>
      <c r="AK171" s="2">
        <v>15.2666666666679</v>
      </c>
      <c r="AL171" s="2">
        <v>15.2666666666679</v>
      </c>
    </row>
    <row r="172" spans="1:38" s="2" customFormat="1" x14ac:dyDescent="0.2">
      <c r="A172" s="2" t="s">
        <v>226</v>
      </c>
      <c r="B172" s="2">
        <v>2.7128157156193899</v>
      </c>
      <c r="C172" s="2">
        <v>65.600000000000904</v>
      </c>
      <c r="D172" s="2">
        <v>65.600000000000904</v>
      </c>
      <c r="E172" s="2">
        <v>65.600000000000904</v>
      </c>
      <c r="F172" s="2">
        <v>99.532241897763299</v>
      </c>
      <c r="G172" s="2">
        <v>99.532241897763299</v>
      </c>
      <c r="H172" s="2">
        <v>99.532241897763299</v>
      </c>
      <c r="I172" s="2">
        <v>99.400039997332499</v>
      </c>
      <c r="J172" s="2">
        <v>99.400039997332499</v>
      </c>
      <c r="K172" s="2">
        <v>99.400039997332499</v>
      </c>
      <c r="L172" s="2">
        <v>99.131248329322901</v>
      </c>
      <c r="M172" s="2">
        <v>99.131248329322901</v>
      </c>
      <c r="N172" s="2">
        <v>99.131248329322901</v>
      </c>
      <c r="O172" s="2">
        <v>95.333333333334494</v>
      </c>
      <c r="P172" s="2">
        <v>95.333333333334494</v>
      </c>
      <c r="Q172" s="2">
        <v>95.333333333334494</v>
      </c>
      <c r="R172" s="2">
        <v>99.799559029867396</v>
      </c>
      <c r="S172" s="2">
        <v>99.799559029867396</v>
      </c>
      <c r="T172" s="2">
        <v>99.799559029867396</v>
      </c>
      <c r="U172" s="2">
        <v>99.6666222162943</v>
      </c>
      <c r="V172" s="2">
        <v>99.6666222162943</v>
      </c>
      <c r="W172" s="2">
        <v>99.933186343287105</v>
      </c>
      <c r="X172" s="2">
        <v>99.933186343287105</v>
      </c>
      <c r="Y172" s="2">
        <v>99.933186343287105</v>
      </c>
      <c r="Z172" s="2">
        <v>42.862857523836801</v>
      </c>
      <c r="AA172" s="2">
        <v>42.862857523836801</v>
      </c>
      <c r="AB172" s="2">
        <v>42.862857523836801</v>
      </c>
      <c r="AC172" s="2">
        <v>17.011893625550702</v>
      </c>
      <c r="AD172" s="2">
        <v>17.011893625550702</v>
      </c>
      <c r="AE172" s="2">
        <v>17.011893625550702</v>
      </c>
      <c r="AF172" s="2">
        <v>6.3333333333321198</v>
      </c>
      <c r="AG172" s="2">
        <v>6.3333333333321198</v>
      </c>
      <c r="AH172" s="2">
        <v>6.3333333333321198</v>
      </c>
      <c r="AI172" s="2">
        <v>13.537351329683201</v>
      </c>
      <c r="AJ172" s="2">
        <v>13.537351329683201</v>
      </c>
      <c r="AK172" s="2">
        <v>13.537351329683201</v>
      </c>
      <c r="AL172" s="2">
        <v>9.1393907072854503</v>
      </c>
    </row>
    <row r="173" spans="1:38" s="2" customFormat="1" x14ac:dyDescent="0.2">
      <c r="A173" s="2" t="s">
        <v>227</v>
      </c>
      <c r="B173" s="2">
        <v>1.7934528968596699</v>
      </c>
      <c r="C173" s="2">
        <v>32.179607109448902</v>
      </c>
      <c r="D173" s="2">
        <v>32.179607109448902</v>
      </c>
      <c r="E173" s="2">
        <v>32.179607109448902</v>
      </c>
      <c r="F173" s="2">
        <v>99.8000133324431</v>
      </c>
      <c r="G173" s="2">
        <v>99.8000133324431</v>
      </c>
      <c r="H173" s="2">
        <v>99.8000133324431</v>
      </c>
      <c r="I173" s="2">
        <v>99.665887069829907</v>
      </c>
      <c r="J173" s="2">
        <v>99.665887069829907</v>
      </c>
      <c r="K173" s="2">
        <v>99.665887069829907</v>
      </c>
      <c r="L173" s="2">
        <v>99.5333022201484</v>
      </c>
      <c r="M173" s="2">
        <v>99.5333022201484</v>
      </c>
      <c r="N173" s="2">
        <v>99.5333022201484</v>
      </c>
      <c r="O173" s="2">
        <v>95.055459040491698</v>
      </c>
      <c r="P173" s="2">
        <v>95.055459040491698</v>
      </c>
      <c r="Q173" s="2">
        <v>95.055459040491698</v>
      </c>
      <c r="R173" s="2">
        <v>100</v>
      </c>
      <c r="S173" s="2">
        <v>100</v>
      </c>
      <c r="T173" s="2">
        <v>100</v>
      </c>
      <c r="U173" s="2">
        <v>100</v>
      </c>
      <c r="V173" s="2">
        <v>100</v>
      </c>
      <c r="W173" s="2">
        <v>100</v>
      </c>
      <c r="X173" s="2">
        <v>99.933333333333394</v>
      </c>
      <c r="Y173" s="2">
        <v>99.933333333333394</v>
      </c>
      <c r="Z173" s="2">
        <v>99.933333333333394</v>
      </c>
      <c r="AA173" s="2">
        <v>57.4368568755838</v>
      </c>
      <c r="AB173" s="2">
        <v>57.4368568755838</v>
      </c>
      <c r="AC173" s="2">
        <v>57.4368568755838</v>
      </c>
      <c r="AD173" s="2">
        <v>16.6722218518765</v>
      </c>
      <c r="AE173" s="2">
        <v>16.6722218518765</v>
      </c>
      <c r="AF173" s="2">
        <v>16.6722218518765</v>
      </c>
      <c r="AG173" s="2">
        <v>10.05078855921</v>
      </c>
      <c r="AH173" s="2">
        <v>10.05078855921</v>
      </c>
      <c r="AI173" s="2">
        <v>10.05078855921</v>
      </c>
      <c r="AJ173" s="2">
        <v>0.86666666666587799</v>
      </c>
      <c r="AK173" s="2">
        <v>0.86666666666587799</v>
      </c>
      <c r="AL173" s="2">
        <v>0.86666666666587799</v>
      </c>
    </row>
    <row r="174" spans="1:38" s="2" customFormat="1" x14ac:dyDescent="0.2">
      <c r="A174" s="2" t="s">
        <v>228</v>
      </c>
      <c r="B174" s="2">
        <v>3.84872377389136</v>
      </c>
      <c r="C174" s="2">
        <v>65.333333333328397</v>
      </c>
      <c r="D174" s="2">
        <v>65.333333333328397</v>
      </c>
      <c r="E174" s="2">
        <v>65.333333333328397</v>
      </c>
      <c r="F174" s="2">
        <v>98.529903107254597</v>
      </c>
      <c r="G174" s="2">
        <v>98.529903107254597</v>
      </c>
      <c r="H174" s="2">
        <v>98.529903107254597</v>
      </c>
      <c r="I174" s="2">
        <v>99.6000266648863</v>
      </c>
      <c r="J174" s="2">
        <v>99.6000266648863</v>
      </c>
      <c r="K174" s="2">
        <v>99.6000266648863</v>
      </c>
      <c r="L174" s="2">
        <v>99.599037690460506</v>
      </c>
      <c r="M174" s="2">
        <v>99.599037690460506</v>
      </c>
      <c r="N174" s="2">
        <v>99.599037690460506</v>
      </c>
      <c r="O174" s="2">
        <v>95.266666666666396</v>
      </c>
      <c r="P174" s="2">
        <v>95.266666666666396</v>
      </c>
      <c r="Q174" s="2">
        <v>95.266666666666396</v>
      </c>
      <c r="R174" s="2">
        <v>99.398677089596106</v>
      </c>
      <c r="S174" s="2">
        <v>99.398677089596106</v>
      </c>
      <c r="T174" s="2">
        <v>99.398677089596106</v>
      </c>
      <c r="U174" s="2">
        <v>98.799839978661794</v>
      </c>
      <c r="V174" s="2">
        <v>98.799839978661794</v>
      </c>
      <c r="W174" s="2">
        <v>100</v>
      </c>
      <c r="X174" s="2">
        <v>100</v>
      </c>
      <c r="Y174" s="2">
        <v>100</v>
      </c>
      <c r="Z174" s="2">
        <v>52.663510900724198</v>
      </c>
      <c r="AA174" s="2">
        <v>52.663510900724198</v>
      </c>
      <c r="AB174" s="2">
        <v>52.663510900724198</v>
      </c>
      <c r="AC174" s="2">
        <v>13.4705332086073</v>
      </c>
      <c r="AD174" s="2">
        <v>13.4705332086073</v>
      </c>
      <c r="AE174" s="2">
        <v>13.4705332086073</v>
      </c>
      <c r="AF174" s="2">
        <v>3.9333333333342999</v>
      </c>
      <c r="AG174" s="2">
        <v>3.9333333333342999</v>
      </c>
      <c r="AH174" s="2">
        <v>3.9333333333342999</v>
      </c>
      <c r="AI174" s="2">
        <v>10.664172123480601</v>
      </c>
      <c r="AJ174" s="2">
        <v>10.664172123480601</v>
      </c>
      <c r="AK174" s="2">
        <v>10.664172123480601</v>
      </c>
      <c r="AL174" s="2">
        <v>18.0054663022452</v>
      </c>
    </row>
    <row r="177" spans="1:66" x14ac:dyDescent="0.2">
      <c r="A177" t="s">
        <v>0</v>
      </c>
      <c r="B177">
        <v>1617695816.5869999</v>
      </c>
      <c r="C177">
        <v>1617695821.5869999</v>
      </c>
      <c r="D177">
        <v>1617695826.5869999</v>
      </c>
      <c r="E177">
        <v>1617695831.5869999</v>
      </c>
      <c r="F177">
        <v>1617695836.5869999</v>
      </c>
      <c r="G177">
        <v>1617695841.5869999</v>
      </c>
      <c r="H177">
        <v>1617695846.5869999</v>
      </c>
      <c r="I177">
        <v>1617695851.5869999</v>
      </c>
      <c r="J177">
        <v>1617695856.5869999</v>
      </c>
      <c r="K177">
        <v>1617695861.5869999</v>
      </c>
      <c r="L177">
        <v>1617695866.5869999</v>
      </c>
      <c r="M177">
        <v>1617695871.5869999</v>
      </c>
      <c r="N177">
        <v>1617695876.5869999</v>
      </c>
      <c r="O177">
        <v>1617695881.5869999</v>
      </c>
      <c r="P177">
        <v>1617695886.5869999</v>
      </c>
      <c r="Q177">
        <v>1617695891.5869999</v>
      </c>
      <c r="R177">
        <v>1617695896.5869999</v>
      </c>
      <c r="S177">
        <v>1617695901.5869999</v>
      </c>
      <c r="T177">
        <v>1617695906.5869999</v>
      </c>
      <c r="U177">
        <v>1617695911.5869999</v>
      </c>
      <c r="V177">
        <v>1617695916.5869999</v>
      </c>
      <c r="W177">
        <v>1617695921.5869999</v>
      </c>
      <c r="X177">
        <v>1617695926.5869999</v>
      </c>
      <c r="Y177">
        <v>1617695931.5869999</v>
      </c>
      <c r="Z177">
        <v>1617695936.5869999</v>
      </c>
      <c r="AA177">
        <v>1617695941.5869999</v>
      </c>
      <c r="AB177">
        <v>1617695946.5869999</v>
      </c>
      <c r="AC177">
        <v>1617695951.5869999</v>
      </c>
      <c r="AD177">
        <v>1617695956.5869999</v>
      </c>
      <c r="AE177">
        <v>1617695961.5869999</v>
      </c>
      <c r="AF177">
        <v>1617695966.5869999</v>
      </c>
      <c r="AG177">
        <v>1617695971.5869999</v>
      </c>
      <c r="AH177">
        <v>1617695976.5869999</v>
      </c>
      <c r="AI177">
        <v>1617695981.5869999</v>
      </c>
      <c r="AJ177">
        <v>1617695986.5869999</v>
      </c>
      <c r="AK177">
        <v>1617695991.5869999</v>
      </c>
      <c r="AL177">
        <v>1617695996.5869999</v>
      </c>
    </row>
    <row r="178" spans="1:66" x14ac:dyDescent="0.2">
      <c r="A178" t="s">
        <v>144</v>
      </c>
      <c r="B178">
        <v>3284.6832397754602</v>
      </c>
      <c r="C178">
        <v>9011.2000000000007</v>
      </c>
      <c r="D178">
        <v>9011.2000000000007</v>
      </c>
      <c r="E178">
        <v>9011.2000000000007</v>
      </c>
      <c r="F178">
        <v>2463.3478115603002</v>
      </c>
      <c r="G178">
        <v>2463.3478115603002</v>
      </c>
      <c r="H178">
        <v>2463.3478115603002</v>
      </c>
      <c r="I178">
        <v>8191.4539030731203</v>
      </c>
      <c r="J178">
        <v>8191.4539030731203</v>
      </c>
      <c r="K178">
        <v>8191.4539030731203</v>
      </c>
      <c r="L178">
        <v>4105.5796859338398</v>
      </c>
      <c r="M178">
        <v>4105.5796859338398</v>
      </c>
      <c r="N178">
        <v>4105.5796859338398</v>
      </c>
      <c r="O178">
        <v>12288</v>
      </c>
      <c r="P178">
        <v>12288</v>
      </c>
      <c r="Q178">
        <v>12288</v>
      </c>
      <c r="R178">
        <v>5474.10624791179</v>
      </c>
      <c r="S178">
        <v>5474.10624791179</v>
      </c>
      <c r="T178">
        <v>5474.10624791179</v>
      </c>
      <c r="U178">
        <v>6826.2115858942698</v>
      </c>
      <c r="V178">
        <v>6826.2115858942698</v>
      </c>
      <c r="W178">
        <v>6826.2115858942698</v>
      </c>
      <c r="X178">
        <v>5474.10624791179</v>
      </c>
      <c r="Y178">
        <v>5474.10624791179</v>
      </c>
      <c r="Z178">
        <v>5474.10624791179</v>
      </c>
      <c r="AA178">
        <v>3276.8</v>
      </c>
      <c r="AB178">
        <v>3276.8</v>
      </c>
      <c r="AC178">
        <v>3276.8</v>
      </c>
      <c r="AD178">
        <v>6568.4885741012904</v>
      </c>
      <c r="AE178">
        <v>6568.4885741012904</v>
      </c>
      <c r="AF178">
        <v>6568.4885741012904</v>
      </c>
      <c r="AG178">
        <v>3823.1882125474999</v>
      </c>
      <c r="AH178">
        <v>3823.1882125474999</v>
      </c>
      <c r="AI178">
        <v>3823.1882125474999</v>
      </c>
      <c r="AJ178">
        <v>10947.480956835399</v>
      </c>
      <c r="AK178">
        <v>10947.480956835399</v>
      </c>
      <c r="AL178">
        <v>10947.480956835399</v>
      </c>
    </row>
    <row r="179" spans="1:66" x14ac:dyDescent="0.2">
      <c r="A179" t="s">
        <v>145</v>
      </c>
      <c r="B179">
        <v>5200.4009355161998</v>
      </c>
      <c r="C179">
        <v>8191.4539030731203</v>
      </c>
      <c r="D179">
        <v>8191.4539030731203</v>
      </c>
      <c r="E179">
        <v>8191.4539030731203</v>
      </c>
      <c r="F179">
        <v>4653.30125634857</v>
      </c>
      <c r="G179">
        <v>4653.30125634857</v>
      </c>
      <c r="H179">
        <v>4653.30125634857</v>
      </c>
      <c r="I179">
        <v>7098.3136705992101</v>
      </c>
      <c r="J179">
        <v>7098.3136705992101</v>
      </c>
      <c r="K179">
        <v>7098.3136705992101</v>
      </c>
      <c r="L179">
        <v>5748.5798302479398</v>
      </c>
      <c r="M179">
        <v>5748.5798302479398</v>
      </c>
      <c r="N179">
        <v>5748.5798302479398</v>
      </c>
      <c r="O179">
        <v>8465.6310420694699</v>
      </c>
      <c r="P179">
        <v>8465.6310420694699</v>
      </c>
      <c r="Q179">
        <v>8465.6310420694699</v>
      </c>
      <c r="R179">
        <v>4926.3664305759703</v>
      </c>
      <c r="S179">
        <v>4926.3664305759703</v>
      </c>
      <c r="T179">
        <v>4926.3664305759703</v>
      </c>
      <c r="U179">
        <v>7099.7333333333299</v>
      </c>
      <c r="V179">
        <v>7099.7333333333299</v>
      </c>
      <c r="W179">
        <v>7099.7333333333299</v>
      </c>
      <c r="X179">
        <v>5474.10624791179</v>
      </c>
      <c r="Y179">
        <v>5474.10624791179</v>
      </c>
      <c r="Z179">
        <v>5474.10624791179</v>
      </c>
      <c r="AA179">
        <v>7918.9333333333298</v>
      </c>
      <c r="AB179">
        <v>7918.9333333333298</v>
      </c>
      <c r="AC179">
        <v>7918.9333333333298</v>
      </c>
      <c r="AD179">
        <v>3010.3561167902699</v>
      </c>
      <c r="AE179">
        <v>3010.3561167902699</v>
      </c>
      <c r="AF179">
        <v>3010.3561167902699</v>
      </c>
      <c r="AG179">
        <v>10649.6</v>
      </c>
      <c r="AH179">
        <v>10649.6</v>
      </c>
      <c r="AI179">
        <v>10649.6</v>
      </c>
      <c r="AJ179">
        <v>5474.10624791179</v>
      </c>
      <c r="AK179">
        <v>5474.10624791179</v>
      </c>
      <c r="AL179">
        <v>5474.10624791179</v>
      </c>
    </row>
    <row r="180" spans="1:66" x14ac:dyDescent="0.2">
      <c r="A180" t="s">
        <v>146</v>
      </c>
      <c r="B180">
        <v>10127.0965586368</v>
      </c>
      <c r="C180">
        <v>8464.5023665088993</v>
      </c>
      <c r="D180">
        <v>8464.5023665088993</v>
      </c>
      <c r="E180">
        <v>8464.5023665088993</v>
      </c>
      <c r="F180">
        <v>4105.8540497193198</v>
      </c>
      <c r="G180">
        <v>4105.8540497193198</v>
      </c>
      <c r="H180">
        <v>4105.8540497193198</v>
      </c>
      <c r="I180">
        <v>14199.4666666666</v>
      </c>
      <c r="J180">
        <v>14199.4666666666</v>
      </c>
      <c r="K180">
        <v>14199.4666666666</v>
      </c>
      <c r="L180">
        <v>6020.3099946552602</v>
      </c>
      <c r="M180">
        <v>6020.3099946552602</v>
      </c>
      <c r="N180">
        <v>6020.3099946552602</v>
      </c>
      <c r="O180">
        <v>8193.0924123216391</v>
      </c>
      <c r="P180">
        <v>8193.0924123216391</v>
      </c>
      <c r="Q180">
        <v>8193.0924123216391</v>
      </c>
      <c r="R180">
        <v>10673.793932914599</v>
      </c>
      <c r="S180">
        <v>10673.793932914599</v>
      </c>
      <c r="T180">
        <v>10673.793932914599</v>
      </c>
      <c r="U180">
        <v>7918.9333333333298</v>
      </c>
      <c r="V180">
        <v>7918.9333333333298</v>
      </c>
      <c r="W180">
        <v>7918.9333333333298</v>
      </c>
      <c r="X180">
        <v>9032.2753090544593</v>
      </c>
      <c r="Y180">
        <v>9032.2753090544593</v>
      </c>
      <c r="Z180">
        <v>9032.2753090544593</v>
      </c>
      <c r="AA180">
        <v>3549.86666666666</v>
      </c>
      <c r="AB180">
        <v>3549.86666666666</v>
      </c>
      <c r="AC180">
        <v>3549.86666666666</v>
      </c>
      <c r="AD180">
        <v>7662.7246609206904</v>
      </c>
      <c r="AE180">
        <v>7662.7246609206904</v>
      </c>
      <c r="AF180">
        <v>7662.7246609206904</v>
      </c>
      <c r="AG180">
        <v>4368.7754149723296</v>
      </c>
      <c r="AH180">
        <v>4368.7754149723296</v>
      </c>
      <c r="AI180">
        <v>4368.7754149723296</v>
      </c>
      <c r="AJ180">
        <v>4927.6834647774303</v>
      </c>
      <c r="AK180">
        <v>4927.6834647774303</v>
      </c>
      <c r="AL180">
        <v>4927.6834647774303</v>
      </c>
    </row>
    <row r="181" spans="1:66" x14ac:dyDescent="0.2">
      <c r="A181" t="s">
        <v>147</v>
      </c>
      <c r="B181">
        <v>57481.956696070498</v>
      </c>
      <c r="C181">
        <v>57481.956696070498</v>
      </c>
      <c r="D181">
        <v>878065.324623383</v>
      </c>
      <c r="E181">
        <v>878065.324623383</v>
      </c>
      <c r="F181">
        <v>878065.324623383</v>
      </c>
      <c r="G181">
        <v>13685.2656197794</v>
      </c>
      <c r="H181">
        <v>13685.2656197794</v>
      </c>
      <c r="I181">
        <v>13685.2656197794</v>
      </c>
      <c r="J181">
        <v>8738.7159143942899</v>
      </c>
      <c r="K181">
        <v>8738.7159143942899</v>
      </c>
      <c r="L181">
        <v>8738.7159143942899</v>
      </c>
      <c r="M181">
        <v>7663.2366697848402</v>
      </c>
      <c r="N181">
        <v>7663.2366697848402</v>
      </c>
      <c r="O181">
        <v>7663.2366697848402</v>
      </c>
      <c r="P181">
        <v>4096.2730848723204</v>
      </c>
      <c r="Q181">
        <v>4096.2730848723204</v>
      </c>
      <c r="R181">
        <v>4096.2730848723204</v>
      </c>
      <c r="S181">
        <v>11769.3284330103</v>
      </c>
      <c r="T181">
        <v>11769.3284330103</v>
      </c>
      <c r="U181">
        <v>11769.3284330103</v>
      </c>
      <c r="V181">
        <v>6552.7263031595703</v>
      </c>
      <c r="W181">
        <v>6552.7263031595703</v>
      </c>
      <c r="X181">
        <v>6552.7263031595703</v>
      </c>
      <c r="Y181">
        <v>3558.4068430900802</v>
      </c>
      <c r="Z181">
        <v>3558.4068430900802</v>
      </c>
      <c r="AA181">
        <v>3558.4068430900802</v>
      </c>
      <c r="AB181">
        <v>7918.9333333333298</v>
      </c>
      <c r="AC181">
        <v>7918.9333333333298</v>
      </c>
      <c r="AD181">
        <v>7918.9333333333298</v>
      </c>
      <c r="AE181">
        <v>3558.1690611426602</v>
      </c>
      <c r="AF181">
        <v>3558.1690611426602</v>
      </c>
      <c r="AG181">
        <v>3558.1690611426602</v>
      </c>
      <c r="AH181">
        <v>7645.8666666666604</v>
      </c>
      <c r="AI181">
        <v>7645.8666666666604</v>
      </c>
      <c r="AJ181">
        <v>7645.8666666666604</v>
      </c>
      <c r="AK181">
        <v>4379.28499832943</v>
      </c>
      <c r="AL181">
        <v>4379.28499832943</v>
      </c>
    </row>
    <row r="182" spans="1:66" s="2" customFormat="1" x14ac:dyDescent="0.2">
      <c r="A182" s="2" t="s">
        <v>149</v>
      </c>
      <c r="B182" s="2">
        <v>407688.53333333298</v>
      </c>
      <c r="C182" s="2">
        <v>407688.53333333298</v>
      </c>
      <c r="D182" s="2">
        <v>407688.53333333298</v>
      </c>
      <c r="E182" s="2">
        <v>239765.85365853601</v>
      </c>
      <c r="F182" s="2">
        <v>239765.85365853601</v>
      </c>
      <c r="G182" s="2">
        <v>239765.85365853601</v>
      </c>
      <c r="H182" s="2">
        <v>26492928</v>
      </c>
      <c r="I182" s="2">
        <v>26492928</v>
      </c>
      <c r="J182" s="2">
        <v>26492928</v>
      </c>
      <c r="K182" s="2">
        <v>13957.1056323912</v>
      </c>
      <c r="L182" s="2">
        <v>13957.1056323912</v>
      </c>
      <c r="M182" s="2">
        <v>13957.1056323912</v>
      </c>
      <c r="N182" s="2">
        <v>41325636.266666599</v>
      </c>
      <c r="O182" s="2">
        <v>41325636.266666599</v>
      </c>
      <c r="P182" s="2">
        <v>41325636.266666599</v>
      </c>
      <c r="Q182" s="2">
        <v>15602.245388933399</v>
      </c>
      <c r="R182" s="2">
        <v>15602.245388933399</v>
      </c>
      <c r="S182" s="2">
        <v>15602.245388933399</v>
      </c>
      <c r="T182" s="2">
        <v>40884087.466666602</v>
      </c>
      <c r="U182" s="2">
        <v>40884087.466666602</v>
      </c>
      <c r="V182" s="2">
        <v>40884087.466666602</v>
      </c>
      <c r="W182" s="2">
        <v>19431.778698383001</v>
      </c>
      <c r="X182" s="2">
        <v>19431.778698383001</v>
      </c>
      <c r="Y182" s="2">
        <v>19431.778698383001</v>
      </c>
      <c r="Z182" s="2">
        <v>35213312</v>
      </c>
      <c r="AA182" s="2">
        <v>35213312</v>
      </c>
      <c r="AB182" s="2">
        <v>35213312</v>
      </c>
      <c r="AC182" s="2">
        <v>2274491.1460073502</v>
      </c>
      <c r="AD182" s="2">
        <v>2274491.1460073502</v>
      </c>
      <c r="AE182" s="2">
        <v>2274491.1460073502</v>
      </c>
      <c r="AF182" s="2">
        <v>15291.733333333301</v>
      </c>
      <c r="AG182" s="2">
        <v>15291.733333333301</v>
      </c>
      <c r="AH182" s="2">
        <v>15291.733333333301</v>
      </c>
      <c r="AI182" s="2">
        <v>12589.6031003608</v>
      </c>
      <c r="AJ182" s="2">
        <v>12589.6031003608</v>
      </c>
      <c r="AK182" s="2">
        <v>12589.6031003608</v>
      </c>
      <c r="AL182" s="2">
        <v>24850.723381558699</v>
      </c>
      <c r="BJ182" s="2">
        <f>MEDIAN($B182:$BI183)</f>
        <v>407688.53333333298</v>
      </c>
      <c r="BK182" s="2">
        <f>AVERAGE($B182:$BI183)</f>
        <v>11945505.117030973</v>
      </c>
      <c r="BL182" s="2">
        <f>MIN($B182:$BI183)</f>
        <v>2184.5333333333301</v>
      </c>
      <c r="BM182" s="2">
        <f>MAX($B182:$BI183)</f>
        <v>41325636.266666599</v>
      </c>
      <c r="BN182" s="2">
        <f>STDEV($B182:$BI183)</f>
        <v>16930679.786359157</v>
      </c>
    </row>
    <row r="183" spans="1:66" s="2" customFormat="1" x14ac:dyDescent="0.2">
      <c r="A183" s="2" t="s">
        <v>150</v>
      </c>
      <c r="B183" s="2">
        <v>732386.47601229395</v>
      </c>
      <c r="C183" s="2">
        <v>732386.47601229395</v>
      </c>
      <c r="D183" s="2">
        <v>661640.53333333298</v>
      </c>
      <c r="E183" s="2">
        <v>661640.53333333298</v>
      </c>
      <c r="F183" s="2">
        <v>661640.53333333298</v>
      </c>
      <c r="G183" s="2">
        <v>26255617.265802398</v>
      </c>
      <c r="H183" s="2">
        <v>26255617.265802398</v>
      </c>
      <c r="I183" s="2">
        <v>26255617.265802398</v>
      </c>
      <c r="J183" s="2">
        <v>15837.866666666599</v>
      </c>
      <c r="K183" s="2">
        <v>15837.866666666599</v>
      </c>
      <c r="L183" s="2">
        <v>15837.866666666599</v>
      </c>
      <c r="M183" s="2">
        <v>40925239.425325699</v>
      </c>
      <c r="N183" s="2">
        <v>40925239.425325699</v>
      </c>
      <c r="O183" s="2">
        <v>40925239.425325699</v>
      </c>
      <c r="P183" s="2">
        <v>19387.733333333301</v>
      </c>
      <c r="Q183" s="2">
        <v>19387.733333333301</v>
      </c>
      <c r="R183" s="2">
        <v>19387.733333333301</v>
      </c>
      <c r="S183" s="2">
        <v>4740028.6000668202</v>
      </c>
      <c r="T183" s="2">
        <v>4740028.6000668202</v>
      </c>
      <c r="U183" s="2">
        <v>4740028.6000668202</v>
      </c>
      <c r="V183" s="2">
        <v>38694912</v>
      </c>
      <c r="W183" s="2">
        <v>38694912</v>
      </c>
      <c r="X183" s="2">
        <v>38694912</v>
      </c>
      <c r="Y183" s="2">
        <v>53919.946541931102</v>
      </c>
      <c r="Z183" s="2">
        <v>53919.946541931102</v>
      </c>
      <c r="AA183" s="2">
        <v>53919.946541931102</v>
      </c>
      <c r="AB183" s="2">
        <v>35826619.733333297</v>
      </c>
      <c r="AC183" s="2">
        <v>35826619.733333297</v>
      </c>
      <c r="AD183" s="2">
        <v>35826619.733333297</v>
      </c>
      <c r="AE183" s="2">
        <v>32842.442870506398</v>
      </c>
      <c r="AF183" s="2">
        <v>32842.442870506398</v>
      </c>
      <c r="AG183" s="2">
        <v>32842.442870506398</v>
      </c>
      <c r="AH183" s="2">
        <v>2184.5333333333301</v>
      </c>
      <c r="AI183" s="2">
        <v>2184.5333333333301</v>
      </c>
      <c r="AJ183" s="2">
        <v>2184.5333333333301</v>
      </c>
      <c r="AK183" s="2">
        <v>24359.772803207401</v>
      </c>
      <c r="AL183" s="2">
        <v>24359.772803207401</v>
      </c>
    </row>
    <row r="184" spans="1:66" x14ac:dyDescent="0.2">
      <c r="A184" t="s">
        <v>152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66" x14ac:dyDescent="0.2">
      <c r="A185" t="s">
        <v>153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66" x14ac:dyDescent="0.2">
      <c r="A186" t="s">
        <v>154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66" x14ac:dyDescent="0.2">
      <c r="A187" t="s">
        <v>155</v>
      </c>
      <c r="B187">
        <v>0</v>
      </c>
      <c r="C187">
        <v>0</v>
      </c>
      <c r="D187">
        <v>273.03026263164901</v>
      </c>
      <c r="E187">
        <v>273.03026263164901</v>
      </c>
      <c r="F187">
        <v>273.03026263164901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66" s="2" customFormat="1" x14ac:dyDescent="0.2">
      <c r="A188" s="2" t="s">
        <v>157</v>
      </c>
      <c r="B188" s="2">
        <v>273.06666666666598</v>
      </c>
      <c r="C188" s="2">
        <v>273.06666666666598</v>
      </c>
      <c r="D188" s="2">
        <v>273.06666666666598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273.06666666666598</v>
      </c>
      <c r="U188" s="2">
        <v>273.06666666666598</v>
      </c>
      <c r="V188" s="2">
        <v>273.06666666666598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BJ188" s="2">
        <f>MEDIAN($B188:$BI189)</f>
        <v>0</v>
      </c>
      <c r="BK188" s="2">
        <f>AVERAGE($B188:$BI189)</f>
        <v>838.19535884942513</v>
      </c>
      <c r="BL188" s="2">
        <f>MIN($B188:$BI189)</f>
        <v>0</v>
      </c>
      <c r="BM188" s="2">
        <f>MAX($B188:$BI189)</f>
        <v>14199.4666666666</v>
      </c>
      <c r="BN188" s="2">
        <f>STDEV($B188:$BI189)</f>
        <v>2989.8922029587284</v>
      </c>
    </row>
    <row r="189" spans="1:66" s="2" customFormat="1" x14ac:dyDescent="0.2">
      <c r="A189" s="2" t="s">
        <v>158</v>
      </c>
      <c r="B189" s="2">
        <v>273.68702392088699</v>
      </c>
      <c r="C189" s="2">
        <v>273.68702392088699</v>
      </c>
      <c r="D189" s="2">
        <v>14199.4666666666</v>
      </c>
      <c r="E189" s="2">
        <v>14199.4666666666</v>
      </c>
      <c r="F189" s="2">
        <v>14199.4666666666</v>
      </c>
      <c r="G189" s="2">
        <v>5747.4275023386299</v>
      </c>
      <c r="H189" s="2">
        <v>5747.4275023386299</v>
      </c>
      <c r="I189" s="2">
        <v>5747.4275023386299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</row>
    <row r="190" spans="1:66" s="2" customFormat="1" x14ac:dyDescent="0.2">
      <c r="A190" s="2" t="s">
        <v>159</v>
      </c>
      <c r="B190" s="2">
        <v>60.589106769625197</v>
      </c>
      <c r="C190" s="2">
        <v>60.589106769625197</v>
      </c>
      <c r="D190" s="2">
        <v>60.589106769625197</v>
      </c>
      <c r="E190" s="2">
        <v>56.223340450719803</v>
      </c>
      <c r="F190" s="2">
        <v>56.223340450719803</v>
      </c>
      <c r="G190" s="2">
        <v>56.223340450719803</v>
      </c>
      <c r="H190" s="2">
        <v>53.761221653463302</v>
      </c>
      <c r="I190" s="2">
        <v>53.761221653463302</v>
      </c>
      <c r="J190" s="2">
        <v>53.761221653463302</v>
      </c>
      <c r="K190" s="2">
        <v>51.944792358339598</v>
      </c>
      <c r="L190" s="2">
        <v>51.944792358339598</v>
      </c>
      <c r="M190" s="2">
        <v>51.944792358339598</v>
      </c>
      <c r="N190" s="2">
        <v>50.313441267829802</v>
      </c>
      <c r="O190" s="2">
        <v>50.313441267829802</v>
      </c>
      <c r="P190" s="2">
        <v>50.313441267829802</v>
      </c>
      <c r="Q190" s="2">
        <v>49.059210313377498</v>
      </c>
      <c r="R190" s="2">
        <v>49.059210313377498</v>
      </c>
      <c r="S190" s="2">
        <v>49.059210313377498</v>
      </c>
      <c r="T190" s="2">
        <v>47.708345389081003</v>
      </c>
      <c r="U190" s="2">
        <v>47.708345389081003</v>
      </c>
      <c r="V190" s="2">
        <v>47.708345389081003</v>
      </c>
      <c r="W190" s="2">
        <v>46.037418752433602</v>
      </c>
      <c r="X190" s="2">
        <v>46.037418752433602</v>
      </c>
      <c r="Y190" s="2">
        <v>46.037418752433602</v>
      </c>
      <c r="Z190" s="2">
        <v>44.892596773734702</v>
      </c>
      <c r="AA190" s="2">
        <v>44.892596773734702</v>
      </c>
      <c r="AB190" s="2">
        <v>44.892596773734702</v>
      </c>
      <c r="AC190" s="2">
        <v>45.287469509174898</v>
      </c>
      <c r="AD190" s="2">
        <v>45.287469509174898</v>
      </c>
      <c r="AE190" s="2">
        <v>45.287469509174898</v>
      </c>
      <c r="AF190" s="2">
        <v>45.3031133743768</v>
      </c>
      <c r="AG190" s="2">
        <v>45.3031133743768</v>
      </c>
      <c r="AH190" s="2">
        <v>45.3031133743768</v>
      </c>
      <c r="AI190" s="2">
        <v>45.300269035249201</v>
      </c>
      <c r="AJ190" s="2">
        <v>45.300269035249201</v>
      </c>
      <c r="AK190" s="2">
        <v>45.300269035249201</v>
      </c>
      <c r="AL190" s="2">
        <v>45.303505697015098</v>
      </c>
      <c r="BJ190" s="2">
        <f>MEDIAN($B190:$BI190,$B195:$BI195)</f>
        <v>49.059210313377498</v>
      </c>
      <c r="BK190" s="2">
        <f>AVERAGE($B190:$BI190,$B195:$BI195)</f>
        <v>49.996220613041807</v>
      </c>
      <c r="BL190" s="2">
        <f>MIN($B190:$BI190,$B195:$BI195)</f>
        <v>44.892596773734702</v>
      </c>
      <c r="BM190" s="2">
        <f>MAX($B190:$BI190,$B195:$BI195)</f>
        <v>60.589106769625197</v>
      </c>
      <c r="BN190" s="2">
        <f>STDEV($B190:$BI190,$B195:$BI195)</f>
        <v>4.7953080765432237</v>
      </c>
    </row>
    <row r="191" spans="1:66" x14ac:dyDescent="0.2">
      <c r="A191" t="s">
        <v>161</v>
      </c>
      <c r="B191">
        <v>22.159520546477399</v>
      </c>
      <c r="C191">
        <v>22.1593164542236</v>
      </c>
      <c r="D191">
        <v>22.1593164542236</v>
      </c>
      <c r="E191">
        <v>22.1593164542236</v>
      </c>
      <c r="F191">
        <v>22.1593164542236</v>
      </c>
      <c r="G191">
        <v>22.1593164542236</v>
      </c>
      <c r="H191">
        <v>22.1593164542236</v>
      </c>
      <c r="I191">
        <v>22.1593164542236</v>
      </c>
      <c r="J191">
        <v>22.1593164542236</v>
      </c>
      <c r="K191">
        <v>22.1593164542236</v>
      </c>
      <c r="L191">
        <v>22.1593164542236</v>
      </c>
      <c r="M191">
        <v>22.1593164542236</v>
      </c>
      <c r="N191">
        <v>22.1593164542236</v>
      </c>
      <c r="O191">
        <v>22.1591123619698</v>
      </c>
      <c r="P191">
        <v>22.1591123619698</v>
      </c>
      <c r="Q191">
        <v>22.1591123619698</v>
      </c>
      <c r="R191">
        <v>22.1578878084471</v>
      </c>
      <c r="S191">
        <v>22.1578878084471</v>
      </c>
      <c r="T191">
        <v>22.1578878084471</v>
      </c>
      <c r="U191">
        <v>22.158295992954699</v>
      </c>
      <c r="V191">
        <v>22.158295992954699</v>
      </c>
      <c r="W191">
        <v>22.158295992954699</v>
      </c>
      <c r="X191">
        <v>22.158295992954699</v>
      </c>
      <c r="Y191">
        <v>22.158295992954699</v>
      </c>
      <c r="Z191">
        <v>22.158295992954699</v>
      </c>
      <c r="AA191">
        <v>22.158295992954699</v>
      </c>
      <c r="AB191">
        <v>22.158295992954699</v>
      </c>
      <c r="AC191">
        <v>22.158295992954699</v>
      </c>
      <c r="AD191">
        <v>22.158295992954699</v>
      </c>
      <c r="AE191">
        <v>22.158295992954699</v>
      </c>
      <c r="AF191">
        <v>22.158295992954699</v>
      </c>
      <c r="AG191">
        <v>22.157683716193301</v>
      </c>
      <c r="AH191">
        <v>22.157683716193301</v>
      </c>
      <c r="AI191">
        <v>22.157683716193301</v>
      </c>
      <c r="AJ191">
        <v>22.157275531685801</v>
      </c>
      <c r="AK191">
        <v>22.157275531685801</v>
      </c>
      <c r="AL191">
        <v>22.157275531685801</v>
      </c>
    </row>
    <row r="192" spans="1:66" x14ac:dyDescent="0.2">
      <c r="A192" t="s">
        <v>162</v>
      </c>
      <c r="B192">
        <v>28.1340151375224</v>
      </c>
      <c r="C192">
        <v>28.133198768507299</v>
      </c>
      <c r="D192">
        <v>28.133198768507299</v>
      </c>
      <c r="E192">
        <v>28.133198768507299</v>
      </c>
      <c r="F192">
        <v>28.133811045268601</v>
      </c>
      <c r="G192">
        <v>28.133811045268601</v>
      </c>
      <c r="H192">
        <v>28.133811045268601</v>
      </c>
      <c r="I192">
        <v>28.133402860761102</v>
      </c>
      <c r="J192">
        <v>28.133402860761102</v>
      </c>
      <c r="K192">
        <v>28.133402860761102</v>
      </c>
      <c r="L192">
        <v>28.1366683368216</v>
      </c>
      <c r="M192">
        <v>28.1366683368216</v>
      </c>
      <c r="N192">
        <v>28.1366683368216</v>
      </c>
      <c r="O192">
        <v>28.136464244567801</v>
      </c>
      <c r="P192">
        <v>28.136464244567801</v>
      </c>
      <c r="Q192">
        <v>28.136464244567801</v>
      </c>
      <c r="R192">
        <v>28.1354437832989</v>
      </c>
      <c r="S192">
        <v>28.1354437832989</v>
      </c>
      <c r="T192">
        <v>28.1354437832989</v>
      </c>
      <c r="U192">
        <v>28.131770122730799</v>
      </c>
      <c r="V192">
        <v>28.131770122730799</v>
      </c>
      <c r="W192">
        <v>28.131770122730799</v>
      </c>
      <c r="X192">
        <v>28.132994676253499</v>
      </c>
      <c r="Y192">
        <v>28.132994676253499</v>
      </c>
      <c r="Z192">
        <v>28.132994676253499</v>
      </c>
      <c r="AA192">
        <v>28.1313619382233</v>
      </c>
      <c r="AB192">
        <v>28.1313619382233</v>
      </c>
      <c r="AC192">
        <v>28.1313619382233</v>
      </c>
      <c r="AD192">
        <v>28.135035598791301</v>
      </c>
      <c r="AE192">
        <v>28.135035598791301</v>
      </c>
      <c r="AF192">
        <v>28.135035598791301</v>
      </c>
      <c r="AG192">
        <v>28.137076521329099</v>
      </c>
      <c r="AH192">
        <v>28.137076521329099</v>
      </c>
      <c r="AI192">
        <v>28.137076521329099</v>
      </c>
      <c r="AJ192">
        <v>28.1354437832989</v>
      </c>
      <c r="AK192">
        <v>28.1354437832989</v>
      </c>
      <c r="AL192">
        <v>28.1354437832989</v>
      </c>
    </row>
    <row r="193" spans="1:66" x14ac:dyDescent="0.2">
      <c r="A193" t="s">
        <v>163</v>
      </c>
      <c r="B193">
        <v>28.2788185915797</v>
      </c>
      <c r="C193">
        <v>28.2802472373562</v>
      </c>
      <c r="D193">
        <v>28.2802472373562</v>
      </c>
      <c r="E193">
        <v>28.2802472373562</v>
      </c>
      <c r="F193">
        <v>28.278614499325901</v>
      </c>
      <c r="G193">
        <v>28.278614499325901</v>
      </c>
      <c r="H193">
        <v>28.278614499325901</v>
      </c>
      <c r="I193">
        <v>28.276981761295701</v>
      </c>
      <c r="J193">
        <v>28.276981761295701</v>
      </c>
      <c r="K193">
        <v>28.276981761295701</v>
      </c>
      <c r="L193">
        <v>28.277594038057</v>
      </c>
      <c r="M193">
        <v>28.277594038057</v>
      </c>
      <c r="N193">
        <v>28.277594038057</v>
      </c>
      <c r="O193">
        <v>28.276981761295701</v>
      </c>
      <c r="P193">
        <v>28.276981761295701</v>
      </c>
      <c r="Q193">
        <v>28.276981761295701</v>
      </c>
      <c r="R193">
        <v>28.279022683833499</v>
      </c>
      <c r="S193">
        <v>28.279022683833499</v>
      </c>
      <c r="T193">
        <v>28.279022683833499</v>
      </c>
      <c r="U193">
        <v>28.278614499325901</v>
      </c>
      <c r="V193">
        <v>28.278614499325901</v>
      </c>
      <c r="W193">
        <v>28.278614499325901</v>
      </c>
      <c r="X193">
        <v>28.277798130310799</v>
      </c>
      <c r="Y193">
        <v>28.277798130310799</v>
      </c>
      <c r="Z193">
        <v>28.277798130310799</v>
      </c>
      <c r="AA193">
        <v>28.275144931011699</v>
      </c>
      <c r="AB193">
        <v>28.275144931011699</v>
      </c>
      <c r="AC193">
        <v>28.275144931011699</v>
      </c>
      <c r="AD193">
        <v>28.273920377488999</v>
      </c>
      <c r="AE193">
        <v>28.273920377488999</v>
      </c>
      <c r="AF193">
        <v>28.273920377488999</v>
      </c>
      <c r="AG193">
        <v>28.2747367465041</v>
      </c>
      <c r="AH193">
        <v>28.2747367465041</v>
      </c>
      <c r="AI193">
        <v>28.2747367465041</v>
      </c>
      <c r="AJ193">
        <v>28.2763694845343</v>
      </c>
      <c r="AK193">
        <v>28.2763694845343</v>
      </c>
      <c r="AL193">
        <v>28.2763694845343</v>
      </c>
    </row>
    <row r="194" spans="1:66" x14ac:dyDescent="0.2">
      <c r="A194" t="s">
        <v>164</v>
      </c>
      <c r="B194">
        <v>28.4214790769723</v>
      </c>
      <c r="C194">
        <v>28.4214790769723</v>
      </c>
      <c r="D194">
        <v>28.456684990749501</v>
      </c>
      <c r="E194">
        <v>28.456684990749501</v>
      </c>
      <c r="F194">
        <v>28.456684990749501</v>
      </c>
      <c r="G194">
        <v>28.4556645294806</v>
      </c>
      <c r="H194">
        <v>28.4556645294806</v>
      </c>
      <c r="I194">
        <v>28.4556645294806</v>
      </c>
      <c r="J194">
        <v>28.4572972675108</v>
      </c>
      <c r="K194">
        <v>28.4572972675108</v>
      </c>
      <c r="L194">
        <v>28.4572972675108</v>
      </c>
      <c r="M194">
        <v>28.451684730531799</v>
      </c>
      <c r="N194">
        <v>28.451684730531799</v>
      </c>
      <c r="O194">
        <v>28.451684730531799</v>
      </c>
      <c r="P194">
        <v>28.450051992501599</v>
      </c>
      <c r="Q194">
        <v>28.450051992501599</v>
      </c>
      <c r="R194">
        <v>28.450051992501599</v>
      </c>
      <c r="S194">
        <v>28.435561442483198</v>
      </c>
      <c r="T194">
        <v>28.435561442483198</v>
      </c>
      <c r="U194">
        <v>28.435561442483198</v>
      </c>
      <c r="V194">
        <v>28.434336888960502</v>
      </c>
      <c r="W194">
        <v>28.434336888960502</v>
      </c>
      <c r="X194">
        <v>28.434336888960502</v>
      </c>
      <c r="Y194">
        <v>28.436581903752099</v>
      </c>
      <c r="Z194">
        <v>28.436581903752099</v>
      </c>
      <c r="AA194">
        <v>28.436581903752099</v>
      </c>
      <c r="AB194">
        <v>28.447806977710002</v>
      </c>
      <c r="AC194">
        <v>28.447806977710002</v>
      </c>
      <c r="AD194">
        <v>28.447806977710002</v>
      </c>
      <c r="AE194">
        <v>28.4486233467251</v>
      </c>
      <c r="AF194">
        <v>28.4486233467251</v>
      </c>
      <c r="AG194">
        <v>28.4486233467251</v>
      </c>
      <c r="AH194">
        <v>28.449643807994001</v>
      </c>
      <c r="AI194">
        <v>28.449643807994001</v>
      </c>
      <c r="AJ194">
        <v>28.449643807994001</v>
      </c>
      <c r="AK194">
        <v>28.449643807994001</v>
      </c>
      <c r="AL194">
        <v>28.449643807994001</v>
      </c>
    </row>
    <row r="195" spans="1:66" s="2" customFormat="1" x14ac:dyDescent="0.2">
      <c r="A195" s="2" t="s">
        <v>166</v>
      </c>
      <c r="B195" s="2">
        <v>59.890009237831102</v>
      </c>
      <c r="C195" s="2">
        <v>59.890009237831102</v>
      </c>
      <c r="D195" s="2">
        <v>57.813177065950001</v>
      </c>
      <c r="E195" s="2">
        <v>57.813177065950001</v>
      </c>
      <c r="F195" s="2">
        <v>57.813177065950001</v>
      </c>
      <c r="G195" s="2">
        <v>55.843437032299498</v>
      </c>
      <c r="H195" s="2">
        <v>55.843437032299498</v>
      </c>
      <c r="I195" s="2">
        <v>55.843437032299498</v>
      </c>
      <c r="J195" s="2">
        <v>54.099088306749898</v>
      </c>
      <c r="K195" s="2">
        <v>54.099088306749898</v>
      </c>
      <c r="L195" s="2">
        <v>54.099088306749898</v>
      </c>
      <c r="M195" s="2">
        <v>52.326096664448897</v>
      </c>
      <c r="N195" s="2">
        <v>52.326096664448897</v>
      </c>
      <c r="O195" s="2">
        <v>52.326096664448897</v>
      </c>
      <c r="P195" s="2">
        <v>50.805447156883901</v>
      </c>
      <c r="Q195" s="2">
        <v>50.805447156883901</v>
      </c>
      <c r="R195" s="2">
        <v>50.805447156883901</v>
      </c>
      <c r="S195" s="2">
        <v>49.222631729828599</v>
      </c>
      <c r="T195" s="2">
        <v>49.222631729828599</v>
      </c>
      <c r="U195" s="2">
        <v>49.222631729828599</v>
      </c>
      <c r="V195" s="2">
        <v>47.592633963878001</v>
      </c>
      <c r="W195" s="2">
        <v>47.592633963878001</v>
      </c>
      <c r="X195" s="2">
        <v>47.592633963878001</v>
      </c>
      <c r="Y195" s="2">
        <v>45.955916883552497</v>
      </c>
      <c r="Z195" s="2">
        <v>45.955916883552497</v>
      </c>
      <c r="AA195" s="2">
        <v>45.955916883552497</v>
      </c>
      <c r="AB195" s="2">
        <v>45.8518901259675</v>
      </c>
      <c r="AC195" s="2">
        <v>45.8518901259675</v>
      </c>
      <c r="AD195" s="2">
        <v>45.8518901259675</v>
      </c>
      <c r="AE195" s="2">
        <v>45.846617671257299</v>
      </c>
      <c r="AF195" s="2">
        <v>45.846617671257299</v>
      </c>
      <c r="AG195" s="2">
        <v>45.846617671257299</v>
      </c>
      <c r="AH195" s="2">
        <v>45.860963652678102</v>
      </c>
      <c r="AI195" s="2">
        <v>45.860963652678102</v>
      </c>
      <c r="AJ195" s="2">
        <v>45.860963652678102</v>
      </c>
      <c r="AK195" s="2">
        <v>45.861061744858802</v>
      </c>
      <c r="AL195" s="2">
        <v>45.861061744858802</v>
      </c>
    </row>
    <row r="196" spans="1:66" x14ac:dyDescent="0.2">
      <c r="A196" t="s">
        <v>168</v>
      </c>
      <c r="B196">
        <v>10178.1609195402</v>
      </c>
      <c r="C196">
        <v>5173.3999999999996</v>
      </c>
      <c r="D196">
        <v>5173.3999999999996</v>
      </c>
      <c r="E196">
        <v>5173.3999999999996</v>
      </c>
      <c r="F196">
        <v>5796.1242900100196</v>
      </c>
      <c r="G196">
        <v>5796.1242900100196</v>
      </c>
      <c r="H196">
        <v>5796.1242900100196</v>
      </c>
      <c r="I196">
        <v>9125.8582761149191</v>
      </c>
      <c r="J196">
        <v>9125.8582761149191</v>
      </c>
      <c r="K196">
        <v>9125.8582761149191</v>
      </c>
      <c r="L196">
        <v>6741.6638823922403</v>
      </c>
      <c r="M196">
        <v>6741.6638823922403</v>
      </c>
      <c r="N196">
        <v>6741.6638823922403</v>
      </c>
      <c r="O196">
        <v>6203.2</v>
      </c>
      <c r="P196">
        <v>6203.2</v>
      </c>
      <c r="Q196">
        <v>6203.2</v>
      </c>
      <c r="R196">
        <v>7960.4410290678197</v>
      </c>
      <c r="S196">
        <v>7960.4410290678197</v>
      </c>
      <c r="T196">
        <v>7960.4410290678197</v>
      </c>
      <c r="U196">
        <v>6401.1065928937996</v>
      </c>
      <c r="V196">
        <v>6401.1065928937996</v>
      </c>
      <c r="W196">
        <v>6401.1065928937996</v>
      </c>
      <c r="X196">
        <v>13611.4934847978</v>
      </c>
      <c r="Y196">
        <v>13611.4934847978</v>
      </c>
      <c r="Z196">
        <v>13611.4934847978</v>
      </c>
      <c r="AA196">
        <v>5415.3333333333303</v>
      </c>
      <c r="AB196">
        <v>5415.3333333333303</v>
      </c>
      <c r="AC196">
        <v>5415.3333333333303</v>
      </c>
      <c r="AD196">
        <v>10588.734464786799</v>
      </c>
      <c r="AE196">
        <v>10588.734464786799</v>
      </c>
      <c r="AF196">
        <v>10588.734464786799</v>
      </c>
      <c r="AG196">
        <v>4840.4560304020197</v>
      </c>
      <c r="AH196">
        <v>4840.4560304020197</v>
      </c>
      <c r="AI196">
        <v>4840.4560304020197</v>
      </c>
      <c r="AJ196">
        <v>8656.3544033141698</v>
      </c>
      <c r="AK196">
        <v>8656.3544033141698</v>
      </c>
      <c r="AL196">
        <v>8656.3544033141698</v>
      </c>
    </row>
    <row r="197" spans="1:66" x14ac:dyDescent="0.2">
      <c r="A197" t="s">
        <v>169</v>
      </c>
      <c r="B197">
        <v>8934.3133979284994</v>
      </c>
      <c r="C197">
        <v>4544.3637090860602</v>
      </c>
      <c r="D197">
        <v>4544.3637090860602</v>
      </c>
      <c r="E197">
        <v>4544.3637090860602</v>
      </c>
      <c r="F197">
        <v>8199.1446137396397</v>
      </c>
      <c r="G197">
        <v>8199.1446137396397</v>
      </c>
      <c r="H197">
        <v>8199.1446137396397</v>
      </c>
      <c r="I197">
        <v>8516.6300073318598</v>
      </c>
      <c r="J197">
        <v>8516.6300073318598</v>
      </c>
      <c r="K197">
        <v>8516.6300073318598</v>
      </c>
      <c r="L197">
        <v>9177.5713426451894</v>
      </c>
      <c r="M197">
        <v>9177.5713426451894</v>
      </c>
      <c r="N197">
        <v>9177.5713426451894</v>
      </c>
      <c r="O197">
        <v>3715.9810654043599</v>
      </c>
      <c r="P197">
        <v>3715.9810654043599</v>
      </c>
      <c r="Q197">
        <v>3715.9810654043599</v>
      </c>
      <c r="R197">
        <v>4784.9124682613901</v>
      </c>
      <c r="S197">
        <v>4784.9124682613901</v>
      </c>
      <c r="T197">
        <v>4784.9124682613901</v>
      </c>
      <c r="U197">
        <v>17600.0666666666</v>
      </c>
      <c r="V197">
        <v>17600.0666666666</v>
      </c>
      <c r="W197">
        <v>17600.0666666666</v>
      </c>
      <c r="X197">
        <v>10983.427998663499</v>
      </c>
      <c r="Y197">
        <v>10983.427998663499</v>
      </c>
      <c r="Z197">
        <v>10983.427998663499</v>
      </c>
      <c r="AA197">
        <v>9566.3333333333303</v>
      </c>
      <c r="AB197">
        <v>9566.3333333333303</v>
      </c>
      <c r="AC197">
        <v>9566.3333333333303</v>
      </c>
      <c r="AD197">
        <v>5642.6137502505499</v>
      </c>
      <c r="AE197">
        <v>5642.6137502505499</v>
      </c>
      <c r="AF197">
        <v>5642.6137502505499</v>
      </c>
      <c r="AG197">
        <v>8556.4666666666599</v>
      </c>
      <c r="AH197">
        <v>8556.4666666666599</v>
      </c>
      <c r="AI197">
        <v>8556.4666666666599</v>
      </c>
      <c r="AJ197">
        <v>11648.9809555629</v>
      </c>
      <c r="AK197">
        <v>11648.9809555629</v>
      </c>
      <c r="AL197">
        <v>11648.9809555629</v>
      </c>
    </row>
    <row r="198" spans="1:66" x14ac:dyDescent="0.2">
      <c r="A198" t="s">
        <v>170</v>
      </c>
      <c r="B198">
        <v>8251.7875041764091</v>
      </c>
      <c r="C198">
        <v>6450.8366108926002</v>
      </c>
      <c r="D198">
        <v>6450.8366108926002</v>
      </c>
      <c r="E198">
        <v>6450.8366108926002</v>
      </c>
      <c r="F198">
        <v>8444.3330660251195</v>
      </c>
      <c r="G198">
        <v>8444.3330660251195</v>
      </c>
      <c r="H198">
        <v>8444.3330660251195</v>
      </c>
      <c r="I198">
        <v>10285.4</v>
      </c>
      <c r="J198">
        <v>10285.4</v>
      </c>
      <c r="K198">
        <v>10285.4</v>
      </c>
      <c r="L198">
        <v>8351.4163548904307</v>
      </c>
      <c r="M198">
        <v>8351.4163548904307</v>
      </c>
      <c r="N198">
        <v>8351.4163548904307</v>
      </c>
      <c r="O198">
        <v>10391.5855447392</v>
      </c>
      <c r="P198">
        <v>10391.5855447392</v>
      </c>
      <c r="Q198">
        <v>10391.5855447392</v>
      </c>
      <c r="R198">
        <v>12306.7619938527</v>
      </c>
      <c r="S198">
        <v>12306.7619938527</v>
      </c>
      <c r="T198">
        <v>12306.7619938527</v>
      </c>
      <c r="U198">
        <v>8262</v>
      </c>
      <c r="V198">
        <v>8262</v>
      </c>
      <c r="W198">
        <v>8262</v>
      </c>
      <c r="X198">
        <v>6536.1176077514201</v>
      </c>
      <c r="Y198">
        <v>6536.1176077514201</v>
      </c>
      <c r="Z198">
        <v>6536.1176077514201</v>
      </c>
      <c r="AA198">
        <v>11932.866666666599</v>
      </c>
      <c r="AB198">
        <v>11932.866666666599</v>
      </c>
      <c r="AC198">
        <v>11932.866666666599</v>
      </c>
      <c r="AD198">
        <v>6943.2083917952796</v>
      </c>
      <c r="AE198">
        <v>6943.2083917952796</v>
      </c>
      <c r="AF198">
        <v>6943.2083917952796</v>
      </c>
      <c r="AG198">
        <v>6306.9128724751599</v>
      </c>
      <c r="AH198">
        <v>6306.9128724751599</v>
      </c>
      <c r="AI198">
        <v>6306.9128724751599</v>
      </c>
      <c r="AJ198">
        <v>8307.9133805640904</v>
      </c>
      <c r="AK198">
        <v>8307.9133805640904</v>
      </c>
      <c r="AL198">
        <v>8307.9133805640904</v>
      </c>
    </row>
    <row r="199" spans="1:66" x14ac:dyDescent="0.2">
      <c r="A199" t="s">
        <v>171</v>
      </c>
      <c r="B199">
        <v>7175.0868751670596</v>
      </c>
      <c r="C199">
        <v>7175.0868751670596</v>
      </c>
      <c r="D199">
        <v>3895.88054926009</v>
      </c>
      <c r="E199">
        <v>3895.88054926009</v>
      </c>
      <c r="F199">
        <v>3895.88054926009</v>
      </c>
      <c r="G199">
        <v>6426.7958569996599</v>
      </c>
      <c r="H199">
        <v>6426.7958569996599</v>
      </c>
      <c r="I199">
        <v>6426.7958569996599</v>
      </c>
      <c r="J199">
        <v>8510.8340556037001</v>
      </c>
      <c r="K199">
        <v>8510.8340556037001</v>
      </c>
      <c r="L199">
        <v>8510.8340556037001</v>
      </c>
      <c r="M199">
        <v>6834.8256047039904</v>
      </c>
      <c r="N199">
        <v>6834.8256047039904</v>
      </c>
      <c r="O199">
        <v>6834.8256047039904</v>
      </c>
      <c r="P199">
        <v>6084.4056270417996</v>
      </c>
      <c r="Q199">
        <v>6084.4056270417996</v>
      </c>
      <c r="R199">
        <v>6084.4056270417996</v>
      </c>
      <c r="S199">
        <v>8893.4847978616708</v>
      </c>
      <c r="T199">
        <v>8893.4847978616708</v>
      </c>
      <c r="U199">
        <v>8893.4847978616708</v>
      </c>
      <c r="V199">
        <v>7458.7388348220202</v>
      </c>
      <c r="W199">
        <v>7458.7388348220202</v>
      </c>
      <c r="X199">
        <v>7458.7388348220202</v>
      </c>
      <c r="Y199">
        <v>8017.44186046511</v>
      </c>
      <c r="Z199">
        <v>8017.44186046511</v>
      </c>
      <c r="AA199">
        <v>8017.44186046511</v>
      </c>
      <c r="AB199">
        <v>7886.1333333333296</v>
      </c>
      <c r="AC199">
        <v>7886.1333333333296</v>
      </c>
      <c r="AD199">
        <v>7886.1333333333296</v>
      </c>
      <c r="AE199">
        <v>8733.1774139659192</v>
      </c>
      <c r="AF199">
        <v>8733.1774139659192</v>
      </c>
      <c r="AG199">
        <v>8733.1774139659192</v>
      </c>
      <c r="AH199">
        <v>6074.7333333333299</v>
      </c>
      <c r="AI199">
        <v>6074.7333333333299</v>
      </c>
      <c r="AJ199">
        <v>6074.7333333333299</v>
      </c>
      <c r="AK199">
        <v>5829.2682926829202</v>
      </c>
      <c r="AL199">
        <v>5829.2682926829202</v>
      </c>
    </row>
    <row r="200" spans="1:66" s="2" customFormat="1" x14ac:dyDescent="0.2">
      <c r="A200" s="2" t="s">
        <v>173</v>
      </c>
      <c r="B200" s="2">
        <v>94683.466666666602</v>
      </c>
      <c r="C200" s="2">
        <v>94683.466666666602</v>
      </c>
      <c r="D200" s="2">
        <v>94683.466666666602</v>
      </c>
      <c r="E200" s="2">
        <v>14217.440694954799</v>
      </c>
      <c r="F200" s="2">
        <v>14217.440694954799</v>
      </c>
      <c r="G200" s="2">
        <v>14217.440694954799</v>
      </c>
      <c r="H200" s="2">
        <v>7103.6666666666597</v>
      </c>
      <c r="I200" s="2">
        <v>7103.6666666666597</v>
      </c>
      <c r="J200" s="2">
        <v>7103.6666666666597</v>
      </c>
      <c r="K200" s="2">
        <v>15319.102024453699</v>
      </c>
      <c r="L200" s="2">
        <v>15319.102024453699</v>
      </c>
      <c r="M200" s="2">
        <v>15319.102024453699</v>
      </c>
      <c r="N200" s="2">
        <v>10619.4666666666</v>
      </c>
      <c r="O200" s="2">
        <v>10619.4666666666</v>
      </c>
      <c r="P200" s="2">
        <v>10619.4666666666</v>
      </c>
      <c r="Q200" s="2">
        <v>12821.705426356501</v>
      </c>
      <c r="R200" s="2">
        <v>12821.705426356501</v>
      </c>
      <c r="S200" s="2">
        <v>12821.705426356501</v>
      </c>
      <c r="T200" s="2">
        <v>22635.333333333299</v>
      </c>
      <c r="U200" s="2">
        <v>22635.333333333299</v>
      </c>
      <c r="V200" s="2">
        <v>22635.333333333299</v>
      </c>
      <c r="W200" s="2">
        <v>16948.082319925099</v>
      </c>
      <c r="X200" s="2">
        <v>16948.082319925099</v>
      </c>
      <c r="Y200" s="2">
        <v>16948.082319925099</v>
      </c>
      <c r="Z200" s="2">
        <v>3313.4</v>
      </c>
      <c r="AA200" s="2">
        <v>3313.4</v>
      </c>
      <c r="AB200" s="2">
        <v>3313.4</v>
      </c>
      <c r="AC200" s="2">
        <v>11134.580688272599</v>
      </c>
      <c r="AD200" s="2">
        <v>11134.580688272599</v>
      </c>
      <c r="AE200" s="2">
        <v>11134.580688272599</v>
      </c>
      <c r="AF200" s="2">
        <v>17779.866666666599</v>
      </c>
      <c r="AG200" s="2">
        <v>17779.866666666599</v>
      </c>
      <c r="AH200" s="2">
        <v>17779.866666666599</v>
      </c>
      <c r="AI200" s="2">
        <v>9287.8524655886595</v>
      </c>
      <c r="AJ200" s="2">
        <v>9287.8524655886595</v>
      </c>
      <c r="AK200" s="2">
        <v>9287.8524655886595</v>
      </c>
      <c r="AL200" s="2">
        <v>9598.3065537702496</v>
      </c>
      <c r="BJ200" s="2">
        <f>MEDIAN($B200:$BI201)</f>
        <v>16133.592172189399</v>
      </c>
      <c r="BK200" s="2">
        <f>AVERAGE($B200:$BI201)</f>
        <v>30352.725743709423</v>
      </c>
      <c r="BL200" s="2">
        <f>MIN($B200:$BI201)</f>
        <v>3313.4</v>
      </c>
      <c r="BM200" s="2">
        <f>MAX($B200:$BI201)</f>
        <v>132144.72805024701</v>
      </c>
      <c r="BN200" s="2">
        <f>STDEV($B200:$BI201)</f>
        <v>31604.600943671714</v>
      </c>
    </row>
    <row r="201" spans="1:66" s="2" customFormat="1" x14ac:dyDescent="0.2">
      <c r="A201" s="2" t="s">
        <v>174</v>
      </c>
      <c r="B201" s="2">
        <v>132144.72805024701</v>
      </c>
      <c r="C201" s="2">
        <v>132144.72805024701</v>
      </c>
      <c r="D201" s="2">
        <v>31742.799999999999</v>
      </c>
      <c r="E201" s="2">
        <v>31742.799999999999</v>
      </c>
      <c r="F201" s="2">
        <v>31742.799999999999</v>
      </c>
      <c r="G201" s="2">
        <v>10626.620339436</v>
      </c>
      <c r="H201" s="2">
        <v>10626.620339436</v>
      </c>
      <c r="I201" s="2">
        <v>10626.620339436</v>
      </c>
      <c r="J201" s="2">
        <v>12594.4666666666</v>
      </c>
      <c r="K201" s="2">
        <v>12594.4666666666</v>
      </c>
      <c r="L201" s="2">
        <v>12594.4666666666</v>
      </c>
      <c r="M201" s="2">
        <v>8230.5379218175694</v>
      </c>
      <c r="N201" s="2">
        <v>8230.5379218175694</v>
      </c>
      <c r="O201" s="2">
        <v>8230.5379218175694</v>
      </c>
      <c r="P201" s="2">
        <v>6382.0666666666602</v>
      </c>
      <c r="Q201" s="2">
        <v>6382.0666666666602</v>
      </c>
      <c r="R201" s="2">
        <v>6382.0666666666602</v>
      </c>
      <c r="S201" s="2">
        <v>96525.158703641806</v>
      </c>
      <c r="T201" s="2">
        <v>96525.158703641806</v>
      </c>
      <c r="U201" s="2">
        <v>96525.158703641806</v>
      </c>
      <c r="V201" s="2">
        <v>65053.733333333301</v>
      </c>
      <c r="W201" s="2">
        <v>65053.733333333301</v>
      </c>
      <c r="X201" s="2">
        <v>65053.733333333301</v>
      </c>
      <c r="Y201" s="2">
        <v>27894.286668894001</v>
      </c>
      <c r="Z201" s="2">
        <v>27894.286668894001</v>
      </c>
      <c r="AA201" s="2">
        <v>27894.286668894001</v>
      </c>
      <c r="AB201" s="2">
        <v>73837.600000000006</v>
      </c>
      <c r="AC201" s="2">
        <v>73837.600000000006</v>
      </c>
      <c r="AD201" s="2">
        <v>73837.600000000006</v>
      </c>
      <c r="AE201" s="2">
        <v>31870.372845115598</v>
      </c>
      <c r="AF201" s="2">
        <v>31870.372845115598</v>
      </c>
      <c r="AG201" s="2">
        <v>31870.372845115598</v>
      </c>
      <c r="AH201" s="2">
        <v>42432.266666666597</v>
      </c>
      <c r="AI201" s="2">
        <v>42432.266666666597</v>
      </c>
      <c r="AJ201" s="2">
        <v>42432.266666666597</v>
      </c>
      <c r="AK201" s="2">
        <v>21526.161042432301</v>
      </c>
      <c r="AL201" s="2">
        <v>21526.161042432301</v>
      </c>
    </row>
    <row r="202" spans="1:66" x14ac:dyDescent="0.2">
      <c r="A202" t="s">
        <v>176</v>
      </c>
      <c r="B202">
        <v>18602.7800053461</v>
      </c>
      <c r="C202">
        <v>10681.4</v>
      </c>
      <c r="D202">
        <v>10681.4</v>
      </c>
      <c r="E202">
        <v>10681.4</v>
      </c>
      <c r="F202">
        <v>12394.721015703301</v>
      </c>
      <c r="G202">
        <v>12394.721015703301</v>
      </c>
      <c r="H202">
        <v>12394.721015703301</v>
      </c>
      <c r="I202">
        <v>17590.827278181401</v>
      </c>
      <c r="J202">
        <v>17590.827278181401</v>
      </c>
      <c r="K202">
        <v>17590.827278181401</v>
      </c>
      <c r="L202">
        <v>13070.497828265899</v>
      </c>
      <c r="M202">
        <v>13070.497828265899</v>
      </c>
      <c r="N202">
        <v>13070.497828265899</v>
      </c>
      <c r="O202">
        <v>11846.266666666599</v>
      </c>
      <c r="P202">
        <v>11846.266666666599</v>
      </c>
      <c r="Q202">
        <v>11846.266666666599</v>
      </c>
      <c r="R202">
        <v>14998.7303708653</v>
      </c>
      <c r="S202">
        <v>14998.7303708653</v>
      </c>
      <c r="T202">
        <v>14998.7303708653</v>
      </c>
      <c r="U202">
        <v>12432.237850809899</v>
      </c>
      <c r="V202">
        <v>12432.237850809899</v>
      </c>
      <c r="W202">
        <v>12432.237850809899</v>
      </c>
      <c r="X202">
        <v>22424.9248245907</v>
      </c>
      <c r="Y202">
        <v>22424.9248245907</v>
      </c>
      <c r="Z202">
        <v>22424.9248245907</v>
      </c>
      <c r="AA202">
        <v>11081.6</v>
      </c>
      <c r="AB202">
        <v>11081.6</v>
      </c>
      <c r="AC202">
        <v>11081.6</v>
      </c>
      <c r="AD202">
        <v>18396.031003608099</v>
      </c>
      <c r="AE202">
        <v>18396.031003608099</v>
      </c>
      <c r="AF202">
        <v>18396.031003608099</v>
      </c>
      <c r="AG202">
        <v>9835.4556970464691</v>
      </c>
      <c r="AH202">
        <v>9835.4556970464691</v>
      </c>
      <c r="AI202">
        <v>9835.4556970464691</v>
      </c>
      <c r="AJ202">
        <v>16108.5794467459</v>
      </c>
      <c r="AK202">
        <v>16108.5794467459</v>
      </c>
      <c r="AL202">
        <v>16108.5794467459</v>
      </c>
    </row>
    <row r="203" spans="1:66" x14ac:dyDescent="0.2">
      <c r="A203" t="s">
        <v>177</v>
      </c>
      <c r="B203">
        <v>16471.566989642499</v>
      </c>
      <c r="C203">
        <v>9542.0305312979108</v>
      </c>
      <c r="D203">
        <v>9542.0305312979108</v>
      </c>
      <c r="E203">
        <v>9542.0305312979108</v>
      </c>
      <c r="F203">
        <v>15190.991713445601</v>
      </c>
      <c r="G203">
        <v>15190.991713445601</v>
      </c>
      <c r="H203">
        <v>15190.991713445601</v>
      </c>
      <c r="I203">
        <v>16327.6011464373</v>
      </c>
      <c r="J203">
        <v>16327.6011464373</v>
      </c>
      <c r="K203">
        <v>16327.6011464373</v>
      </c>
      <c r="L203">
        <v>17386.553498629899</v>
      </c>
      <c r="M203">
        <v>17386.553498629899</v>
      </c>
      <c r="N203">
        <v>17386.553498629899</v>
      </c>
      <c r="O203">
        <v>8804.2536169077903</v>
      </c>
      <c r="P203">
        <v>8804.2536169077903</v>
      </c>
      <c r="Q203">
        <v>8804.2536169077903</v>
      </c>
      <c r="R203">
        <v>9643.45850594681</v>
      </c>
      <c r="S203">
        <v>9643.45850594681</v>
      </c>
      <c r="T203">
        <v>9643.45850594681</v>
      </c>
      <c r="U203">
        <v>31534.333333333299</v>
      </c>
      <c r="V203">
        <v>31534.333333333299</v>
      </c>
      <c r="W203">
        <v>31534.333333333299</v>
      </c>
      <c r="X203">
        <v>20068.225860340699</v>
      </c>
      <c r="Y203">
        <v>20068.225860340699</v>
      </c>
      <c r="Z203">
        <v>20068.225860340699</v>
      </c>
      <c r="AA203">
        <v>18007.2</v>
      </c>
      <c r="AB203">
        <v>18007.2</v>
      </c>
      <c r="AC203">
        <v>18007.2</v>
      </c>
      <c r="AD203">
        <v>11000.534509253601</v>
      </c>
      <c r="AE203">
        <v>11000.534509253601</v>
      </c>
      <c r="AF203">
        <v>11000.534509253601</v>
      </c>
      <c r="AG203">
        <v>15849.733333333301</v>
      </c>
      <c r="AH203">
        <v>15849.733333333301</v>
      </c>
      <c r="AI203">
        <v>15849.733333333301</v>
      </c>
      <c r="AJ203">
        <v>20512.328767123199</v>
      </c>
      <c r="AK203">
        <v>20512.328767123199</v>
      </c>
      <c r="AL203">
        <v>20512.328767123199</v>
      </c>
    </row>
    <row r="204" spans="1:66" x14ac:dyDescent="0.2">
      <c r="A204" t="s">
        <v>178</v>
      </c>
      <c r="B204">
        <v>16056.7991981289</v>
      </c>
      <c r="C204">
        <v>13684.021065262301</v>
      </c>
      <c r="D204">
        <v>13684.021065262301</v>
      </c>
      <c r="E204">
        <v>13684.021065262301</v>
      </c>
      <c r="F204">
        <v>16718.791766907201</v>
      </c>
      <c r="G204">
        <v>16718.791766907201</v>
      </c>
      <c r="H204">
        <v>16718.791766907201</v>
      </c>
      <c r="I204">
        <v>19993</v>
      </c>
      <c r="J204">
        <v>19993</v>
      </c>
      <c r="K204">
        <v>19993</v>
      </c>
      <c r="L204">
        <v>16699.559059326501</v>
      </c>
      <c r="M204">
        <v>16699.559059326501</v>
      </c>
      <c r="N204">
        <v>16699.559059326501</v>
      </c>
      <c r="O204">
        <v>19016.802240298701</v>
      </c>
      <c r="P204">
        <v>19016.802240298701</v>
      </c>
      <c r="Q204">
        <v>19016.802240298701</v>
      </c>
      <c r="R204">
        <v>21968.395028731698</v>
      </c>
      <c r="S204">
        <v>21968.395028731698</v>
      </c>
      <c r="T204">
        <v>21968.395028731698</v>
      </c>
      <c r="U204">
        <v>15695.2</v>
      </c>
      <c r="V204">
        <v>15695.2</v>
      </c>
      <c r="W204">
        <v>15695.2</v>
      </c>
      <c r="X204">
        <v>12804.276645506099</v>
      </c>
      <c r="Y204">
        <v>12804.276645506099</v>
      </c>
      <c r="Z204">
        <v>12804.276645506099</v>
      </c>
      <c r="AA204">
        <v>21870.866666666599</v>
      </c>
      <c r="AB204">
        <v>21870.866666666599</v>
      </c>
      <c r="AC204">
        <v>21870.866666666599</v>
      </c>
      <c r="AD204">
        <v>14412.373889222899</v>
      </c>
      <c r="AE204">
        <v>14412.373889222899</v>
      </c>
      <c r="AF204">
        <v>14412.373889222899</v>
      </c>
      <c r="AG204">
        <v>13445.8369442037</v>
      </c>
      <c r="AH204">
        <v>13445.8369442037</v>
      </c>
      <c r="AI204">
        <v>13445.8369442037</v>
      </c>
      <c r="AJ204">
        <v>16445.729180590799</v>
      </c>
      <c r="AK204">
        <v>16445.729180590799</v>
      </c>
      <c r="AL204">
        <v>16445.729180590799</v>
      </c>
    </row>
    <row r="205" spans="1:66" x14ac:dyDescent="0.2">
      <c r="A205" t="s">
        <v>179</v>
      </c>
      <c r="B205">
        <v>12594.493450948899</v>
      </c>
      <c r="C205">
        <v>12594.493450948899</v>
      </c>
      <c r="D205">
        <v>8277.1630449273398</v>
      </c>
      <c r="E205">
        <v>8277.1630449273398</v>
      </c>
      <c r="F205">
        <v>8277.1630449273398</v>
      </c>
      <c r="G205">
        <v>13798.4630805212</v>
      </c>
      <c r="H205">
        <v>13798.4630805212</v>
      </c>
      <c r="I205">
        <v>13798.4630805212</v>
      </c>
      <c r="J205">
        <v>14628.5752383492</v>
      </c>
      <c r="K205">
        <v>14628.5752383492</v>
      </c>
      <c r="L205">
        <v>14628.5752383492</v>
      </c>
      <c r="M205">
        <v>13772.484297741499</v>
      </c>
      <c r="N205">
        <v>13772.484297741499</v>
      </c>
      <c r="O205">
        <v>13772.484297741499</v>
      </c>
      <c r="P205">
        <v>12200.346689779301</v>
      </c>
      <c r="Q205">
        <v>12200.346689779301</v>
      </c>
      <c r="R205">
        <v>12200.346689779301</v>
      </c>
      <c r="S205">
        <v>16813.364517206799</v>
      </c>
      <c r="T205">
        <v>16813.364517206799</v>
      </c>
      <c r="U205">
        <v>16813.364517206799</v>
      </c>
      <c r="V205">
        <v>14789.1614451406</v>
      </c>
      <c r="W205">
        <v>14789.1614451406</v>
      </c>
      <c r="X205">
        <v>14789.1614451406</v>
      </c>
      <c r="Y205">
        <v>14726.8778401496</v>
      </c>
      <c r="Z205">
        <v>14726.8778401496</v>
      </c>
      <c r="AA205">
        <v>14726.8778401496</v>
      </c>
      <c r="AB205">
        <v>16159.666666666601</v>
      </c>
      <c r="AC205">
        <v>16159.666666666601</v>
      </c>
      <c r="AD205">
        <v>16159.666666666601</v>
      </c>
      <c r="AE205">
        <v>15882.1249582358</v>
      </c>
      <c r="AF205">
        <v>15882.1249582358</v>
      </c>
      <c r="AG205">
        <v>15882.1249582358</v>
      </c>
      <c r="AH205">
        <v>12272</v>
      </c>
      <c r="AI205">
        <v>12272</v>
      </c>
      <c r="AJ205">
        <v>12272</v>
      </c>
      <c r="AK205">
        <v>11287.136652188399</v>
      </c>
      <c r="AL205">
        <v>11287.136652188399</v>
      </c>
    </row>
    <row r="206" spans="1:66" s="2" customFormat="1" x14ac:dyDescent="0.2">
      <c r="A206" s="2" t="s">
        <v>181</v>
      </c>
      <c r="B206" s="2">
        <v>16520.133333333299</v>
      </c>
      <c r="C206" s="2">
        <v>16520.133333333299</v>
      </c>
      <c r="D206" s="2">
        <v>16520.133333333299</v>
      </c>
      <c r="E206" s="2">
        <v>19553.224189776101</v>
      </c>
      <c r="F206" s="2">
        <v>19553.224189776101</v>
      </c>
      <c r="G206" s="2">
        <v>19553.224189776101</v>
      </c>
      <c r="H206" s="2">
        <v>10335</v>
      </c>
      <c r="I206" s="2">
        <v>10335</v>
      </c>
      <c r="J206" s="2">
        <v>10335</v>
      </c>
      <c r="K206" s="2">
        <v>20961.916215674399</v>
      </c>
      <c r="L206" s="2">
        <v>20961.916215674399</v>
      </c>
      <c r="M206" s="2">
        <v>20961.916215674399</v>
      </c>
      <c r="N206" s="2">
        <v>15490.6</v>
      </c>
      <c r="O206" s="2">
        <v>15490.6</v>
      </c>
      <c r="P206" s="2">
        <v>15490.6</v>
      </c>
      <c r="Q206" s="2">
        <v>14197.7412456562</v>
      </c>
      <c r="R206" s="2">
        <v>14197.7412456562</v>
      </c>
      <c r="S206" s="2">
        <v>14197.7412456562</v>
      </c>
      <c r="T206" s="2">
        <v>11593.1333333333</v>
      </c>
      <c r="U206" s="2">
        <v>11593.1333333333</v>
      </c>
      <c r="V206" s="2">
        <v>11593.1333333333</v>
      </c>
      <c r="W206" s="2">
        <v>19960.710944808201</v>
      </c>
      <c r="X206" s="2">
        <v>19960.710944808201</v>
      </c>
      <c r="Y206" s="2">
        <v>19960.710944808201</v>
      </c>
      <c r="Z206" s="2">
        <v>5245.5333333333301</v>
      </c>
      <c r="AA206" s="2">
        <v>5245.5333333333301</v>
      </c>
      <c r="AB206" s="2">
        <v>5245.5333333333301</v>
      </c>
      <c r="AC206" s="2">
        <v>15258.135649849601</v>
      </c>
      <c r="AD206" s="2">
        <v>15258.135649849601</v>
      </c>
      <c r="AE206" s="2">
        <v>15258.135649849601</v>
      </c>
      <c r="AF206" s="2">
        <v>28230.6</v>
      </c>
      <c r="AG206" s="2">
        <v>28230.6</v>
      </c>
      <c r="AH206" s="2">
        <v>28230.6</v>
      </c>
      <c r="AI206" s="2">
        <v>15507.4836295603</v>
      </c>
      <c r="AJ206" s="2">
        <v>15507.4836295603</v>
      </c>
      <c r="AK206" s="2">
        <v>15507.4836295603</v>
      </c>
      <c r="AL206" s="2">
        <v>14702.180145343</v>
      </c>
      <c r="BJ206" s="2">
        <f>MEDIAN($B206:$BI207)</f>
        <v>18442.84542822135</v>
      </c>
      <c r="BK206" s="2">
        <f>AVERAGE($B206:$BI207)</f>
        <v>51428.392204072254</v>
      </c>
      <c r="BL206" s="2">
        <f>MIN($B206:$BI207)</f>
        <v>5245.5333333333301</v>
      </c>
      <c r="BM206" s="2">
        <f>MAX($B206:$BI207)</f>
        <v>388965.06666666601</v>
      </c>
      <c r="BN206" s="2">
        <f>STDEV($B206:$BI207)</f>
        <v>82787.873559213753</v>
      </c>
    </row>
    <row r="207" spans="1:66" s="2" customFormat="1" x14ac:dyDescent="0.2">
      <c r="A207" s="2" t="s">
        <v>182</v>
      </c>
      <c r="B207" s="2">
        <v>25818.187892556401</v>
      </c>
      <c r="C207" s="2">
        <v>25818.187892556401</v>
      </c>
      <c r="D207" s="2">
        <v>29096.266666666601</v>
      </c>
      <c r="E207" s="2">
        <v>29096.266666666601</v>
      </c>
      <c r="F207" s="2">
        <v>29096.266666666601</v>
      </c>
      <c r="G207" s="2">
        <v>14646.866230121601</v>
      </c>
      <c r="H207" s="2">
        <v>14646.866230121601</v>
      </c>
      <c r="I207" s="2">
        <v>14646.866230121601</v>
      </c>
      <c r="J207" s="2">
        <v>17332.466666666602</v>
      </c>
      <c r="K207" s="2">
        <v>17332.466666666602</v>
      </c>
      <c r="L207" s="2">
        <v>17332.466666666602</v>
      </c>
      <c r="M207" s="2">
        <v>14519.2783160708</v>
      </c>
      <c r="N207" s="2">
        <v>14519.2783160708</v>
      </c>
      <c r="O207" s="2">
        <v>14519.2783160708</v>
      </c>
      <c r="P207" s="2">
        <v>12394</v>
      </c>
      <c r="Q207" s="2">
        <v>12394</v>
      </c>
      <c r="R207" s="2">
        <v>12394</v>
      </c>
      <c r="S207" s="2">
        <v>79147.945205479395</v>
      </c>
      <c r="T207" s="2">
        <v>79147.945205479395</v>
      </c>
      <c r="U207" s="2">
        <v>79147.945205479395</v>
      </c>
      <c r="V207" s="2">
        <v>155466</v>
      </c>
      <c r="W207" s="2">
        <v>155466</v>
      </c>
      <c r="X207" s="2">
        <v>155466</v>
      </c>
      <c r="Y207" s="2">
        <v>121830.604744403</v>
      </c>
      <c r="Z207" s="2">
        <v>121830.604744403</v>
      </c>
      <c r="AA207" s="2">
        <v>121830.604744403</v>
      </c>
      <c r="AB207" s="2">
        <v>388965.06666666601</v>
      </c>
      <c r="AC207" s="2">
        <v>388965.06666666601</v>
      </c>
      <c r="AD207" s="2">
        <v>388965.06666666601</v>
      </c>
      <c r="AE207" s="2">
        <v>167431.110517172</v>
      </c>
      <c r="AF207" s="2">
        <v>167431.110517172</v>
      </c>
      <c r="AG207" s="2">
        <v>167431.110517172</v>
      </c>
      <c r="AH207" s="2">
        <v>28415.599999999999</v>
      </c>
      <c r="AI207" s="2">
        <v>28415.599999999999</v>
      </c>
      <c r="AJ207" s="2">
        <v>28415.599999999999</v>
      </c>
      <c r="AK207" s="2">
        <v>36532.1082525893</v>
      </c>
      <c r="AL207" s="2">
        <v>36532.1082525893</v>
      </c>
    </row>
    <row r="208" spans="1:66" x14ac:dyDescent="0.2">
      <c r="A208" t="s">
        <v>183</v>
      </c>
      <c r="B208">
        <v>0.41350666666666902</v>
      </c>
      <c r="C208">
        <v>0.41350666666666902</v>
      </c>
      <c r="D208">
        <v>0.41350666666666902</v>
      </c>
      <c r="E208">
        <v>0.292442365519542</v>
      </c>
      <c r="F208">
        <v>0.292442365519542</v>
      </c>
      <c r="G208">
        <v>0.292442365519542</v>
      </c>
      <c r="H208">
        <v>0.63085333333333404</v>
      </c>
      <c r="I208">
        <v>0.63085333333333404</v>
      </c>
      <c r="J208">
        <v>0.63085333333333404</v>
      </c>
      <c r="K208">
        <v>0.26196298523418399</v>
      </c>
      <c r="L208">
        <v>0.26196298523418399</v>
      </c>
      <c r="M208">
        <v>0.26196298523418399</v>
      </c>
      <c r="N208">
        <v>0.70411999999999797</v>
      </c>
      <c r="O208">
        <v>0.70411999999999797</v>
      </c>
      <c r="P208">
        <v>0.70411999999999797</v>
      </c>
      <c r="Q208">
        <v>0.98274525527933299</v>
      </c>
      <c r="R208">
        <v>0.98274525527933299</v>
      </c>
      <c r="S208">
        <v>0.98274525527933299</v>
      </c>
      <c r="T208">
        <v>0.72482666666666995</v>
      </c>
      <c r="U208">
        <v>0.72482666666666995</v>
      </c>
      <c r="V208">
        <v>0.72482666666666995</v>
      </c>
      <c r="W208">
        <v>0.23302151543498101</v>
      </c>
      <c r="X208">
        <v>0.23302151543498101</v>
      </c>
      <c r="Y208">
        <v>0.23302151543498101</v>
      </c>
      <c r="Z208">
        <v>0.21412666666667099</v>
      </c>
      <c r="AA208">
        <v>0.21412666666667099</v>
      </c>
      <c r="AB208">
        <v>0.21412666666667099</v>
      </c>
      <c r="AC208">
        <v>0.327129969929838</v>
      </c>
      <c r="AD208">
        <v>0.327129969929838</v>
      </c>
      <c r="AE208">
        <v>0.327129969929838</v>
      </c>
      <c r="AF208">
        <v>0.11290666666666201</v>
      </c>
      <c r="AG208">
        <v>0.11290666666666201</v>
      </c>
      <c r="AH208">
        <v>0.11290666666666201</v>
      </c>
      <c r="AI208">
        <v>0.105345449685961</v>
      </c>
      <c r="AJ208">
        <v>0.105345449685961</v>
      </c>
      <c r="AK208">
        <v>0.105345449685961</v>
      </c>
      <c r="AL208">
        <v>8.6512434162272195E-2</v>
      </c>
    </row>
    <row r="209" spans="1:66" x14ac:dyDescent="0.2">
      <c r="A209" t="s">
        <v>184</v>
      </c>
      <c r="B209">
        <v>0.719297073366294</v>
      </c>
      <c r="C209">
        <v>0.719297073366294</v>
      </c>
      <c r="D209">
        <v>0.66137999999999797</v>
      </c>
      <c r="E209">
        <v>0.66137999999999797</v>
      </c>
      <c r="F209">
        <v>0.66137999999999797</v>
      </c>
      <c r="G209">
        <v>0.67062675397567895</v>
      </c>
      <c r="H209">
        <v>0.67062675397567895</v>
      </c>
      <c r="I209">
        <v>0.67062675397567895</v>
      </c>
      <c r="J209">
        <v>0.32134000000000401</v>
      </c>
      <c r="K209">
        <v>0.32134000000000401</v>
      </c>
      <c r="L209">
        <v>0.32134000000000401</v>
      </c>
      <c r="M209">
        <v>0.70573337788171697</v>
      </c>
      <c r="N209">
        <v>0.70573337788171697</v>
      </c>
      <c r="O209">
        <v>0.70573337788171697</v>
      </c>
      <c r="P209">
        <v>1.09100666666667</v>
      </c>
      <c r="Q209">
        <v>1.09100666666667</v>
      </c>
      <c r="R209">
        <v>1.09100666666667</v>
      </c>
      <c r="S209">
        <v>0.74093551620447096</v>
      </c>
      <c r="T209">
        <v>0.74093551620447096</v>
      </c>
      <c r="U209">
        <v>0.74093551620447096</v>
      </c>
      <c r="V209">
        <v>0.99408000000000296</v>
      </c>
      <c r="W209">
        <v>0.99408000000000296</v>
      </c>
      <c r="X209">
        <v>0.99408000000000296</v>
      </c>
      <c r="Y209">
        <v>0.32657534246575498</v>
      </c>
      <c r="Z209">
        <v>0.32657534246575498</v>
      </c>
      <c r="AA209">
        <v>0.32657534246575498</v>
      </c>
      <c r="AB209">
        <v>0.40664666666666299</v>
      </c>
      <c r="AC209">
        <v>0.40664666666666299</v>
      </c>
      <c r="AD209">
        <v>0.40664666666666299</v>
      </c>
      <c r="AE209">
        <v>0.15556594948550001</v>
      </c>
      <c r="AF209">
        <v>0.15556594948550001</v>
      </c>
      <c r="AG209">
        <v>0.15556594948550001</v>
      </c>
      <c r="AH209">
        <v>0.15708</v>
      </c>
      <c r="AI209">
        <v>0.15708</v>
      </c>
      <c r="AJ209">
        <v>0.15708</v>
      </c>
      <c r="AK209">
        <v>0.14096224523888901</v>
      </c>
      <c r="AL209">
        <v>0.14096224523888901</v>
      </c>
    </row>
    <row r="210" spans="1:66" x14ac:dyDescent="0.2">
      <c r="A210" t="s">
        <v>185</v>
      </c>
      <c r="B210">
        <v>0.264320000000003</v>
      </c>
      <c r="C210">
        <v>0.264320000000003</v>
      </c>
      <c r="D210">
        <v>0.264320000000003</v>
      </c>
      <c r="E210">
        <v>0.39024390243902202</v>
      </c>
      <c r="F210">
        <v>0.39024390243902202</v>
      </c>
      <c r="G210">
        <v>0.39024390243902202</v>
      </c>
      <c r="H210">
        <v>0.45765999999999801</v>
      </c>
      <c r="I210">
        <v>0.45765999999999801</v>
      </c>
      <c r="J210">
        <v>0.45765999999999801</v>
      </c>
      <c r="K210">
        <v>0.35292977884680199</v>
      </c>
      <c r="L210">
        <v>0.35292977884680199</v>
      </c>
      <c r="M210">
        <v>0.35292977884680199</v>
      </c>
      <c r="N210">
        <v>0.24163333333332701</v>
      </c>
      <c r="O210">
        <v>0.24163333333332701</v>
      </c>
      <c r="P210">
        <v>0.24163333333332701</v>
      </c>
      <c r="Q210">
        <v>0.28734295642876101</v>
      </c>
      <c r="R210">
        <v>0.28734295642876101</v>
      </c>
      <c r="S210">
        <v>0.28734295642876101</v>
      </c>
      <c r="T210">
        <v>0.19716666666666299</v>
      </c>
      <c r="U210">
        <v>0.19716666666666299</v>
      </c>
      <c r="V210">
        <v>0.19716666666666299</v>
      </c>
      <c r="W210">
        <v>0.13391019644528099</v>
      </c>
      <c r="X210">
        <v>0.13391019644528099</v>
      </c>
      <c r="Y210">
        <v>0.13391019644528099</v>
      </c>
      <c r="Z210">
        <v>0.37336666666666501</v>
      </c>
      <c r="AA210">
        <v>0.37336666666666501</v>
      </c>
      <c r="AB210">
        <v>0.37336666666666501</v>
      </c>
      <c r="AC210">
        <v>7.8389575676579698E-2</v>
      </c>
      <c r="AD210">
        <v>7.8389575676579698E-2</v>
      </c>
      <c r="AE210">
        <v>7.8389575676579698E-2</v>
      </c>
      <c r="AF210">
        <v>0.128233333333334</v>
      </c>
      <c r="AG210">
        <v>0.128233333333334</v>
      </c>
      <c r="AH210">
        <v>0.128233333333334</v>
      </c>
      <c r="AI210">
        <v>1.8415074168112701E-2</v>
      </c>
      <c r="AJ210">
        <v>1.8415074168112701E-2</v>
      </c>
      <c r="AK210">
        <v>1.8415074168112701E-2</v>
      </c>
      <c r="AL210">
        <v>3.2028801920128198E-2</v>
      </c>
    </row>
    <row r="211" spans="1:66" x14ac:dyDescent="0.2">
      <c r="A211" t="s">
        <v>186</v>
      </c>
      <c r="B211">
        <v>8.3856741948410807E-2</v>
      </c>
      <c r="C211">
        <v>8.3856741948410807E-2</v>
      </c>
      <c r="D211">
        <v>0.40014666666667797</v>
      </c>
      <c r="E211">
        <v>0.40014666666667797</v>
      </c>
      <c r="F211">
        <v>0.40014666666667797</v>
      </c>
      <c r="G211">
        <v>0.18816651075770999</v>
      </c>
      <c r="H211">
        <v>0.18816651075770999</v>
      </c>
      <c r="I211">
        <v>0.18816651075770999</v>
      </c>
      <c r="J211">
        <v>0.21153333333332999</v>
      </c>
      <c r="K211">
        <v>0.21153333333332999</v>
      </c>
      <c r="L211">
        <v>0.21153333333332999</v>
      </c>
      <c r="M211">
        <v>0.18632809889742799</v>
      </c>
      <c r="N211">
        <v>0.18632809889742799</v>
      </c>
      <c r="O211">
        <v>0.18632809889742799</v>
      </c>
      <c r="P211">
        <v>0.16838666666667201</v>
      </c>
      <c r="Q211">
        <v>0.16838666666667201</v>
      </c>
      <c r="R211">
        <v>0.16838666666667201</v>
      </c>
      <c r="S211">
        <v>0.174353491480121</v>
      </c>
      <c r="T211">
        <v>0.174353491480121</v>
      </c>
      <c r="U211">
        <v>0.174353491480121</v>
      </c>
      <c r="V211">
        <v>3.1573333333329297E-2</v>
      </c>
      <c r="W211">
        <v>3.1573333333329297E-2</v>
      </c>
      <c r="X211">
        <v>3.1573333333329297E-2</v>
      </c>
      <c r="Y211">
        <v>0.16939525559638799</v>
      </c>
      <c r="Z211">
        <v>0.16939525559638799</v>
      </c>
      <c r="AA211">
        <v>0.16939525559638799</v>
      </c>
      <c r="AB211">
        <v>0.46963333333332902</v>
      </c>
      <c r="AC211">
        <v>0.46963333333332902</v>
      </c>
      <c r="AD211">
        <v>0.46963333333332902</v>
      </c>
      <c r="AE211">
        <v>3.3502605906728301E-2</v>
      </c>
      <c r="AF211">
        <v>3.3502605906728301E-2</v>
      </c>
      <c r="AG211">
        <v>3.3502605906728301E-2</v>
      </c>
      <c r="AH211">
        <v>0.39896666666666097</v>
      </c>
      <c r="AI211">
        <v>0.39896666666666097</v>
      </c>
      <c r="AJ211">
        <v>0.39896666666666097</v>
      </c>
      <c r="AK211">
        <v>0.128960908787183</v>
      </c>
      <c r="AL211">
        <v>0.128960908787183</v>
      </c>
    </row>
    <row r="212" spans="1:66" x14ac:dyDescent="0.2">
      <c r="A212" t="s">
        <v>187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66" x14ac:dyDescent="0.2">
      <c r="A213" t="s">
        <v>188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66" s="2" customFormat="1" x14ac:dyDescent="0.2">
      <c r="A214" s="2" t="s">
        <v>189</v>
      </c>
      <c r="B214" s="2">
        <v>5.1333333333332103</v>
      </c>
      <c r="C214" s="2">
        <v>5.1333333333332103</v>
      </c>
      <c r="D214" s="2">
        <v>5.1333333333332103</v>
      </c>
      <c r="E214" s="2">
        <v>93.384563982627498</v>
      </c>
      <c r="F214" s="2">
        <v>93.384563982627498</v>
      </c>
      <c r="G214" s="2">
        <v>93.384563982627498</v>
      </c>
      <c r="H214" s="2">
        <v>99.799999999998604</v>
      </c>
      <c r="I214" s="2">
        <v>99.799999999998604</v>
      </c>
      <c r="J214" s="2">
        <v>99.799999999998604</v>
      </c>
      <c r="K214" s="2">
        <v>99.933186343287105</v>
      </c>
      <c r="L214" s="2">
        <v>99.933186343287105</v>
      </c>
      <c r="M214" s="2">
        <v>99.933186343287105</v>
      </c>
      <c r="N214" s="2">
        <v>94.800000000001702</v>
      </c>
      <c r="O214" s="2">
        <v>94.800000000001702</v>
      </c>
      <c r="P214" s="2">
        <v>94.800000000001702</v>
      </c>
      <c r="Q214" s="2">
        <v>99.665864742046296</v>
      </c>
      <c r="R214" s="2">
        <v>99.665864742046296</v>
      </c>
      <c r="S214" s="2">
        <v>99.665864742046296</v>
      </c>
      <c r="T214" s="2">
        <v>99.9333333333349</v>
      </c>
      <c r="U214" s="2">
        <v>99.9333333333349</v>
      </c>
      <c r="V214" s="2">
        <v>99.9333333333349</v>
      </c>
      <c r="W214" s="2">
        <v>99.866363757851204</v>
      </c>
      <c r="X214" s="2">
        <v>99.866363757851204</v>
      </c>
      <c r="Y214" s="2">
        <v>99.866363757851204</v>
      </c>
      <c r="Z214" s="2">
        <v>97.800000000000395</v>
      </c>
      <c r="AA214" s="2">
        <v>97.800000000000395</v>
      </c>
      <c r="AB214" s="2">
        <v>97.800000000000395</v>
      </c>
      <c r="AC214" s="2">
        <v>12.796525225525</v>
      </c>
      <c r="AD214" s="2">
        <v>12.796525225525</v>
      </c>
      <c r="AE214" s="2">
        <v>12.796525225525</v>
      </c>
      <c r="AF214" s="2">
        <v>29.933333333331799</v>
      </c>
      <c r="AG214" s="2">
        <v>29.933333333331799</v>
      </c>
      <c r="AH214" s="2">
        <v>29.933333333331799</v>
      </c>
      <c r="AI214" s="2">
        <v>14.472805024724501</v>
      </c>
      <c r="AJ214" s="2">
        <v>14.472805024724501</v>
      </c>
      <c r="AK214" s="2">
        <v>14.472805024724501</v>
      </c>
      <c r="AL214" s="2">
        <v>21.194746316420002</v>
      </c>
      <c r="BJ214" s="2">
        <f>MEDIAN($B214:$BI214,$B219:$BI220,$B237:$BI245,$B225:$BI226,$B231:$BI232)</f>
        <v>97.333333333332703</v>
      </c>
      <c r="BK214" s="2">
        <f>AVERAGE($B214:$BI214,$B219:$BI220,$B237:$BI245,$B225:$BI226,$B231:$BI232)</f>
        <v>68.030697869385719</v>
      </c>
      <c r="BL214" s="2">
        <f>MIN($B214:$BI214,$B219:$BI220,$B237:$BI245,$B225:$BI226,$B231:$BI232)</f>
        <v>1.00000000000061</v>
      </c>
      <c r="BM214" s="2">
        <f>MAX($B214:$BI214,$B219:$BI220,$B237:$BI245,$B225:$BI226,$B231:$BI232)</f>
        <v>100</v>
      </c>
      <c r="BN214" s="2">
        <f>STDEV($B214:$BI214,$B219:$BI220,$B237:$BI245,$B225:$BI226,$B231:$BI232)</f>
        <v>40.806857404947721</v>
      </c>
    </row>
    <row r="215" spans="1:66" x14ac:dyDescent="0.2">
      <c r="A215" t="s">
        <v>191</v>
      </c>
      <c r="B215">
        <v>5.9743384125315604</v>
      </c>
      <c r="C215">
        <v>4.6666666663562202</v>
      </c>
      <c r="D215">
        <v>4.6666666663562202</v>
      </c>
      <c r="E215">
        <v>4.6666666663562202</v>
      </c>
      <c r="F215">
        <v>3.7086535246735899</v>
      </c>
      <c r="G215">
        <v>3.7086535246735899</v>
      </c>
      <c r="H215">
        <v>3.7086535246735899</v>
      </c>
      <c r="I215">
        <v>6.67288847410172</v>
      </c>
      <c r="J215">
        <v>6.67288847410172</v>
      </c>
      <c r="K215">
        <v>6.67288847410172</v>
      </c>
      <c r="L215">
        <v>4.97828265972562</v>
      </c>
      <c r="M215">
        <v>4.97828265972562</v>
      </c>
      <c r="N215">
        <v>4.97828265972562</v>
      </c>
      <c r="O215">
        <v>6.5333333332091499</v>
      </c>
      <c r="P215">
        <v>6.5333333332091499</v>
      </c>
      <c r="Q215">
        <v>6.5333333332091499</v>
      </c>
      <c r="R215">
        <v>5.3123955902071804</v>
      </c>
      <c r="S215">
        <v>5.3123955902071804</v>
      </c>
      <c r="T215">
        <v>5.3123955902071804</v>
      </c>
      <c r="U215">
        <v>4.2063862409483104</v>
      </c>
      <c r="V215">
        <v>4.2063862409483104</v>
      </c>
      <c r="W215">
        <v>4.2063862409483104</v>
      </c>
      <c r="X215">
        <v>7.7848312726591002</v>
      </c>
      <c r="Y215">
        <v>7.7848312726591002</v>
      </c>
      <c r="Z215">
        <v>7.7848312726591002</v>
      </c>
      <c r="AA215">
        <v>4.6666666663562202</v>
      </c>
      <c r="AB215">
        <v>4.6666666663562202</v>
      </c>
      <c r="AC215">
        <v>4.6666666663562202</v>
      </c>
      <c r="AD215">
        <v>6.9891754648837701</v>
      </c>
      <c r="AE215">
        <v>6.9891754648837701</v>
      </c>
      <c r="AF215">
        <v>6.9891754648837701</v>
      </c>
      <c r="AG215">
        <v>4.39362624119061</v>
      </c>
      <c r="AH215">
        <v>4.39362624119061</v>
      </c>
      <c r="AI215">
        <v>4.39362624119061</v>
      </c>
      <c r="AJ215">
        <v>6.3209942542949804</v>
      </c>
      <c r="AK215">
        <v>6.3209942542949804</v>
      </c>
      <c r="AL215">
        <v>6.3209942542949804</v>
      </c>
    </row>
    <row r="216" spans="1:66" x14ac:dyDescent="0.2">
      <c r="A216" t="s">
        <v>192</v>
      </c>
      <c r="B216">
        <v>5.8469762781997696</v>
      </c>
      <c r="C216">
        <v>3.73975068288423</v>
      </c>
      <c r="D216">
        <v>3.73975068288423</v>
      </c>
      <c r="E216">
        <v>3.73975068288423</v>
      </c>
      <c r="F216">
        <v>6.3084736707951601</v>
      </c>
      <c r="G216">
        <v>6.3084736707951601</v>
      </c>
      <c r="H216">
        <v>6.3084736707951601</v>
      </c>
      <c r="I216">
        <v>6.8852896081552002</v>
      </c>
      <c r="J216">
        <v>6.8852896081552002</v>
      </c>
      <c r="K216">
        <v>6.8852896081552002</v>
      </c>
      <c r="L216">
        <v>5.9680545348607899</v>
      </c>
      <c r="M216">
        <v>5.9680545348607899</v>
      </c>
      <c r="N216">
        <v>5.9680545348607899</v>
      </c>
      <c r="O216">
        <v>3.9269284616801299</v>
      </c>
      <c r="P216">
        <v>3.9269284616801299</v>
      </c>
      <c r="Q216">
        <v>3.9269284616801299</v>
      </c>
      <c r="R216">
        <v>4.9178137112028901</v>
      </c>
      <c r="S216">
        <v>4.9178137112028901</v>
      </c>
      <c r="T216">
        <v>4.9178137112028901</v>
      </c>
      <c r="U216">
        <v>12.1333333329918</v>
      </c>
      <c r="V216">
        <v>12.1333333329918</v>
      </c>
      <c r="W216">
        <v>12.1333333329918</v>
      </c>
      <c r="X216">
        <v>8.5867023058148497</v>
      </c>
      <c r="Y216">
        <v>8.5867023058148497</v>
      </c>
      <c r="Z216">
        <v>8.5867023058148497</v>
      </c>
      <c r="AA216">
        <v>6.0666666668839699</v>
      </c>
      <c r="AB216">
        <v>6.0666666668839699</v>
      </c>
      <c r="AC216">
        <v>6.0666666668839699</v>
      </c>
      <c r="AD216">
        <v>4.4564709023413798</v>
      </c>
      <c r="AE216">
        <v>4.4564709023413798</v>
      </c>
      <c r="AF216">
        <v>4.4564709023413798</v>
      </c>
      <c r="AG216">
        <v>6.2000000003414897</v>
      </c>
      <c r="AH216">
        <v>6.2000000003414897</v>
      </c>
      <c r="AI216">
        <v>6.2000000003414897</v>
      </c>
      <c r="AJ216">
        <v>7.7848312726591002</v>
      </c>
      <c r="AK216">
        <v>7.7848312726591002</v>
      </c>
      <c r="AL216">
        <v>7.7848312726591002</v>
      </c>
    </row>
    <row r="217" spans="1:66" x14ac:dyDescent="0.2">
      <c r="A217" t="s">
        <v>193</v>
      </c>
      <c r="B217">
        <v>6.1810892079034199</v>
      </c>
      <c r="C217">
        <v>4.9396706885586701</v>
      </c>
      <c r="D217">
        <v>4.9396706885586701</v>
      </c>
      <c r="E217">
        <v>4.9396706885586701</v>
      </c>
      <c r="F217">
        <v>7.2440523923773199</v>
      </c>
      <c r="G217">
        <v>7.2440523923773199</v>
      </c>
      <c r="H217">
        <v>7.2440523923773199</v>
      </c>
      <c r="I217">
        <v>7.3333333339542097</v>
      </c>
      <c r="J217">
        <v>7.3333333339542097</v>
      </c>
      <c r="K217">
        <v>7.3333333339542097</v>
      </c>
      <c r="L217">
        <v>6.4003206840639102</v>
      </c>
      <c r="M217">
        <v>6.4003206840639102</v>
      </c>
      <c r="N217">
        <v>6.4003206840639102</v>
      </c>
      <c r="O217">
        <v>8.1877583676581693</v>
      </c>
      <c r="P217">
        <v>8.1877583676581693</v>
      </c>
      <c r="Q217">
        <v>8.1877583676581693</v>
      </c>
      <c r="R217">
        <v>8.2587197649246704</v>
      </c>
      <c r="S217">
        <v>8.2587197649246704</v>
      </c>
      <c r="T217">
        <v>8.2587197649246704</v>
      </c>
      <c r="U217">
        <v>6.7333333333954197</v>
      </c>
      <c r="V217">
        <v>6.7333333333954197</v>
      </c>
      <c r="W217">
        <v>6.7333333333954197</v>
      </c>
      <c r="X217">
        <v>4.9782826589477001</v>
      </c>
      <c r="Y217">
        <v>4.9782826589477001</v>
      </c>
      <c r="Z217">
        <v>4.9782826589477001</v>
      </c>
      <c r="AA217">
        <v>9.4666666669460593</v>
      </c>
      <c r="AB217">
        <v>9.4666666669460593</v>
      </c>
      <c r="AC217">
        <v>9.4666666669460593</v>
      </c>
      <c r="AD217">
        <v>5.2582347828474498</v>
      </c>
      <c r="AE217">
        <v>5.2582347828474498</v>
      </c>
      <c r="AF217">
        <v>5.2582347828474498</v>
      </c>
      <c r="AG217">
        <v>5.8062795813301999</v>
      </c>
      <c r="AH217">
        <v>5.8062795813301999</v>
      </c>
      <c r="AI217">
        <v>5.8062795813301999</v>
      </c>
      <c r="AJ217">
        <v>5.7612618635428703</v>
      </c>
      <c r="AK217">
        <v>5.7612618635428703</v>
      </c>
      <c r="AL217">
        <v>5.7612618635428703</v>
      </c>
    </row>
    <row r="218" spans="1:66" x14ac:dyDescent="0.2">
      <c r="A218" t="s">
        <v>194</v>
      </c>
      <c r="B218">
        <v>8.7810745788339801</v>
      </c>
      <c r="C218">
        <v>8.7810745788339801</v>
      </c>
      <c r="D218">
        <v>14.678042927299201</v>
      </c>
      <c r="E218">
        <v>14.678042927299201</v>
      </c>
      <c r="F218">
        <v>14.678042927299201</v>
      </c>
      <c r="G218">
        <v>6.1142666225850304</v>
      </c>
      <c r="H218">
        <v>6.1142666225850304</v>
      </c>
      <c r="I218">
        <v>6.1142666225850304</v>
      </c>
      <c r="J218">
        <v>6.0604040271524502</v>
      </c>
      <c r="K218">
        <v>6.0604040271524502</v>
      </c>
      <c r="L218">
        <v>6.0604040271524502</v>
      </c>
      <c r="M218">
        <v>6.0537217689704601</v>
      </c>
      <c r="N218">
        <v>6.0537217689704601</v>
      </c>
      <c r="O218">
        <v>6.0537217689704601</v>
      </c>
      <c r="P218">
        <v>5.3936929132334201</v>
      </c>
      <c r="Q218">
        <v>5.3936929132334201</v>
      </c>
      <c r="R218">
        <v>5.3936929132334201</v>
      </c>
      <c r="S218">
        <v>8.9876378216148094</v>
      </c>
      <c r="T218">
        <v>8.9876378216148094</v>
      </c>
      <c r="U218">
        <v>8.9876378216148094</v>
      </c>
      <c r="V218">
        <v>6.6791094520730603</v>
      </c>
      <c r="W218">
        <v>6.6791094520730603</v>
      </c>
      <c r="X218">
        <v>6.6791094520730603</v>
      </c>
      <c r="Y218">
        <v>5.9743384117535898</v>
      </c>
      <c r="Z218">
        <v>5.9743384117535898</v>
      </c>
      <c r="AA218">
        <v>5.9743384117535898</v>
      </c>
      <c r="AB218">
        <v>6.6666666666666696</v>
      </c>
      <c r="AC218">
        <v>6.6666666666666696</v>
      </c>
      <c r="AD218">
        <v>6.6666666666666696</v>
      </c>
      <c r="AE218">
        <v>5.64650851991082</v>
      </c>
      <c r="AF218">
        <v>5.64650851991082</v>
      </c>
      <c r="AG218">
        <v>5.64650851991082</v>
      </c>
      <c r="AH218">
        <v>5.33333333364377</v>
      </c>
      <c r="AI218">
        <v>5.33333333364377</v>
      </c>
      <c r="AJ218">
        <v>5.33333333364377</v>
      </c>
      <c r="AK218">
        <v>5.2455730033329599</v>
      </c>
      <c r="AL218">
        <v>5.2455730033329599</v>
      </c>
    </row>
    <row r="219" spans="1:66" s="2" customFormat="1" x14ac:dyDescent="0.2">
      <c r="A219" s="2" t="s">
        <v>196</v>
      </c>
      <c r="B219" s="2">
        <v>5.8532674061195697</v>
      </c>
      <c r="C219" s="2">
        <v>5.8532674061195697</v>
      </c>
      <c r="D219" s="2">
        <v>82.266666666667604</v>
      </c>
      <c r="E219" s="2">
        <v>82.266666666667604</v>
      </c>
      <c r="F219" s="2">
        <v>82.266666666667604</v>
      </c>
      <c r="G219" s="2">
        <v>99.866363757848205</v>
      </c>
      <c r="H219" s="2">
        <v>99.866363757848205</v>
      </c>
      <c r="I219" s="2">
        <v>99.866363757848205</v>
      </c>
      <c r="J219" s="2">
        <v>99.600000000003305</v>
      </c>
      <c r="K219" s="2">
        <v>99.600000000003305</v>
      </c>
      <c r="L219" s="2">
        <v>99.600000000003305</v>
      </c>
      <c r="M219" s="2">
        <v>95.4560641496806</v>
      </c>
      <c r="N219" s="2">
        <v>95.4560641496806</v>
      </c>
      <c r="O219" s="2">
        <v>95.4560641496806</v>
      </c>
      <c r="P219" s="2">
        <v>99.933333333331802</v>
      </c>
      <c r="Q219" s="2">
        <v>99.933333333331802</v>
      </c>
      <c r="R219" s="2">
        <v>99.933333333331802</v>
      </c>
      <c r="S219" s="2">
        <v>99.799532241899399</v>
      </c>
      <c r="T219" s="2">
        <v>99.799532241899399</v>
      </c>
      <c r="U219" s="2">
        <v>99.799532241899399</v>
      </c>
      <c r="V219" s="2">
        <v>100</v>
      </c>
      <c r="W219" s="2">
        <v>100</v>
      </c>
      <c r="X219" s="2">
        <v>100</v>
      </c>
      <c r="Y219" s="2">
        <v>100</v>
      </c>
      <c r="Z219" s="2">
        <v>100</v>
      </c>
      <c r="AA219" s="2">
        <v>100</v>
      </c>
      <c r="AB219" s="2">
        <v>17.8666666666686</v>
      </c>
      <c r="AC219" s="2">
        <v>17.8666666666686</v>
      </c>
      <c r="AD219" s="2">
        <v>17.8666666666686</v>
      </c>
      <c r="AE219" s="2">
        <v>7.05599358546133</v>
      </c>
      <c r="AF219" s="2">
        <v>7.05599358546133</v>
      </c>
      <c r="AG219" s="2">
        <v>7.05599358546133</v>
      </c>
      <c r="AH219" s="2">
        <v>16.133333333327698</v>
      </c>
      <c r="AI219" s="2">
        <v>16.133333333327698</v>
      </c>
      <c r="AJ219" s="2">
        <v>16.133333333327698</v>
      </c>
      <c r="AK219" s="2">
        <v>13.2642833277677</v>
      </c>
      <c r="AL219" s="2">
        <v>13.2642833277677</v>
      </c>
    </row>
    <row r="220" spans="1:66" s="2" customFormat="1" x14ac:dyDescent="0.2">
      <c r="A220" s="2" t="s">
        <v>197</v>
      </c>
      <c r="B220" s="2">
        <v>4.9333333333349101</v>
      </c>
      <c r="C220" s="2">
        <v>4.9333333333349101</v>
      </c>
      <c r="D220" s="2">
        <v>4.9333333333349101</v>
      </c>
      <c r="E220" s="2">
        <v>93.250918810556499</v>
      </c>
      <c r="F220" s="2">
        <v>93.250918810556499</v>
      </c>
      <c r="G220" s="2">
        <v>93.250918810556499</v>
      </c>
      <c r="H220" s="2">
        <v>99.400000000001995</v>
      </c>
      <c r="I220" s="2">
        <v>99.400000000001995</v>
      </c>
      <c r="J220" s="2">
        <v>99.400000000001995</v>
      </c>
      <c r="K220" s="2">
        <v>99.799559029864298</v>
      </c>
      <c r="L220" s="2">
        <v>99.799559029864298</v>
      </c>
      <c r="M220" s="2">
        <v>99.799559029864298</v>
      </c>
      <c r="N220" s="2">
        <v>96.199999999998894</v>
      </c>
      <c r="O220" s="2">
        <v>96.199999999998894</v>
      </c>
      <c r="P220" s="2">
        <v>96.199999999998894</v>
      </c>
      <c r="Q220" s="2">
        <v>99.465383587276605</v>
      </c>
      <c r="R220" s="2">
        <v>99.465383587276605</v>
      </c>
      <c r="S220" s="2">
        <v>99.465383587276605</v>
      </c>
      <c r="T220" s="2">
        <v>99.866666666666703</v>
      </c>
      <c r="U220" s="2">
        <v>99.866666666666703</v>
      </c>
      <c r="V220" s="2">
        <v>99.866666666666703</v>
      </c>
      <c r="W220" s="2">
        <v>99.866363757851204</v>
      </c>
      <c r="X220" s="2">
        <v>99.866363757851204</v>
      </c>
      <c r="Y220" s="2">
        <v>99.866363757851204</v>
      </c>
      <c r="Z220" s="2">
        <v>97.666666666667197</v>
      </c>
      <c r="AA220" s="2">
        <v>97.666666666667197</v>
      </c>
      <c r="AB220" s="2">
        <v>97.666666666667197</v>
      </c>
      <c r="AC220" s="2">
        <v>22.151687270296701</v>
      </c>
      <c r="AD220" s="2">
        <v>22.151687270296701</v>
      </c>
      <c r="AE220" s="2">
        <v>22.151687270296701</v>
      </c>
      <c r="AF220" s="2">
        <v>10.5333333333328</v>
      </c>
      <c r="AG220" s="2">
        <v>10.5333333333328</v>
      </c>
      <c r="AH220" s="2">
        <v>10.5333333333328</v>
      </c>
      <c r="AI220" s="2">
        <v>4.85099559000545</v>
      </c>
      <c r="AJ220" s="2">
        <v>4.85099559000545</v>
      </c>
      <c r="AK220" s="2">
        <v>4.85099559000545</v>
      </c>
      <c r="AL220" s="2">
        <v>3.7935862390836999</v>
      </c>
    </row>
    <row r="221" spans="1:66" x14ac:dyDescent="0.2">
      <c r="A221" t="s">
        <v>199</v>
      </c>
      <c r="B221">
        <v>4.6377973802551002</v>
      </c>
      <c r="C221">
        <v>3.7333333337058501</v>
      </c>
      <c r="D221">
        <v>3.7333333337058501</v>
      </c>
      <c r="E221">
        <v>3.7333333337058501</v>
      </c>
      <c r="F221">
        <v>3.3077180088736302</v>
      </c>
      <c r="G221">
        <v>3.3077180088736302</v>
      </c>
      <c r="H221">
        <v>3.3077180088736302</v>
      </c>
      <c r="I221">
        <v>5.5396306910078703</v>
      </c>
      <c r="J221">
        <v>5.5396306910078703</v>
      </c>
      <c r="K221">
        <v>5.5396306910078703</v>
      </c>
      <c r="L221">
        <v>3.8422986968662198</v>
      </c>
      <c r="M221">
        <v>3.8422986968662198</v>
      </c>
      <c r="N221">
        <v>3.8422986968662198</v>
      </c>
      <c r="O221">
        <v>1.3333333337989799</v>
      </c>
      <c r="P221">
        <v>1.3333333337989799</v>
      </c>
      <c r="Q221">
        <v>1.3333333337989799</v>
      </c>
      <c r="R221">
        <v>5.5128633477182003</v>
      </c>
      <c r="S221">
        <v>5.5128633477182003</v>
      </c>
      <c r="T221">
        <v>5.5128633477182003</v>
      </c>
      <c r="U221">
        <v>4.1397240183677297</v>
      </c>
      <c r="V221">
        <v>4.1397240183677297</v>
      </c>
      <c r="W221">
        <v>4.1397240183677297</v>
      </c>
      <c r="X221">
        <v>7.2502505846665004</v>
      </c>
      <c r="Y221">
        <v>7.2502505846665004</v>
      </c>
      <c r="Z221">
        <v>7.2502505846665004</v>
      </c>
      <c r="AA221">
        <v>3.2666666666045701</v>
      </c>
      <c r="AB221">
        <v>3.2666666666045701</v>
      </c>
      <c r="AC221">
        <v>3.2666666666045701</v>
      </c>
      <c r="AD221">
        <v>4.9846318323395504</v>
      </c>
      <c r="AE221">
        <v>4.9846318323395504</v>
      </c>
      <c r="AF221">
        <v>4.9846318323395504</v>
      </c>
      <c r="AG221">
        <v>3.59357290433254</v>
      </c>
      <c r="AH221">
        <v>3.59357290433254</v>
      </c>
      <c r="AI221">
        <v>3.59357290433254</v>
      </c>
      <c r="AJ221">
        <v>4.8509955900662298</v>
      </c>
      <c r="AK221">
        <v>4.8509955900662298</v>
      </c>
      <c r="AL221">
        <v>4.8509955900662298</v>
      </c>
    </row>
    <row r="222" spans="1:66" x14ac:dyDescent="0.2">
      <c r="A222" t="s">
        <v>200</v>
      </c>
      <c r="B222">
        <v>3.9091212829625301</v>
      </c>
      <c r="C222">
        <v>3.7397506836602701</v>
      </c>
      <c r="D222">
        <v>3.7397506836602701</v>
      </c>
      <c r="E222">
        <v>3.7397506836602701</v>
      </c>
      <c r="F222">
        <v>5.5065490509625103</v>
      </c>
      <c r="G222">
        <v>5.5065490509625103</v>
      </c>
      <c r="H222">
        <v>5.5065490509625103</v>
      </c>
      <c r="I222">
        <v>5.2189562089444701</v>
      </c>
      <c r="J222">
        <v>5.2189562089444701</v>
      </c>
      <c r="K222">
        <v>5.2189562089444701</v>
      </c>
      <c r="L222">
        <v>5.5670654280247396</v>
      </c>
      <c r="M222">
        <v>5.5670654280247396</v>
      </c>
      <c r="N222">
        <v>5.5670654280247396</v>
      </c>
      <c r="O222">
        <v>3.6602440158020602</v>
      </c>
      <c r="P222">
        <v>3.6602440158020602</v>
      </c>
      <c r="Q222">
        <v>3.6602440158020602</v>
      </c>
      <c r="R222">
        <v>3.7819056534353299</v>
      </c>
      <c r="S222">
        <v>3.7819056534353299</v>
      </c>
      <c r="T222">
        <v>3.7819056534353299</v>
      </c>
      <c r="U222">
        <v>7.1333333329918496</v>
      </c>
      <c r="V222">
        <v>7.1333333329918496</v>
      </c>
      <c r="W222">
        <v>7.1333333329918496</v>
      </c>
      <c r="X222">
        <v>5.5796859338145302</v>
      </c>
      <c r="Y222">
        <v>5.5796859338145302</v>
      </c>
      <c r="Z222">
        <v>5.5796859338145302</v>
      </c>
      <c r="AA222">
        <v>5.4000000003725201</v>
      </c>
      <c r="AB222">
        <v>5.4000000003725201</v>
      </c>
      <c r="AC222">
        <v>5.4000000003725201</v>
      </c>
      <c r="AD222">
        <v>2.7193158277819198</v>
      </c>
      <c r="AE222">
        <v>2.7193158277819198</v>
      </c>
      <c r="AF222">
        <v>2.7193158277819198</v>
      </c>
      <c r="AG222">
        <v>6.2000000003414897</v>
      </c>
      <c r="AH222">
        <v>6.2000000003414897</v>
      </c>
      <c r="AI222">
        <v>6.2000000003414897</v>
      </c>
      <c r="AJ222">
        <v>5.3123955894292703</v>
      </c>
      <c r="AK222">
        <v>5.3123955894292703</v>
      </c>
      <c r="AL222">
        <v>5.3123955894292703</v>
      </c>
    </row>
    <row r="223" spans="1:66" x14ac:dyDescent="0.2">
      <c r="A223" t="s">
        <v>201</v>
      </c>
      <c r="B223">
        <v>4.6441697292440596</v>
      </c>
      <c r="C223">
        <v>2.4065062328246798</v>
      </c>
      <c r="D223">
        <v>2.4065062328246798</v>
      </c>
      <c r="E223">
        <v>2.4065062328246798</v>
      </c>
      <c r="F223">
        <v>4.9719326385187204</v>
      </c>
      <c r="G223">
        <v>4.9719326385187204</v>
      </c>
      <c r="H223">
        <v>4.9719326385187204</v>
      </c>
      <c r="I223">
        <v>5.93333333342646</v>
      </c>
      <c r="J223">
        <v>5.93333333342646</v>
      </c>
      <c r="K223">
        <v>5.93333333342646</v>
      </c>
      <c r="L223">
        <v>3.46071619485947</v>
      </c>
      <c r="M223">
        <v>3.46071619485947</v>
      </c>
      <c r="N223">
        <v>3.46071619485947</v>
      </c>
      <c r="O223">
        <v>6.58754500593869</v>
      </c>
      <c r="P223">
        <v>6.58754500593869</v>
      </c>
      <c r="Q223">
        <v>6.58754500593869</v>
      </c>
      <c r="R223">
        <v>6.9891754641058901</v>
      </c>
      <c r="S223">
        <v>6.9891754641058901</v>
      </c>
      <c r="T223">
        <v>6.9891754641058901</v>
      </c>
      <c r="U223">
        <v>4.0666666665735303</v>
      </c>
      <c r="V223">
        <v>4.0666666665735303</v>
      </c>
      <c r="W223">
        <v>4.0666666665735303</v>
      </c>
      <c r="X223">
        <v>4.1095890412514597</v>
      </c>
      <c r="Y223">
        <v>4.1095890412514597</v>
      </c>
      <c r="Z223">
        <v>4.1095890412514597</v>
      </c>
      <c r="AA223">
        <v>5</v>
      </c>
      <c r="AB223">
        <v>5</v>
      </c>
      <c r="AC223">
        <v>5</v>
      </c>
      <c r="AD223">
        <v>4.9241664997569696</v>
      </c>
      <c r="AE223">
        <v>4.9241664997569696</v>
      </c>
      <c r="AF223">
        <v>4.9241664997569696</v>
      </c>
      <c r="AG223">
        <v>4.4063729086900496</v>
      </c>
      <c r="AH223">
        <v>4.4063729086900496</v>
      </c>
      <c r="AI223">
        <v>4.4063729086900496</v>
      </c>
      <c r="AJ223">
        <v>3.5556743747411801</v>
      </c>
      <c r="AK223">
        <v>3.5556743747411801</v>
      </c>
      <c r="AL223">
        <v>3.5556743747411801</v>
      </c>
    </row>
    <row r="224" spans="1:66" x14ac:dyDescent="0.2">
      <c r="A224" t="s">
        <v>202</v>
      </c>
      <c r="B224">
        <v>4.7714514835605497</v>
      </c>
      <c r="C224">
        <v>4.7714514835605497</v>
      </c>
      <c r="D224">
        <v>3.5461938410074598</v>
      </c>
      <c r="E224">
        <v>3.5461938410074598</v>
      </c>
      <c r="F224">
        <v>3.5461938410074598</v>
      </c>
      <c r="G224">
        <v>3.9091212829625301</v>
      </c>
      <c r="H224">
        <v>3.9091212829625301</v>
      </c>
      <c r="I224">
        <v>3.9091212829625301</v>
      </c>
      <c r="J224">
        <v>4.7269817985382101</v>
      </c>
      <c r="K224">
        <v>4.7269817985382101</v>
      </c>
      <c r="L224">
        <v>4.7269817985382101</v>
      </c>
      <c r="M224">
        <v>3.3809969266153299</v>
      </c>
      <c r="N224">
        <v>3.3809969266153299</v>
      </c>
      <c r="O224">
        <v>3.3809969266153299</v>
      </c>
      <c r="P224">
        <v>3.3268884592306098</v>
      </c>
      <c r="Q224">
        <v>3.3268884592306098</v>
      </c>
      <c r="R224">
        <v>3.3268884592306098</v>
      </c>
      <c r="S224">
        <v>4.97828265972562</v>
      </c>
      <c r="T224">
        <v>4.97828265972562</v>
      </c>
      <c r="U224">
        <v>4.97828265972562</v>
      </c>
      <c r="V224">
        <v>4.8126916409282696</v>
      </c>
      <c r="W224">
        <v>4.8126916409282696</v>
      </c>
      <c r="X224">
        <v>4.8126916409282696</v>
      </c>
      <c r="Y224">
        <v>3.1007751937984498</v>
      </c>
      <c r="Z224">
        <v>3.1007751937984498</v>
      </c>
      <c r="AA224">
        <v>3.1007751937984498</v>
      </c>
      <c r="AB224">
        <v>4.4000000002173003</v>
      </c>
      <c r="AC224">
        <v>4.4000000002173003</v>
      </c>
      <c r="AD224">
        <v>4.4000000002173003</v>
      </c>
      <c r="AE224">
        <v>5.1787504172366399</v>
      </c>
      <c r="AF224">
        <v>5.1787504172366399</v>
      </c>
      <c r="AG224">
        <v>5.1787504172366399</v>
      </c>
      <c r="AH224">
        <v>3.4000000000620898</v>
      </c>
      <c r="AI224">
        <v>3.4000000000620898</v>
      </c>
      <c r="AJ224">
        <v>3.4000000000620898</v>
      </c>
      <c r="AK224">
        <v>4.2432342134440901</v>
      </c>
      <c r="AL224">
        <v>4.2432342134440901</v>
      </c>
    </row>
    <row r="225" spans="1:38" s="2" customFormat="1" x14ac:dyDescent="0.2">
      <c r="A225" s="2" t="s">
        <v>204</v>
      </c>
      <c r="B225" s="2">
        <v>3.3809969263661799</v>
      </c>
      <c r="C225" s="2">
        <v>3.3809969263661799</v>
      </c>
      <c r="D225" s="2">
        <v>82.066666666669306</v>
      </c>
      <c r="E225" s="2">
        <v>82.066666666669306</v>
      </c>
      <c r="F225" s="2">
        <v>82.066666666669306</v>
      </c>
      <c r="G225" s="2">
        <v>99.866363757848205</v>
      </c>
      <c r="H225" s="2">
        <v>99.866363757848205</v>
      </c>
      <c r="I225" s="2">
        <v>99.866363757848205</v>
      </c>
      <c r="J225" s="2">
        <v>99.733333333333505</v>
      </c>
      <c r="K225" s="2">
        <v>99.733333333333505</v>
      </c>
      <c r="L225" s="2">
        <v>99.733333333333505</v>
      </c>
      <c r="M225" s="2">
        <v>94.587370531242897</v>
      </c>
      <c r="N225" s="2">
        <v>94.587370531242897</v>
      </c>
      <c r="O225" s="2">
        <v>94.587370531242897</v>
      </c>
      <c r="P225" s="2">
        <v>99.799999999995606</v>
      </c>
      <c r="Q225" s="2">
        <v>99.799999999995606</v>
      </c>
      <c r="R225" s="2">
        <v>99.799999999995606</v>
      </c>
      <c r="S225" s="2">
        <v>99.799532241899399</v>
      </c>
      <c r="T225" s="2">
        <v>99.799532241899399</v>
      </c>
      <c r="U225" s="2">
        <v>99.799532241899399</v>
      </c>
      <c r="V225" s="2">
        <v>99.933333333331802</v>
      </c>
      <c r="W225" s="2">
        <v>99.933333333331802</v>
      </c>
      <c r="X225" s="2">
        <v>99.933333333331802</v>
      </c>
      <c r="Y225" s="2">
        <v>99.933177413970498</v>
      </c>
      <c r="Z225" s="2">
        <v>99.933177413970498</v>
      </c>
      <c r="AA225" s="2">
        <v>99.933177413970498</v>
      </c>
      <c r="AB225" s="2">
        <v>33.399999999995302</v>
      </c>
      <c r="AC225" s="2">
        <v>33.399999999995302</v>
      </c>
      <c r="AD225" s="2">
        <v>33.399999999995302</v>
      </c>
      <c r="AE225" s="2">
        <v>15.6087130829873</v>
      </c>
      <c r="AF225" s="2">
        <v>15.6087130829873</v>
      </c>
      <c r="AG225" s="2">
        <v>15.6087130829873</v>
      </c>
      <c r="AH225" s="2">
        <v>19.400000000005001</v>
      </c>
      <c r="AI225" s="2">
        <v>19.400000000005001</v>
      </c>
      <c r="AJ225" s="2">
        <v>19.400000000005001</v>
      </c>
      <c r="AK225" s="2">
        <v>11.593718676909599</v>
      </c>
      <c r="AL225" s="2">
        <v>11.593718676909599</v>
      </c>
    </row>
    <row r="226" spans="1:38" s="2" customFormat="1" x14ac:dyDescent="0.2">
      <c r="A226" s="2" t="s">
        <v>205</v>
      </c>
      <c r="B226" s="2">
        <v>5.1333333333332103</v>
      </c>
      <c r="C226" s="2">
        <v>5.1333333333332103</v>
      </c>
      <c r="D226" s="2">
        <v>5.1333333333332103</v>
      </c>
      <c r="E226" s="2">
        <v>93.317741396591998</v>
      </c>
      <c r="F226" s="2">
        <v>93.317741396591998</v>
      </c>
      <c r="G226" s="2">
        <v>93.317741396591998</v>
      </c>
      <c r="H226" s="2">
        <v>99.333333333333897</v>
      </c>
      <c r="I226" s="2">
        <v>99.333333333333897</v>
      </c>
      <c r="J226" s="2">
        <v>99.333333333333897</v>
      </c>
      <c r="K226" s="2">
        <v>99.732745373154501</v>
      </c>
      <c r="L226" s="2">
        <v>99.732745373154501</v>
      </c>
      <c r="M226" s="2">
        <v>99.732745373154501</v>
      </c>
      <c r="N226" s="2">
        <v>95.266666666666396</v>
      </c>
      <c r="O226" s="2">
        <v>95.266666666666396</v>
      </c>
      <c r="P226" s="2">
        <v>95.266666666666396</v>
      </c>
      <c r="Q226" s="2">
        <v>99.933172948411098</v>
      </c>
      <c r="R226" s="2">
        <v>99.933172948411098</v>
      </c>
      <c r="S226" s="2">
        <v>99.933172948411098</v>
      </c>
      <c r="T226" s="2">
        <v>99.933333333331802</v>
      </c>
      <c r="U226" s="2">
        <v>99.933333333331802</v>
      </c>
      <c r="V226" s="2">
        <v>99.933333333331802</v>
      </c>
      <c r="W226" s="2">
        <v>99.933181878924103</v>
      </c>
      <c r="X226" s="2">
        <v>99.933181878924103</v>
      </c>
      <c r="Y226" s="2">
        <v>99.933181878924103</v>
      </c>
      <c r="Z226" s="2">
        <v>98.200000000000102</v>
      </c>
      <c r="AA226" s="2">
        <v>98.200000000000102</v>
      </c>
      <c r="AB226" s="2">
        <v>98.200000000000102</v>
      </c>
      <c r="AC226" s="2">
        <v>9.7226862679601407</v>
      </c>
      <c r="AD226" s="2">
        <v>9.7226862679601407</v>
      </c>
      <c r="AE226" s="2">
        <v>9.7226862679601407</v>
      </c>
      <c r="AF226" s="2">
        <v>11.6666666666666</v>
      </c>
      <c r="AG226" s="2">
        <v>11.6666666666666</v>
      </c>
      <c r="AH226" s="2">
        <v>11.6666666666666</v>
      </c>
      <c r="AI226" s="2">
        <v>18.882801015636201</v>
      </c>
      <c r="AJ226" s="2">
        <v>18.882801015636201</v>
      </c>
      <c r="AK226" s="2">
        <v>18.882801015636201</v>
      </c>
      <c r="AL226" s="2">
        <v>17.061137409160199</v>
      </c>
    </row>
    <row r="227" spans="1:38" x14ac:dyDescent="0.2">
      <c r="A227" t="s">
        <v>207</v>
      </c>
      <c r="B227">
        <v>6.5757818766280796</v>
      </c>
      <c r="C227">
        <v>3.2666666666045701</v>
      </c>
      <c r="D227">
        <v>3.2666666666045701</v>
      </c>
      <c r="E227">
        <v>3.2666666666045701</v>
      </c>
      <c r="F227">
        <v>3.2408954227773199</v>
      </c>
      <c r="G227">
        <v>3.2408954227773199</v>
      </c>
      <c r="H227">
        <v>3.2408954227773199</v>
      </c>
      <c r="I227">
        <v>3.3397773481767801</v>
      </c>
      <c r="J227">
        <v>3.3397773481767801</v>
      </c>
      <c r="K227">
        <v>3.3397773481767801</v>
      </c>
      <c r="L227">
        <v>4.6441697292440596</v>
      </c>
      <c r="M227">
        <v>4.6441697292440596</v>
      </c>
      <c r="N227">
        <v>4.6441697292440596</v>
      </c>
      <c r="O227">
        <v>4.9333333332712499</v>
      </c>
      <c r="P227">
        <v>4.9333333332712499</v>
      </c>
      <c r="Q227">
        <v>4.9333333332712499</v>
      </c>
      <c r="R227">
        <v>3.50818576716257</v>
      </c>
      <c r="S227">
        <v>3.50818576716257</v>
      </c>
      <c r="T227">
        <v>3.50818576716257</v>
      </c>
      <c r="U227">
        <v>3.8064129054648101</v>
      </c>
      <c r="V227">
        <v>3.8064129054648101</v>
      </c>
      <c r="W227">
        <v>3.8064129054648101</v>
      </c>
      <c r="X227">
        <v>5.4460407616218998</v>
      </c>
      <c r="Y227">
        <v>5.4460407616218998</v>
      </c>
      <c r="Z227">
        <v>5.4460407616218998</v>
      </c>
      <c r="AA227">
        <v>4.7333333338610801</v>
      </c>
      <c r="AB227">
        <v>4.7333333338610801</v>
      </c>
      <c r="AC227">
        <v>4.7333333338610801</v>
      </c>
      <c r="AD227">
        <v>5.1850861949716798</v>
      </c>
      <c r="AE227">
        <v>5.1850861949716798</v>
      </c>
      <c r="AF227">
        <v>5.1850861949716798</v>
      </c>
      <c r="AG227">
        <v>3.46023068216966</v>
      </c>
      <c r="AH227">
        <v>3.46023068216966</v>
      </c>
      <c r="AI227">
        <v>3.46023068216966</v>
      </c>
      <c r="AJ227">
        <v>3.7150875315207901</v>
      </c>
      <c r="AK227">
        <v>3.7150875315207901</v>
      </c>
      <c r="AL227">
        <v>3.7150875315207901</v>
      </c>
    </row>
    <row r="228" spans="1:38" x14ac:dyDescent="0.2">
      <c r="A228" t="s">
        <v>208</v>
      </c>
      <c r="B228">
        <v>4.3100567987625</v>
      </c>
      <c r="C228">
        <v>3.07312845785445</v>
      </c>
      <c r="D228">
        <v>3.07312845785445</v>
      </c>
      <c r="E228">
        <v>3.07312845785445</v>
      </c>
      <c r="F228">
        <v>4.5709703293803496</v>
      </c>
      <c r="G228">
        <v>4.5709703293803496</v>
      </c>
      <c r="H228">
        <v>4.5709703293803496</v>
      </c>
      <c r="I228">
        <v>4.6857295204521199</v>
      </c>
      <c r="J228">
        <v>4.6857295204521199</v>
      </c>
      <c r="K228">
        <v>4.6857295204521199</v>
      </c>
      <c r="L228">
        <v>5.2329078397727198</v>
      </c>
      <c r="M228">
        <v>5.2329078397727198</v>
      </c>
      <c r="N228">
        <v>5.2329078397727198</v>
      </c>
      <c r="O228">
        <v>3.1268751248220599</v>
      </c>
      <c r="P228">
        <v>3.1268751248220599</v>
      </c>
      <c r="Q228">
        <v>3.1268751248220599</v>
      </c>
      <c r="R228">
        <v>2.2450888680699101</v>
      </c>
      <c r="S228">
        <v>2.2450888680699101</v>
      </c>
      <c r="T228">
        <v>2.2450888680699101</v>
      </c>
      <c r="U228">
        <v>7.7999999995032896</v>
      </c>
      <c r="V228">
        <v>7.7999999995032896</v>
      </c>
      <c r="W228">
        <v>7.7999999995032896</v>
      </c>
      <c r="X228">
        <v>6.7824924827702304</v>
      </c>
      <c r="Y228">
        <v>6.7824924827702304</v>
      </c>
      <c r="Z228">
        <v>6.7824924827702304</v>
      </c>
      <c r="AA228">
        <v>6.2666666670702398</v>
      </c>
      <c r="AB228">
        <v>6.2666666670702398</v>
      </c>
      <c r="AC228">
        <v>6.2666666670702398</v>
      </c>
      <c r="AD228">
        <v>3.6547070218352999</v>
      </c>
      <c r="AE228">
        <v>3.6547070218352999</v>
      </c>
      <c r="AF228">
        <v>3.6547070218352999</v>
      </c>
      <c r="AG228">
        <v>4.2000000000310296</v>
      </c>
      <c r="AH228">
        <v>4.2000000000310296</v>
      </c>
      <c r="AI228">
        <v>4.2000000000310296</v>
      </c>
      <c r="AJ228">
        <v>5.1119278311403296</v>
      </c>
      <c r="AK228">
        <v>5.1119278311403296</v>
      </c>
      <c r="AL228">
        <v>5.1119278311403296</v>
      </c>
    </row>
    <row r="229" spans="1:38" x14ac:dyDescent="0.2">
      <c r="A229" t="s">
        <v>209</v>
      </c>
      <c r="B229">
        <v>3.7754761107699002</v>
      </c>
      <c r="C229">
        <v>4.2730484635288901</v>
      </c>
      <c r="D229">
        <v>4.2730484635288901</v>
      </c>
      <c r="E229">
        <v>4.2730484635288901</v>
      </c>
      <c r="F229">
        <v>3.76904571032567</v>
      </c>
      <c r="G229">
        <v>3.76904571032567</v>
      </c>
      <c r="H229">
        <v>3.76904571032567</v>
      </c>
      <c r="I229">
        <v>5.9333333326503599</v>
      </c>
      <c r="J229">
        <v>5.9333333326503599</v>
      </c>
      <c r="K229">
        <v>5.9333333326503599</v>
      </c>
      <c r="L229">
        <v>5.9994655267986499</v>
      </c>
      <c r="M229">
        <v>5.9994655267986499</v>
      </c>
      <c r="N229">
        <v>5.9994655267986499</v>
      </c>
      <c r="O229">
        <v>6.1208161090939299</v>
      </c>
      <c r="P229">
        <v>6.1208161090939299</v>
      </c>
      <c r="Q229">
        <v>6.1208161090939299</v>
      </c>
      <c r="R229">
        <v>5.7196311640650004</v>
      </c>
      <c r="S229">
        <v>5.7196311640650004</v>
      </c>
      <c r="T229">
        <v>5.7196311640650004</v>
      </c>
      <c r="U229">
        <v>6.0666666661078699</v>
      </c>
      <c r="V229">
        <v>6.0666666661078699</v>
      </c>
      <c r="W229">
        <v>6.0666666661078699</v>
      </c>
      <c r="X229">
        <v>4.3100567995404004</v>
      </c>
      <c r="Y229">
        <v>4.3100567995404004</v>
      </c>
      <c r="Z229">
        <v>4.3100567995404004</v>
      </c>
      <c r="AA229">
        <v>5.93333333342646</v>
      </c>
      <c r="AB229">
        <v>5.93333333342646</v>
      </c>
      <c r="AC229">
        <v>5.93333333342646</v>
      </c>
      <c r="AD229">
        <v>5.1246074693001296</v>
      </c>
      <c r="AE229">
        <v>5.1246074693001296</v>
      </c>
      <c r="AF229">
        <v>5.1246074693001296</v>
      </c>
      <c r="AG229">
        <v>4.2063862409483104</v>
      </c>
      <c r="AH229">
        <v>4.2063862409483104</v>
      </c>
      <c r="AI229">
        <v>4.2063862409483104</v>
      </c>
      <c r="AJ229">
        <v>5.8949338326554503</v>
      </c>
      <c r="AK229">
        <v>5.8949338326554503</v>
      </c>
      <c r="AL229">
        <v>5.8949338326554503</v>
      </c>
    </row>
    <row r="230" spans="1:38" x14ac:dyDescent="0.2">
      <c r="A230" t="s">
        <v>210</v>
      </c>
      <c r="B230">
        <v>3.7690457095476901</v>
      </c>
      <c r="C230">
        <v>3.7690457095476901</v>
      </c>
      <c r="D230">
        <v>8.6121850422427197</v>
      </c>
      <c r="E230">
        <v>8.6121850422427197</v>
      </c>
      <c r="F230">
        <v>8.6121850422427197</v>
      </c>
      <c r="G230">
        <v>4.6441697292440596</v>
      </c>
      <c r="H230">
        <v>4.6441697292440596</v>
      </c>
      <c r="I230">
        <v>4.6441697292440596</v>
      </c>
      <c r="J230">
        <v>4.0602706846191801</v>
      </c>
      <c r="K230">
        <v>4.0602706846191801</v>
      </c>
      <c r="L230">
        <v>4.0602706846191801</v>
      </c>
      <c r="M230">
        <v>4.5837231055195797</v>
      </c>
      <c r="N230">
        <v>4.5837231055195797</v>
      </c>
      <c r="O230">
        <v>4.5837231055195797</v>
      </c>
      <c r="P230">
        <v>4.46029735343628</v>
      </c>
      <c r="Q230">
        <v>4.46029735343628</v>
      </c>
      <c r="R230">
        <v>4.46029735343628</v>
      </c>
      <c r="S230">
        <v>5.3792181755255797</v>
      </c>
      <c r="T230">
        <v>5.3792181755255797</v>
      </c>
      <c r="U230">
        <v>5.3792181755255797</v>
      </c>
      <c r="V230">
        <v>4.8126916409282696</v>
      </c>
      <c r="W230">
        <v>4.8126916409282696</v>
      </c>
      <c r="X230">
        <v>4.8126916409282696</v>
      </c>
      <c r="Y230">
        <v>5.64020315426795</v>
      </c>
      <c r="Z230">
        <v>5.64020315426795</v>
      </c>
      <c r="AA230">
        <v>5.64020315426795</v>
      </c>
      <c r="AB230">
        <v>5.4000000003725201</v>
      </c>
      <c r="AC230">
        <v>5.4000000003725201</v>
      </c>
      <c r="AD230">
        <v>5.4000000003725201</v>
      </c>
      <c r="AE230">
        <v>4.7109923153403601</v>
      </c>
      <c r="AF230">
        <v>4.7109923153403601</v>
      </c>
      <c r="AG230">
        <v>4.7109923153403601</v>
      </c>
      <c r="AH230">
        <v>4.0666666665735303</v>
      </c>
      <c r="AI230">
        <v>4.0666666665735303</v>
      </c>
      <c r="AJ230">
        <v>4.0666666665735303</v>
      </c>
      <c r="AK230">
        <v>3.7086535246735899</v>
      </c>
      <c r="AL230">
        <v>3.7086535246735899</v>
      </c>
    </row>
    <row r="231" spans="1:38" s="2" customFormat="1" x14ac:dyDescent="0.2">
      <c r="A231" s="2" t="s">
        <v>212</v>
      </c>
      <c r="B231" s="2">
        <v>12.2678070292655</v>
      </c>
      <c r="C231" s="2">
        <v>12.2678070292655</v>
      </c>
      <c r="D231" s="2">
        <v>82.066666666669306</v>
      </c>
      <c r="E231" s="2">
        <v>82.066666666669306</v>
      </c>
      <c r="F231" s="2">
        <v>82.066666666669306</v>
      </c>
      <c r="G231" s="2">
        <v>99.933181878924103</v>
      </c>
      <c r="H231" s="2">
        <v>99.933181878924103</v>
      </c>
      <c r="I231" s="2">
        <v>99.933181878924103</v>
      </c>
      <c r="J231" s="2">
        <v>99.600000000003305</v>
      </c>
      <c r="K231" s="2">
        <v>99.600000000003305</v>
      </c>
      <c r="L231" s="2">
        <v>99.600000000003305</v>
      </c>
      <c r="M231" s="2">
        <v>95.4560641496806</v>
      </c>
      <c r="N231" s="2">
        <v>95.4560641496806</v>
      </c>
      <c r="O231" s="2">
        <v>95.4560641496806</v>
      </c>
      <c r="P231" s="2">
        <v>99.466666666667095</v>
      </c>
      <c r="Q231" s="2">
        <v>99.466666666667095</v>
      </c>
      <c r="R231" s="2">
        <v>99.466666666667095</v>
      </c>
      <c r="S231" s="2">
        <v>99.799532241899399</v>
      </c>
      <c r="T231" s="2">
        <v>99.799532241899399</v>
      </c>
      <c r="U231" s="2">
        <v>99.799532241899399</v>
      </c>
      <c r="V231" s="2">
        <v>100</v>
      </c>
      <c r="W231" s="2">
        <v>100</v>
      </c>
      <c r="X231" s="2">
        <v>100</v>
      </c>
      <c r="Y231" s="2">
        <v>99.933177413964401</v>
      </c>
      <c r="Z231" s="2">
        <v>99.933177413964401</v>
      </c>
      <c r="AA231" s="2">
        <v>99.933177413964401</v>
      </c>
      <c r="AB231" s="2">
        <v>28.400000000001398</v>
      </c>
      <c r="AC231" s="2">
        <v>28.400000000001398</v>
      </c>
      <c r="AD231" s="2">
        <v>28.400000000001398</v>
      </c>
      <c r="AE231" s="2">
        <v>16.544166778025499</v>
      </c>
      <c r="AF231" s="2">
        <v>16.544166778025499</v>
      </c>
      <c r="AG231" s="2">
        <v>16.544166778025499</v>
      </c>
      <c r="AH231" s="2">
        <v>11.066666666665601</v>
      </c>
      <c r="AI231" s="2">
        <v>11.066666666665601</v>
      </c>
      <c r="AJ231" s="2">
        <v>11.066666666665601</v>
      </c>
      <c r="AK231" s="2">
        <v>17.808219178087001</v>
      </c>
      <c r="AL231" s="2">
        <v>17.808219178087001</v>
      </c>
    </row>
    <row r="232" spans="1:38" s="2" customFormat="1" x14ac:dyDescent="0.2">
      <c r="A232" s="2" t="s">
        <v>213</v>
      </c>
      <c r="B232" s="2">
        <v>5.6666666666690997</v>
      </c>
      <c r="C232" s="2">
        <v>5.6666666666690997</v>
      </c>
      <c r="D232" s="2">
        <v>5.6666666666690997</v>
      </c>
      <c r="E232" s="2">
        <v>93.317741396591998</v>
      </c>
      <c r="F232" s="2">
        <v>93.317741396591998</v>
      </c>
      <c r="G232" s="2">
        <v>93.317741396591998</v>
      </c>
      <c r="H232" s="2">
        <v>99.666666666665407</v>
      </c>
      <c r="I232" s="2">
        <v>99.666666666665407</v>
      </c>
      <c r="J232" s="2">
        <v>99.666666666665407</v>
      </c>
      <c r="K232" s="2">
        <v>99.465490746309001</v>
      </c>
      <c r="L232" s="2">
        <v>99.465490746309001</v>
      </c>
      <c r="M232" s="2">
        <v>99.465490746309001</v>
      </c>
      <c r="N232" s="2">
        <v>97.333333333332703</v>
      </c>
      <c r="O232" s="2">
        <v>97.333333333332703</v>
      </c>
      <c r="P232" s="2">
        <v>97.333333333332703</v>
      </c>
      <c r="Q232" s="2">
        <v>99.732691793638296</v>
      </c>
      <c r="R232" s="2">
        <v>99.732691793638296</v>
      </c>
      <c r="S232" s="2">
        <v>99.732691793638296</v>
      </c>
      <c r="T232" s="2">
        <v>99.933333333331802</v>
      </c>
      <c r="U232" s="2">
        <v>99.933333333331802</v>
      </c>
      <c r="V232" s="2">
        <v>99.933333333331802</v>
      </c>
      <c r="W232" s="2">
        <v>99.866363757851204</v>
      </c>
      <c r="X232" s="2">
        <v>99.866363757851204</v>
      </c>
      <c r="Y232" s="2">
        <v>99.866363757851204</v>
      </c>
      <c r="Z232" s="2">
        <v>97.400000000000801</v>
      </c>
      <c r="AA232" s="2">
        <v>97.400000000000801</v>
      </c>
      <c r="AB232" s="2">
        <v>97.400000000000801</v>
      </c>
      <c r="AC232" s="2">
        <v>16.070831941196399</v>
      </c>
      <c r="AD232" s="2">
        <v>16.070831941196399</v>
      </c>
      <c r="AE232" s="2">
        <v>16.070831941196399</v>
      </c>
      <c r="AF232" s="2">
        <v>5.8666666666673901</v>
      </c>
      <c r="AG232" s="2">
        <v>5.8666666666673901</v>
      </c>
      <c r="AH232" s="2">
        <v>5.8666666666673901</v>
      </c>
      <c r="AI232" s="2">
        <v>21.689162100760001</v>
      </c>
      <c r="AJ232" s="2">
        <v>21.689162100760001</v>
      </c>
      <c r="AK232" s="2">
        <v>21.689162100760001</v>
      </c>
      <c r="AL232" s="2">
        <v>5.6603773584929904</v>
      </c>
    </row>
    <row r="233" spans="1:38" x14ac:dyDescent="0.2">
      <c r="A233" t="s">
        <v>215</v>
      </c>
      <c r="B233">
        <v>5.9075113601008598</v>
      </c>
      <c r="C233">
        <v>3.6000000002483401</v>
      </c>
      <c r="D233">
        <v>3.6000000002483401</v>
      </c>
      <c r="E233">
        <v>3.6000000002483401</v>
      </c>
      <c r="F233">
        <v>4.7109923153403601</v>
      </c>
      <c r="G233">
        <v>4.7109923153403601</v>
      </c>
      <c r="H233">
        <v>4.7109923153403601</v>
      </c>
      <c r="I233">
        <v>4.47303513127064</v>
      </c>
      <c r="J233">
        <v>4.47303513127064</v>
      </c>
      <c r="K233">
        <v>4.47303513127064</v>
      </c>
      <c r="L233">
        <v>1.4366855997327099</v>
      </c>
      <c r="M233">
        <v>1.4366855997327099</v>
      </c>
      <c r="N233">
        <v>1.4366855997327099</v>
      </c>
      <c r="O233">
        <v>4.53333333289872</v>
      </c>
      <c r="P233">
        <v>4.53333333289872</v>
      </c>
      <c r="Q233">
        <v>4.53333333289872</v>
      </c>
      <c r="R233">
        <v>3.2408954227773199</v>
      </c>
      <c r="S233">
        <v>3.2408954227773199</v>
      </c>
      <c r="T233">
        <v>3.2408954227773199</v>
      </c>
      <c r="U233">
        <v>3.7397506836602701</v>
      </c>
      <c r="V233">
        <v>3.7397506836602701</v>
      </c>
      <c r="W233">
        <v>3.7397506836602701</v>
      </c>
      <c r="X233">
        <v>6.6488473097996996</v>
      </c>
      <c r="Y233">
        <v>6.6488473097996996</v>
      </c>
      <c r="Z233">
        <v>6.6488473097996996</v>
      </c>
      <c r="AA233">
        <v>3.6666666669771</v>
      </c>
      <c r="AB233">
        <v>3.6666666669771</v>
      </c>
      <c r="AC233">
        <v>3.6666666669771</v>
      </c>
      <c r="AD233">
        <v>6.2541761323804597</v>
      </c>
      <c r="AE233">
        <v>6.2541761323804597</v>
      </c>
      <c r="AF233">
        <v>6.2541761323804597</v>
      </c>
      <c r="AG233">
        <v>2.59350623384206</v>
      </c>
      <c r="AH233">
        <v>2.59350623384206</v>
      </c>
      <c r="AI233">
        <v>2.59350623384206</v>
      </c>
      <c r="AJ233">
        <v>4.1828143794774402</v>
      </c>
      <c r="AK233">
        <v>4.1828143794774402</v>
      </c>
      <c r="AL233">
        <v>4.1828143794774402</v>
      </c>
    </row>
    <row r="234" spans="1:38" x14ac:dyDescent="0.2">
      <c r="A234" t="s">
        <v>216</v>
      </c>
      <c r="B234">
        <v>5.3792181755255797</v>
      </c>
      <c r="C234">
        <v>3.1397906804350399</v>
      </c>
      <c r="D234">
        <v>3.1397906804350399</v>
      </c>
      <c r="E234">
        <v>3.1397906804350399</v>
      </c>
      <c r="F234">
        <v>4.7714514835605497</v>
      </c>
      <c r="G234">
        <v>4.7714514835605497</v>
      </c>
      <c r="H234">
        <v>4.7714514835605497</v>
      </c>
      <c r="I234">
        <v>4.2858095048588298</v>
      </c>
      <c r="J234">
        <v>4.2858095048588298</v>
      </c>
      <c r="K234">
        <v>4.2858095048588298</v>
      </c>
      <c r="L234">
        <v>5.0324132863546804</v>
      </c>
      <c r="M234">
        <v>5.0324132863546804</v>
      </c>
      <c r="N234">
        <v>5.0324132863546804</v>
      </c>
      <c r="O234">
        <v>3.0602040133525401</v>
      </c>
      <c r="P234">
        <v>3.0602040133525401</v>
      </c>
      <c r="Q234">
        <v>3.0602040133525401</v>
      </c>
      <c r="R234">
        <v>3.5146331688886598</v>
      </c>
      <c r="S234">
        <v>3.5146331688886598</v>
      </c>
      <c r="T234">
        <v>3.5146331688886598</v>
      </c>
      <c r="U234">
        <v>8.8666666663872693</v>
      </c>
      <c r="V234">
        <v>8.8666666663872693</v>
      </c>
      <c r="W234">
        <v>8.8666666663872693</v>
      </c>
      <c r="X234">
        <v>5.1119278319182504</v>
      </c>
      <c r="Y234">
        <v>5.1119278319182504</v>
      </c>
      <c r="Z234">
        <v>5.1119278319182504</v>
      </c>
      <c r="AA234">
        <v>6.3999999997516399</v>
      </c>
      <c r="AB234">
        <v>6.3999999997516399</v>
      </c>
      <c r="AC234">
        <v>6.3999999997516399</v>
      </c>
      <c r="AD234">
        <v>2.9865704548765502</v>
      </c>
      <c r="AE234">
        <v>2.9865704548765502</v>
      </c>
      <c r="AF234">
        <v>2.9865704548765502</v>
      </c>
      <c r="AG234">
        <v>4.3333333334885502</v>
      </c>
      <c r="AH234">
        <v>4.3333333334885502</v>
      </c>
      <c r="AI234">
        <v>4.3333333334885502</v>
      </c>
      <c r="AJ234">
        <v>7.5175409290517603</v>
      </c>
      <c r="AK234">
        <v>7.5175409290517603</v>
      </c>
      <c r="AL234">
        <v>7.5175409290517603</v>
      </c>
    </row>
    <row r="235" spans="1:38" x14ac:dyDescent="0.2">
      <c r="A235" t="s">
        <v>217</v>
      </c>
      <c r="B235">
        <v>5.3792181755255797</v>
      </c>
      <c r="C235">
        <v>5.4063062466227398</v>
      </c>
      <c r="D235">
        <v>5.4063062466227398</v>
      </c>
      <c r="E235">
        <v>5.4063062466227398</v>
      </c>
      <c r="F235">
        <v>5.1724137926989</v>
      </c>
      <c r="G235">
        <v>5.1724137926989</v>
      </c>
      <c r="H235">
        <v>5.1724137926989</v>
      </c>
      <c r="I235">
        <v>6.6666666666666696</v>
      </c>
      <c r="J235">
        <v>6.6666666666666696</v>
      </c>
      <c r="K235">
        <v>6.6666666666666696</v>
      </c>
      <c r="L235">
        <v>6.4671298770710797</v>
      </c>
      <c r="M235">
        <v>6.4671298770710797</v>
      </c>
      <c r="N235">
        <v>6.4671298770710797</v>
      </c>
      <c r="O235">
        <v>4.5872783041774596</v>
      </c>
      <c r="P235">
        <v>4.5872783041774596</v>
      </c>
      <c r="Q235">
        <v>4.5872783041774596</v>
      </c>
      <c r="R235">
        <v>5.38554055838169</v>
      </c>
      <c r="S235">
        <v>5.38554055838169</v>
      </c>
      <c r="T235">
        <v>5.38554055838169</v>
      </c>
      <c r="U235">
        <v>4.6000000004035604</v>
      </c>
      <c r="V235">
        <v>4.6000000004035604</v>
      </c>
      <c r="W235">
        <v>4.6000000004035604</v>
      </c>
      <c r="X235">
        <v>4.0427664543772401</v>
      </c>
      <c r="Y235">
        <v>4.0427664543772401</v>
      </c>
      <c r="Z235">
        <v>4.0427664543772401</v>
      </c>
      <c r="AA235">
        <v>7.0000000003104299</v>
      </c>
      <c r="AB235">
        <v>7.0000000003104299</v>
      </c>
      <c r="AC235">
        <v>7.0000000003104299</v>
      </c>
      <c r="AD235">
        <v>3.7215206786089601</v>
      </c>
      <c r="AE235">
        <v>3.7215206786089601</v>
      </c>
      <c r="AF235">
        <v>3.7215206786089601</v>
      </c>
      <c r="AG235">
        <v>3.0731284586304999</v>
      </c>
      <c r="AH235">
        <v>3.0731284586304999</v>
      </c>
      <c r="AI235">
        <v>3.0731284586304999</v>
      </c>
      <c r="AJ235">
        <v>5.8949338318773803</v>
      </c>
      <c r="AK235">
        <v>5.8949338318773803</v>
      </c>
      <c r="AL235">
        <v>5.8949338318773803</v>
      </c>
    </row>
    <row r="236" spans="1:38" x14ac:dyDescent="0.2">
      <c r="A236" t="s">
        <v>218</v>
      </c>
      <c r="B236">
        <v>4.7714514835605497</v>
      </c>
      <c r="C236">
        <v>4.7714514835605497</v>
      </c>
      <c r="D236">
        <v>7.47900279959567</v>
      </c>
      <c r="E236">
        <v>7.47900279959567</v>
      </c>
      <c r="F236">
        <v>7.47900279959567</v>
      </c>
      <c r="G236">
        <v>4.0427664543772401</v>
      </c>
      <c r="H236">
        <v>4.0427664543772401</v>
      </c>
      <c r="I236">
        <v>4.0427664543772401</v>
      </c>
      <c r="J236">
        <v>5.7270484705810096</v>
      </c>
      <c r="K236">
        <v>5.7270484705810096</v>
      </c>
      <c r="L236">
        <v>5.7270484705810096</v>
      </c>
      <c r="M236">
        <v>5.2519043161083498</v>
      </c>
      <c r="N236">
        <v>5.2519043161083498</v>
      </c>
      <c r="O236">
        <v>5.2519043161083498</v>
      </c>
      <c r="P236">
        <v>4.0602706846191801</v>
      </c>
      <c r="Q236">
        <v>4.0602706846191801</v>
      </c>
      <c r="R236">
        <v>4.0602706846191801</v>
      </c>
      <c r="S236">
        <v>5.4460407616218998</v>
      </c>
      <c r="T236">
        <v>5.4460407616218998</v>
      </c>
      <c r="U236">
        <v>5.4460407616218998</v>
      </c>
      <c r="V236">
        <v>3.8128249571070101</v>
      </c>
      <c r="W236">
        <v>3.8128249571070101</v>
      </c>
      <c r="X236">
        <v>3.8128249571070101</v>
      </c>
      <c r="Y236">
        <v>5.4397219993097803</v>
      </c>
      <c r="Z236">
        <v>5.4397219993097803</v>
      </c>
      <c r="AA236">
        <v>5.4397219993097803</v>
      </c>
      <c r="AB236">
        <v>5.33333333364377</v>
      </c>
      <c r="AC236">
        <v>5.33333333364377</v>
      </c>
      <c r="AD236">
        <v>5.33333333364377</v>
      </c>
      <c r="AE236">
        <v>4.7778149014366802</v>
      </c>
      <c r="AF236">
        <v>4.7778149014366802</v>
      </c>
      <c r="AG236">
        <v>4.7778149014366802</v>
      </c>
      <c r="AH236">
        <v>4.2666666659836903</v>
      </c>
      <c r="AI236">
        <v>4.2666666659836903</v>
      </c>
      <c r="AJ236">
        <v>4.2666666659836903</v>
      </c>
      <c r="AK236">
        <v>3.7754761115478299</v>
      </c>
      <c r="AL236">
        <v>3.7754761115478299</v>
      </c>
    </row>
    <row r="237" spans="1:38" s="2" customFormat="1" x14ac:dyDescent="0.2">
      <c r="A237" s="2" t="s">
        <v>220</v>
      </c>
      <c r="B237" s="2">
        <v>7.05599358546133</v>
      </c>
      <c r="C237" s="2">
        <v>7.05599358546133</v>
      </c>
      <c r="D237" s="2">
        <v>82.266666666667604</v>
      </c>
      <c r="E237" s="2">
        <v>82.266666666667604</v>
      </c>
      <c r="F237" s="2">
        <v>82.266666666667604</v>
      </c>
      <c r="G237" s="2">
        <v>99.866363757848205</v>
      </c>
      <c r="H237" s="2">
        <v>99.866363757848205</v>
      </c>
      <c r="I237" s="2">
        <v>99.866363757848205</v>
      </c>
      <c r="J237" s="2">
        <v>99.466666666667095</v>
      </c>
      <c r="K237" s="2">
        <v>99.466666666667095</v>
      </c>
      <c r="L237" s="2">
        <v>99.466666666667095</v>
      </c>
      <c r="M237" s="2">
        <v>95.790177079852199</v>
      </c>
      <c r="N237" s="2">
        <v>95.790177079852199</v>
      </c>
      <c r="O237" s="2">
        <v>95.790177079852199</v>
      </c>
      <c r="P237" s="2">
        <v>99.800000000001702</v>
      </c>
      <c r="Q237" s="2">
        <v>99.800000000001702</v>
      </c>
      <c r="R237" s="2">
        <v>99.800000000001702</v>
      </c>
      <c r="S237" s="2">
        <v>99.799532241899399</v>
      </c>
      <c r="T237" s="2">
        <v>99.799532241899399</v>
      </c>
      <c r="U237" s="2">
        <v>99.799532241899399</v>
      </c>
      <c r="V237" s="2">
        <v>99.933333333331802</v>
      </c>
      <c r="W237" s="2">
        <v>99.933333333331802</v>
      </c>
      <c r="X237" s="2">
        <v>99.933333333331802</v>
      </c>
      <c r="Y237" s="2">
        <v>99.7327096558639</v>
      </c>
      <c r="Z237" s="2">
        <v>99.7327096558639</v>
      </c>
      <c r="AA237" s="2">
        <v>99.7327096558639</v>
      </c>
      <c r="AB237" s="2">
        <v>22.066666666669299</v>
      </c>
      <c r="AC237" s="2">
        <v>22.066666666669299</v>
      </c>
      <c r="AD237" s="2">
        <v>22.066666666669299</v>
      </c>
      <c r="AE237" s="2">
        <v>8.9937190966136402</v>
      </c>
      <c r="AF237" s="2">
        <v>8.9937190966136402</v>
      </c>
      <c r="AG237" s="2">
        <v>8.9937190966136402</v>
      </c>
      <c r="AH237" s="2">
        <v>15.2666666666724</v>
      </c>
      <c r="AI237" s="2">
        <v>15.2666666666724</v>
      </c>
      <c r="AJ237" s="2">
        <v>15.2666666666724</v>
      </c>
      <c r="AK237" s="2">
        <v>14.1329769462053</v>
      </c>
      <c r="AL237" s="2">
        <v>14.1329769462053</v>
      </c>
    </row>
    <row r="238" spans="1:38" s="2" customFormat="1" x14ac:dyDescent="0.2">
      <c r="A238" s="2" t="s">
        <v>221</v>
      </c>
      <c r="B238" s="2">
        <v>3.4666666666665402</v>
      </c>
      <c r="C238" s="2">
        <v>3.4666666666665402</v>
      </c>
      <c r="D238" s="2">
        <v>3.4666666666665402</v>
      </c>
      <c r="E238" s="2">
        <v>94.253257601068299</v>
      </c>
      <c r="F238" s="2">
        <v>94.253257601068299</v>
      </c>
      <c r="G238" s="2">
        <v>94.253257601068299</v>
      </c>
      <c r="H238" s="2">
        <v>99.666666666668405</v>
      </c>
      <c r="I238" s="2">
        <v>99.666666666668405</v>
      </c>
      <c r="J238" s="2">
        <v>99.666666666668405</v>
      </c>
      <c r="K238" s="2">
        <v>99.398677089596106</v>
      </c>
      <c r="L238" s="2">
        <v>99.398677089596106</v>
      </c>
      <c r="M238" s="2">
        <v>99.398677089596106</v>
      </c>
      <c r="N238" s="2">
        <v>97.466666666665901</v>
      </c>
      <c r="O238" s="2">
        <v>97.466666666665901</v>
      </c>
      <c r="P238" s="2">
        <v>97.466666666665901</v>
      </c>
      <c r="Q238" s="2">
        <v>99.732691793638296</v>
      </c>
      <c r="R238" s="2">
        <v>99.732691793638296</v>
      </c>
      <c r="S238" s="2">
        <v>99.732691793638296</v>
      </c>
      <c r="T238" s="2">
        <v>99.9333333333349</v>
      </c>
      <c r="U238" s="2">
        <v>99.9333333333349</v>
      </c>
      <c r="V238" s="2">
        <v>99.9333333333349</v>
      </c>
      <c r="W238" s="2">
        <v>99.866363757851204</v>
      </c>
      <c r="X238" s="2">
        <v>99.866363757851204</v>
      </c>
      <c r="Y238" s="2">
        <v>99.866363757851204</v>
      </c>
      <c r="Z238" s="2">
        <v>99.799999999998604</v>
      </c>
      <c r="AA238" s="2">
        <v>99.799999999998604</v>
      </c>
      <c r="AB238" s="2">
        <v>99.799999999998604</v>
      </c>
      <c r="AC238" s="2">
        <v>8.3862345472767394</v>
      </c>
      <c r="AD238" s="2">
        <v>8.3862345472767394</v>
      </c>
      <c r="AE238" s="2">
        <v>8.3862345472767394</v>
      </c>
      <c r="AF238" s="2">
        <v>18.066666666666901</v>
      </c>
      <c r="AG238" s="2">
        <v>18.066666666666901</v>
      </c>
      <c r="AH238" s="2">
        <v>18.066666666666901</v>
      </c>
      <c r="AI238" s="2">
        <v>10.931444607778101</v>
      </c>
      <c r="AJ238" s="2">
        <v>10.931444607778101</v>
      </c>
      <c r="AK238" s="2">
        <v>10.931444607778101</v>
      </c>
      <c r="AL238" s="2">
        <v>11.9941329421943</v>
      </c>
    </row>
    <row r="239" spans="1:38" s="2" customFormat="1" x14ac:dyDescent="0.2">
      <c r="A239" s="2" t="s">
        <v>222</v>
      </c>
      <c r="B239" s="2">
        <v>3.1805425631445798</v>
      </c>
      <c r="C239" s="2">
        <v>3.1805425631445798</v>
      </c>
      <c r="D239" s="2">
        <v>81.533333333330404</v>
      </c>
      <c r="E239" s="2">
        <v>81.533333333330404</v>
      </c>
      <c r="F239" s="2">
        <v>81.533333333330404</v>
      </c>
      <c r="G239" s="2">
        <v>100</v>
      </c>
      <c r="H239" s="2">
        <v>100</v>
      </c>
      <c r="I239" s="2">
        <v>100</v>
      </c>
      <c r="J239" s="2">
        <v>100</v>
      </c>
      <c r="K239" s="2">
        <v>100</v>
      </c>
      <c r="L239" s="2">
        <v>100</v>
      </c>
      <c r="M239" s="2">
        <v>96.725693284331498</v>
      </c>
      <c r="N239" s="2">
        <v>96.725693284331498</v>
      </c>
      <c r="O239" s="2">
        <v>96.725693284331498</v>
      </c>
      <c r="P239" s="2">
        <v>100</v>
      </c>
      <c r="Q239" s="2">
        <v>100</v>
      </c>
      <c r="R239" s="2">
        <v>100</v>
      </c>
      <c r="S239" s="2">
        <v>99.665887069828301</v>
      </c>
      <c r="T239" s="2">
        <v>99.665887069828301</v>
      </c>
      <c r="U239" s="2">
        <v>99.665887069828301</v>
      </c>
      <c r="V239" s="2">
        <v>99.266666666668797</v>
      </c>
      <c r="W239" s="2">
        <v>99.266666666668797</v>
      </c>
      <c r="X239" s="2">
        <v>99.266666666668797</v>
      </c>
      <c r="Y239" s="2">
        <v>99.933177413964401</v>
      </c>
      <c r="Z239" s="2">
        <v>99.933177413964401</v>
      </c>
      <c r="AA239" s="2">
        <v>99.933177413964401</v>
      </c>
      <c r="AB239" s="2">
        <v>24.599999999997301</v>
      </c>
      <c r="AC239" s="2">
        <v>24.599999999997301</v>
      </c>
      <c r="AD239" s="2">
        <v>24.599999999997301</v>
      </c>
      <c r="AE239" s="2">
        <v>18.147801683816599</v>
      </c>
      <c r="AF239" s="2">
        <v>18.147801683816599</v>
      </c>
      <c r="AG239" s="2">
        <v>18.147801683816599</v>
      </c>
      <c r="AH239" s="2">
        <v>3.26666666667127</v>
      </c>
      <c r="AI239" s="2">
        <v>3.26666666667127</v>
      </c>
      <c r="AJ239" s="2">
        <v>3.26666666667127</v>
      </c>
      <c r="AK239" s="2">
        <v>16.605412629465601</v>
      </c>
      <c r="AL239" s="2">
        <v>16.605412629465601</v>
      </c>
    </row>
    <row r="240" spans="1:38" s="2" customFormat="1" x14ac:dyDescent="0.2">
      <c r="A240" s="2" t="s">
        <v>223</v>
      </c>
      <c r="B240" s="2">
        <v>3.5999999999997501</v>
      </c>
      <c r="C240" s="2">
        <v>3.5999999999997501</v>
      </c>
      <c r="D240" s="2">
        <v>3.5999999999997501</v>
      </c>
      <c r="E240" s="2">
        <v>97.260273972600601</v>
      </c>
      <c r="F240" s="2">
        <v>97.260273972600601</v>
      </c>
      <c r="G240" s="2">
        <v>97.260273972600601</v>
      </c>
      <c r="H240" s="2">
        <v>99.533333333335193</v>
      </c>
      <c r="I240" s="2">
        <v>99.533333333335193</v>
      </c>
      <c r="J240" s="2">
        <v>99.533333333335193</v>
      </c>
      <c r="K240" s="2">
        <v>99.398677089596106</v>
      </c>
      <c r="L240" s="2">
        <v>99.398677089596106</v>
      </c>
      <c r="M240" s="2">
        <v>99.398677089596106</v>
      </c>
      <c r="N240" s="2">
        <v>94.600000000000307</v>
      </c>
      <c r="O240" s="2">
        <v>94.600000000000307</v>
      </c>
      <c r="P240" s="2">
        <v>94.600000000000307</v>
      </c>
      <c r="Q240" s="2">
        <v>99.799518845227198</v>
      </c>
      <c r="R240" s="2">
        <v>99.799518845227198</v>
      </c>
      <c r="S240" s="2">
        <v>99.799518845227198</v>
      </c>
      <c r="T240" s="2">
        <v>99.866666666666703</v>
      </c>
      <c r="U240" s="2">
        <v>99.866666666666703</v>
      </c>
      <c r="V240" s="2">
        <v>99.866666666666703</v>
      </c>
      <c r="W240" s="2">
        <v>100</v>
      </c>
      <c r="X240" s="2">
        <v>100</v>
      </c>
      <c r="Y240" s="2">
        <v>100</v>
      </c>
      <c r="Z240" s="2">
        <v>98.733333333332894</v>
      </c>
      <c r="AA240" s="2">
        <v>98.733333333332894</v>
      </c>
      <c r="AB240" s="2">
        <v>98.733333333332894</v>
      </c>
      <c r="AC240" s="2">
        <v>9.7226862679601407</v>
      </c>
      <c r="AD240" s="2">
        <v>9.7226862679601407</v>
      </c>
      <c r="AE240" s="2">
        <v>9.7226862679601407</v>
      </c>
      <c r="AF240" s="2">
        <v>18.066666666666901</v>
      </c>
      <c r="AG240" s="2">
        <v>18.066666666666901</v>
      </c>
      <c r="AH240" s="2">
        <v>18.066666666666901</v>
      </c>
      <c r="AI240" s="2">
        <v>9.9959909127338307</v>
      </c>
      <c r="AJ240" s="2">
        <v>9.9959909127338307</v>
      </c>
      <c r="AK240" s="2">
        <v>9.9959909127338307</v>
      </c>
      <c r="AL240" s="2">
        <v>5.6603773584929904</v>
      </c>
    </row>
    <row r="241" spans="1:66" s="2" customFormat="1" x14ac:dyDescent="0.2">
      <c r="A241" s="2" t="s">
        <v>224</v>
      </c>
      <c r="B241" s="2">
        <v>6.2541761325688396</v>
      </c>
      <c r="C241" s="2">
        <v>6.2541761325688396</v>
      </c>
      <c r="D241" s="2">
        <v>84.733333333327494</v>
      </c>
      <c r="E241" s="2">
        <v>84.733333333327494</v>
      </c>
      <c r="F241" s="2">
        <v>84.733333333327494</v>
      </c>
      <c r="G241" s="2">
        <v>99.599091273556795</v>
      </c>
      <c r="H241" s="2">
        <v>99.599091273556795</v>
      </c>
      <c r="I241" s="2">
        <v>99.599091273556795</v>
      </c>
      <c r="J241" s="2">
        <v>99.933333333331802</v>
      </c>
      <c r="K241" s="2">
        <v>99.933333333331802</v>
      </c>
      <c r="L241" s="2">
        <v>99.933333333331802</v>
      </c>
      <c r="M241" s="2">
        <v>98.262612763112401</v>
      </c>
      <c r="N241" s="2">
        <v>98.262612763112401</v>
      </c>
      <c r="O241" s="2">
        <v>98.262612763112401</v>
      </c>
      <c r="P241" s="2">
        <v>100</v>
      </c>
      <c r="Q241" s="2">
        <v>100</v>
      </c>
      <c r="R241" s="2">
        <v>100</v>
      </c>
      <c r="S241" s="2">
        <v>99.866354827934998</v>
      </c>
      <c r="T241" s="2">
        <v>99.866354827934998</v>
      </c>
      <c r="U241" s="2">
        <v>99.866354827934998</v>
      </c>
      <c r="V241" s="2">
        <v>100</v>
      </c>
      <c r="W241" s="2">
        <v>100</v>
      </c>
      <c r="X241" s="2">
        <v>100</v>
      </c>
      <c r="Y241" s="2">
        <v>99.866354827928902</v>
      </c>
      <c r="Z241" s="2">
        <v>99.866354827928902</v>
      </c>
      <c r="AA241" s="2">
        <v>99.866354827928902</v>
      </c>
      <c r="AB241" s="2">
        <v>17.800000000000399</v>
      </c>
      <c r="AC241" s="2">
        <v>17.800000000000399</v>
      </c>
      <c r="AD241" s="2">
        <v>17.800000000000399</v>
      </c>
      <c r="AE241" s="2">
        <v>26.366430575975301</v>
      </c>
      <c r="AF241" s="2">
        <v>26.366430575975301</v>
      </c>
      <c r="AG241" s="2">
        <v>26.366430575975301</v>
      </c>
      <c r="AH241" s="2">
        <v>17.9999999999987</v>
      </c>
      <c r="AI241" s="2">
        <v>17.9999999999987</v>
      </c>
      <c r="AJ241" s="2">
        <v>17.9999999999987</v>
      </c>
      <c r="AK241" s="2">
        <v>9.5222185098565699</v>
      </c>
      <c r="AL241" s="2">
        <v>9.5222185098565699</v>
      </c>
    </row>
    <row r="242" spans="1:66" s="2" customFormat="1" x14ac:dyDescent="0.2">
      <c r="A242" s="2" t="s">
        <v>225</v>
      </c>
      <c r="B242" s="2">
        <v>2.5999999999991399</v>
      </c>
      <c r="C242" s="2">
        <v>2.5999999999991399</v>
      </c>
      <c r="D242" s="2">
        <v>2.5999999999991399</v>
      </c>
      <c r="E242" s="2">
        <v>93.384563982627498</v>
      </c>
      <c r="F242" s="2">
        <v>93.384563982627498</v>
      </c>
      <c r="G242" s="2">
        <v>93.384563982627498</v>
      </c>
      <c r="H242" s="2">
        <v>99.599999999997294</v>
      </c>
      <c r="I242" s="2">
        <v>99.599999999997294</v>
      </c>
      <c r="J242" s="2">
        <v>99.599999999997294</v>
      </c>
      <c r="K242" s="2">
        <v>99.465490746309001</v>
      </c>
      <c r="L242" s="2">
        <v>99.465490746309001</v>
      </c>
      <c r="M242" s="2">
        <v>99.465490746309001</v>
      </c>
      <c r="N242" s="2">
        <v>94.866666666666703</v>
      </c>
      <c r="O242" s="2">
        <v>94.866666666666703</v>
      </c>
      <c r="P242" s="2">
        <v>94.866666666666703</v>
      </c>
      <c r="Q242" s="2">
        <v>99.732691793638296</v>
      </c>
      <c r="R242" s="2">
        <v>99.732691793638296</v>
      </c>
      <c r="S242" s="2">
        <v>99.732691793638296</v>
      </c>
      <c r="T242" s="2">
        <v>99.666666666668405</v>
      </c>
      <c r="U242" s="2">
        <v>99.666666666668405</v>
      </c>
      <c r="V242" s="2">
        <v>99.666666666668405</v>
      </c>
      <c r="W242" s="2">
        <v>99.732727515702507</v>
      </c>
      <c r="X242" s="2">
        <v>99.732727515702507</v>
      </c>
      <c r="Y242" s="2">
        <v>99.732727515702507</v>
      </c>
      <c r="Z242" s="2">
        <v>97.533333333331001</v>
      </c>
      <c r="AA242" s="2">
        <v>97.533333333331001</v>
      </c>
      <c r="AB242" s="2">
        <v>97.533333333331001</v>
      </c>
      <c r="AC242" s="2">
        <v>17.941864350151999</v>
      </c>
      <c r="AD242" s="2">
        <v>17.941864350151999</v>
      </c>
      <c r="AE242" s="2">
        <v>17.941864350151999</v>
      </c>
      <c r="AF242" s="2">
        <v>12.9999999999987</v>
      </c>
      <c r="AG242" s="2">
        <v>12.9999999999987</v>
      </c>
      <c r="AH242" s="2">
        <v>12.9999999999987</v>
      </c>
      <c r="AI242" s="2">
        <v>12.601897634638901</v>
      </c>
      <c r="AJ242" s="2">
        <v>12.601897634638901</v>
      </c>
      <c r="AK242" s="2">
        <v>12.601897634638901</v>
      </c>
      <c r="AL242" s="2">
        <v>22.261484098940802</v>
      </c>
    </row>
    <row r="243" spans="1:66" s="2" customFormat="1" x14ac:dyDescent="0.2">
      <c r="A243" s="2" t="s">
        <v>226</v>
      </c>
      <c r="B243" s="2">
        <v>4.1159962581827898</v>
      </c>
      <c r="C243" s="2">
        <v>4.1159962581827898</v>
      </c>
      <c r="D243" s="2">
        <v>81.599999999998502</v>
      </c>
      <c r="E243" s="2">
        <v>81.599999999998502</v>
      </c>
      <c r="F243" s="2">
        <v>81.599999999998502</v>
      </c>
      <c r="G243" s="2">
        <v>99.866363757854202</v>
      </c>
      <c r="H243" s="2">
        <v>99.866363757854202</v>
      </c>
      <c r="I243" s="2">
        <v>99.866363757854202</v>
      </c>
      <c r="J243" s="2">
        <v>99.533333333329196</v>
      </c>
      <c r="K243" s="2">
        <v>99.533333333329196</v>
      </c>
      <c r="L243" s="2">
        <v>99.533333333329196</v>
      </c>
      <c r="M243" s="2">
        <v>96.658870698295999</v>
      </c>
      <c r="N243" s="2">
        <v>96.658870698295999</v>
      </c>
      <c r="O243" s="2">
        <v>96.658870698295999</v>
      </c>
      <c r="P243" s="2">
        <v>99.933333333337899</v>
      </c>
      <c r="Q243" s="2">
        <v>99.933333333337899</v>
      </c>
      <c r="R243" s="2">
        <v>99.933333333337899</v>
      </c>
      <c r="S243" s="2">
        <v>99.665887069828301</v>
      </c>
      <c r="T243" s="2">
        <v>99.665887069828301</v>
      </c>
      <c r="U243" s="2">
        <v>99.665887069828301</v>
      </c>
      <c r="V243" s="2">
        <v>99.933333333331802</v>
      </c>
      <c r="W243" s="2">
        <v>99.933333333331802</v>
      </c>
      <c r="X243" s="2">
        <v>99.933333333331802</v>
      </c>
      <c r="Y243" s="2">
        <v>99.933177413964401</v>
      </c>
      <c r="Z243" s="2">
        <v>99.933177413964401</v>
      </c>
      <c r="AA243" s="2">
        <v>99.933177413964401</v>
      </c>
      <c r="AB243" s="2">
        <v>25.7333333333372</v>
      </c>
      <c r="AC243" s="2">
        <v>25.7333333333372</v>
      </c>
      <c r="AD243" s="2">
        <v>25.7333333333372</v>
      </c>
      <c r="AE243" s="2">
        <v>17.078711746620499</v>
      </c>
      <c r="AF243" s="2">
        <v>17.078711746620499</v>
      </c>
      <c r="AG243" s="2">
        <v>17.078711746620499</v>
      </c>
      <c r="AH243" s="2">
        <v>5.7333333333372103</v>
      </c>
      <c r="AI243" s="2">
        <v>5.7333333333372103</v>
      </c>
      <c r="AJ243" s="2">
        <v>5.7333333333372103</v>
      </c>
      <c r="AK243" s="2">
        <v>10.3909121283003</v>
      </c>
      <c r="AL243" s="2">
        <v>10.3909121283003</v>
      </c>
    </row>
    <row r="244" spans="1:66" s="2" customFormat="1" x14ac:dyDescent="0.2">
      <c r="A244" s="2" t="s">
        <v>227</v>
      </c>
      <c r="B244" s="2">
        <v>3.9333333333312601</v>
      </c>
      <c r="C244" s="2">
        <v>3.9333333333312601</v>
      </c>
      <c r="D244" s="2">
        <v>3.9333333333312601</v>
      </c>
      <c r="E244" s="2">
        <v>93.117273638491497</v>
      </c>
      <c r="F244" s="2">
        <v>93.117273638491497</v>
      </c>
      <c r="G244" s="2">
        <v>93.117273638491497</v>
      </c>
      <c r="H244" s="2">
        <v>99.466666666667095</v>
      </c>
      <c r="I244" s="2">
        <v>99.466666666667095</v>
      </c>
      <c r="J244" s="2">
        <v>99.466666666667095</v>
      </c>
      <c r="K244" s="2">
        <v>99.331863432883196</v>
      </c>
      <c r="L244" s="2">
        <v>99.331863432883196</v>
      </c>
      <c r="M244" s="2">
        <v>99.331863432883196</v>
      </c>
      <c r="N244" s="2">
        <v>96.933333333333096</v>
      </c>
      <c r="O244" s="2">
        <v>96.933333333333096</v>
      </c>
      <c r="P244" s="2">
        <v>96.933333333333096</v>
      </c>
      <c r="Q244" s="2">
        <v>99.732691793638296</v>
      </c>
      <c r="R244" s="2">
        <v>99.732691793638296</v>
      </c>
      <c r="S244" s="2">
        <v>99.732691793638296</v>
      </c>
      <c r="T244" s="2">
        <v>99.9333333333349</v>
      </c>
      <c r="U244" s="2">
        <v>99.9333333333349</v>
      </c>
      <c r="V244" s="2">
        <v>99.9333333333349</v>
      </c>
      <c r="W244" s="2">
        <v>100</v>
      </c>
      <c r="X244" s="2">
        <v>100</v>
      </c>
      <c r="Y244" s="2">
        <v>100</v>
      </c>
      <c r="Z244" s="2">
        <v>97.800000000000395</v>
      </c>
      <c r="AA244" s="2">
        <v>97.800000000000395</v>
      </c>
      <c r="AB244" s="2">
        <v>97.800000000000395</v>
      </c>
      <c r="AC244" s="2">
        <v>17.941864350149</v>
      </c>
      <c r="AD244" s="2">
        <v>17.941864350149</v>
      </c>
      <c r="AE244" s="2">
        <v>17.941864350149</v>
      </c>
      <c r="AF244" s="2">
        <v>1.00000000000061</v>
      </c>
      <c r="AG244" s="2">
        <v>1.00000000000061</v>
      </c>
      <c r="AH244" s="2">
        <v>1.00000000000061</v>
      </c>
      <c r="AI244" s="2">
        <v>10.5973540024047</v>
      </c>
      <c r="AJ244" s="2">
        <v>10.5973540024047</v>
      </c>
      <c r="AK244" s="2">
        <v>10.5973540024047</v>
      </c>
      <c r="AL244" s="2">
        <v>19.461297419828401</v>
      </c>
    </row>
    <row r="245" spans="1:66" s="2" customFormat="1" x14ac:dyDescent="0.2">
      <c r="A245" s="2" t="s">
        <v>228</v>
      </c>
      <c r="B245" s="2">
        <v>4.3164506214104597</v>
      </c>
      <c r="C245" s="2">
        <v>4.3164506214104597</v>
      </c>
      <c r="D245" s="2">
        <v>81.6666666666666</v>
      </c>
      <c r="E245" s="2">
        <v>81.6666666666666</v>
      </c>
      <c r="F245" s="2">
        <v>81.6666666666666</v>
      </c>
      <c r="G245" s="2">
        <v>99.866363757848205</v>
      </c>
      <c r="H245" s="2">
        <v>99.866363757848205</v>
      </c>
      <c r="I245" s="2">
        <v>99.866363757848205</v>
      </c>
      <c r="J245" s="2">
        <v>99.533333333335193</v>
      </c>
      <c r="K245" s="2">
        <v>99.533333333335193</v>
      </c>
      <c r="L245" s="2">
        <v>99.533333333335193</v>
      </c>
      <c r="M245" s="2">
        <v>96.926161042432099</v>
      </c>
      <c r="N245" s="2">
        <v>96.926161042432099</v>
      </c>
      <c r="O245" s="2">
        <v>96.926161042432099</v>
      </c>
      <c r="P245" s="2">
        <v>99.800000000001702</v>
      </c>
      <c r="Q245" s="2">
        <v>99.800000000001702</v>
      </c>
      <c r="R245" s="2">
        <v>99.800000000001702</v>
      </c>
      <c r="S245" s="2">
        <v>99.799532241893303</v>
      </c>
      <c r="T245" s="2">
        <v>99.799532241893303</v>
      </c>
      <c r="U245" s="2">
        <v>99.799532241893303</v>
      </c>
      <c r="V245" s="2">
        <v>100</v>
      </c>
      <c r="W245" s="2">
        <v>100</v>
      </c>
      <c r="X245" s="2">
        <v>100</v>
      </c>
      <c r="Y245" s="2">
        <v>99.799532241899399</v>
      </c>
      <c r="Z245" s="2">
        <v>99.799532241899399</v>
      </c>
      <c r="AA245" s="2">
        <v>99.799532241899399</v>
      </c>
      <c r="AB245" s="2">
        <v>17.9999999999987</v>
      </c>
      <c r="AC245" s="2">
        <v>17.9999999999987</v>
      </c>
      <c r="AD245" s="2">
        <v>17.9999999999987</v>
      </c>
      <c r="AE245" s="2">
        <v>5.3187224375245696</v>
      </c>
      <c r="AF245" s="2">
        <v>5.3187224375245696</v>
      </c>
      <c r="AG245" s="2">
        <v>5.3187224375245696</v>
      </c>
      <c r="AH245" s="2">
        <v>19.600000000003298</v>
      </c>
      <c r="AI245" s="2">
        <v>19.600000000003298</v>
      </c>
      <c r="AJ245" s="2">
        <v>19.600000000003298</v>
      </c>
      <c r="AK245" s="2">
        <v>16.404944871365</v>
      </c>
      <c r="AL245" s="2">
        <v>16.404944871365</v>
      </c>
    </row>
    <row r="248" spans="1:66" x14ac:dyDescent="0.2">
      <c r="A248" t="s">
        <v>0</v>
      </c>
      <c r="B248">
        <v>1617696182.4200001</v>
      </c>
      <c r="C248">
        <v>1617696187.4200001</v>
      </c>
      <c r="D248">
        <v>1617696192.4200001</v>
      </c>
      <c r="E248">
        <v>1617696197.4200001</v>
      </c>
      <c r="F248">
        <v>1617696202.4200001</v>
      </c>
      <c r="G248">
        <v>1617696207.4200001</v>
      </c>
      <c r="H248">
        <v>1617696212.4200001</v>
      </c>
      <c r="I248">
        <v>1617696217.4200001</v>
      </c>
      <c r="J248">
        <v>1617696222.4200001</v>
      </c>
      <c r="K248">
        <v>1617696227.4200001</v>
      </c>
      <c r="L248">
        <v>1617696232.4200001</v>
      </c>
      <c r="M248">
        <v>1617696237.4200001</v>
      </c>
      <c r="N248">
        <v>1617696242.4200001</v>
      </c>
      <c r="O248">
        <v>1617696247.4200001</v>
      </c>
      <c r="P248">
        <v>1617696252.4200001</v>
      </c>
      <c r="Q248">
        <v>1617696257.4200001</v>
      </c>
      <c r="R248">
        <v>1617696262.4200001</v>
      </c>
      <c r="S248">
        <v>1617696267.4200001</v>
      </c>
      <c r="T248">
        <v>1617696272.4200001</v>
      </c>
      <c r="U248">
        <v>1617696277.4200001</v>
      </c>
      <c r="V248">
        <v>1617696282.4200001</v>
      </c>
      <c r="W248">
        <v>1617696287.4200001</v>
      </c>
      <c r="X248">
        <v>1617696292.4200001</v>
      </c>
      <c r="Y248">
        <v>1617696297.4200001</v>
      </c>
      <c r="Z248">
        <v>1617696302.4200001</v>
      </c>
      <c r="AA248">
        <v>1617696307.4200001</v>
      </c>
      <c r="AB248">
        <v>1617696312.4200001</v>
      </c>
      <c r="AC248">
        <v>1617696317.4200001</v>
      </c>
      <c r="AD248">
        <v>1617696322.4200001</v>
      </c>
      <c r="AE248">
        <v>1617696327.4200001</v>
      </c>
      <c r="AF248">
        <v>1617696332.4200001</v>
      </c>
      <c r="AG248">
        <v>1617696337.4200001</v>
      </c>
      <c r="AH248">
        <v>1617696342.4200001</v>
      </c>
      <c r="AI248">
        <v>1617696347.4200001</v>
      </c>
      <c r="AJ248">
        <v>1617696352.4200001</v>
      </c>
      <c r="AK248">
        <v>1617696357.4200001</v>
      </c>
    </row>
    <row r="249" spans="1:66" x14ac:dyDescent="0.2">
      <c r="A249" t="s">
        <v>144</v>
      </c>
      <c r="B249">
        <v>5188.2666666666601</v>
      </c>
      <c r="C249">
        <v>5188.2666666666601</v>
      </c>
      <c r="D249">
        <v>8211.1593718676904</v>
      </c>
      <c r="E249">
        <v>8211.1593718676904</v>
      </c>
      <c r="F249">
        <v>8211.1593718676904</v>
      </c>
      <c r="G249">
        <v>3549.86666666666</v>
      </c>
      <c r="H249">
        <v>3549.86666666666</v>
      </c>
      <c r="I249">
        <v>3549.86666666666</v>
      </c>
      <c r="J249">
        <v>8755.6446225784894</v>
      </c>
      <c r="K249">
        <v>8755.6446225784894</v>
      </c>
      <c r="L249">
        <v>8755.6446225784894</v>
      </c>
      <c r="M249">
        <v>6009.4698232744204</v>
      </c>
      <c r="N249">
        <v>6009.4698232744204</v>
      </c>
      <c r="O249">
        <v>6009.4698232744204</v>
      </c>
      <c r="P249">
        <v>12042.229052519</v>
      </c>
      <c r="Q249">
        <v>12042.229052519</v>
      </c>
      <c r="R249">
        <v>12042.229052519</v>
      </c>
      <c r="S249">
        <v>2730.6666666666601</v>
      </c>
      <c r="T249">
        <v>2730.6666666666601</v>
      </c>
      <c r="U249">
        <v>2730.6666666666601</v>
      </c>
      <c r="V249">
        <v>9579.0458372310495</v>
      </c>
      <c r="W249">
        <v>9579.0458372310495</v>
      </c>
      <c r="X249">
        <v>9579.0458372310495</v>
      </c>
      <c r="Y249">
        <v>13381.158743916199</v>
      </c>
      <c r="Z249">
        <v>13381.158743916199</v>
      </c>
      <c r="AA249">
        <v>13381.158743916199</v>
      </c>
      <c r="AB249">
        <v>64042.763597487603</v>
      </c>
      <c r="AC249">
        <v>64042.763597487603</v>
      </c>
      <c r="AD249">
        <v>64042.763597487603</v>
      </c>
      <c r="AE249">
        <v>13380.266666666599</v>
      </c>
      <c r="AF249">
        <v>13380.266666666599</v>
      </c>
      <c r="AG249">
        <v>13380.266666666599</v>
      </c>
      <c r="AH249">
        <v>9579.0458372310495</v>
      </c>
      <c r="AI249">
        <v>9579.0458372310495</v>
      </c>
      <c r="AJ249">
        <v>9579.0458372310495</v>
      </c>
      <c r="AK249">
        <v>7099.7333333333299</v>
      </c>
    </row>
    <row r="250" spans="1:66" x14ac:dyDescent="0.2">
      <c r="A250" t="s">
        <v>145</v>
      </c>
      <c r="B250">
        <v>4640.5864711762697</v>
      </c>
      <c r="C250">
        <v>4640.5864711762697</v>
      </c>
      <c r="D250">
        <v>4640.5864711762697</v>
      </c>
      <c r="E250">
        <v>3284.9027601416801</v>
      </c>
      <c r="F250">
        <v>3284.9027601416801</v>
      </c>
      <c r="G250">
        <v>3284.9027601416801</v>
      </c>
      <c r="H250">
        <v>8466.1954927323604</v>
      </c>
      <c r="I250">
        <v>8466.1954927323604</v>
      </c>
      <c r="J250">
        <v>8466.1954927323604</v>
      </c>
      <c r="K250">
        <v>6568.04970936059</v>
      </c>
      <c r="L250">
        <v>6568.04970936059</v>
      </c>
      <c r="M250">
        <v>6568.04970936059</v>
      </c>
      <c r="N250">
        <v>13108.073871591399</v>
      </c>
      <c r="O250">
        <v>13108.073871591399</v>
      </c>
      <c r="P250">
        <v>13108.073871591399</v>
      </c>
      <c r="Q250">
        <v>5200.0534544968596</v>
      </c>
      <c r="R250">
        <v>5200.0534544968596</v>
      </c>
      <c r="S250">
        <v>5200.0534544968596</v>
      </c>
      <c r="T250">
        <v>6280.9520634708897</v>
      </c>
      <c r="U250">
        <v>6280.9520634708897</v>
      </c>
      <c r="V250">
        <v>6280.9520634708897</v>
      </c>
      <c r="W250">
        <v>9032.2753090544593</v>
      </c>
      <c r="X250">
        <v>9032.2753090544593</v>
      </c>
      <c r="Y250">
        <v>9032.2753090544593</v>
      </c>
      <c r="Z250">
        <v>13378.482868950799</v>
      </c>
      <c r="AA250">
        <v>13378.482868950799</v>
      </c>
      <c r="AB250">
        <v>13378.482868950799</v>
      </c>
      <c r="AC250">
        <v>69799.518845228493</v>
      </c>
      <c r="AD250">
        <v>69799.518845228493</v>
      </c>
      <c r="AE250">
        <v>69799.518845228493</v>
      </c>
      <c r="AF250">
        <v>5734.4</v>
      </c>
      <c r="AG250">
        <v>5734.4</v>
      </c>
      <c r="AH250">
        <v>5734.4</v>
      </c>
      <c r="AI250">
        <v>3558.1690611426602</v>
      </c>
      <c r="AJ250">
        <v>3558.1690611426602</v>
      </c>
      <c r="AK250">
        <v>3558.1690611426602</v>
      </c>
    </row>
    <row r="251" spans="1:66" x14ac:dyDescent="0.2">
      <c r="A251" t="s">
        <v>146</v>
      </c>
      <c r="B251">
        <v>7918.4054396373504</v>
      </c>
      <c r="C251">
        <v>7918.4054396373504</v>
      </c>
      <c r="D251">
        <v>7918.4054396373504</v>
      </c>
      <c r="E251">
        <v>6568.92749749415</v>
      </c>
      <c r="F251">
        <v>6568.92749749415</v>
      </c>
      <c r="G251">
        <v>6568.92749749415</v>
      </c>
      <c r="H251">
        <v>6280.9520634708897</v>
      </c>
      <c r="I251">
        <v>6280.9520634708897</v>
      </c>
      <c r="J251">
        <v>6280.9520634708897</v>
      </c>
      <c r="K251">
        <v>5473.3747578004904</v>
      </c>
      <c r="L251">
        <v>5473.3747578004904</v>
      </c>
      <c r="M251">
        <v>5473.3747578004904</v>
      </c>
      <c r="N251">
        <v>3549.3934142114299</v>
      </c>
      <c r="O251">
        <v>3549.3934142114299</v>
      </c>
      <c r="P251">
        <v>3549.3934142114299</v>
      </c>
      <c r="Q251">
        <v>8212.2569003541994</v>
      </c>
      <c r="R251">
        <v>8212.2569003541994</v>
      </c>
      <c r="S251">
        <v>8212.2569003541994</v>
      </c>
      <c r="T251">
        <v>11195.733333333301</v>
      </c>
      <c r="U251">
        <v>11195.733333333301</v>
      </c>
      <c r="V251">
        <v>11195.733333333301</v>
      </c>
      <c r="W251">
        <v>78542.927774437005</v>
      </c>
      <c r="X251">
        <v>78542.927774437005</v>
      </c>
      <c r="Y251">
        <v>78542.927774437005</v>
      </c>
      <c r="Z251">
        <v>4915.8554473929798</v>
      </c>
      <c r="AA251">
        <v>4915.8554473929798</v>
      </c>
      <c r="AB251">
        <v>4915.8554473929798</v>
      </c>
      <c r="AC251">
        <v>7115.8626219430698</v>
      </c>
      <c r="AD251">
        <v>7115.8626219430698</v>
      </c>
      <c r="AE251">
        <v>7115.8626219430698</v>
      </c>
      <c r="AF251">
        <v>8738.1333333333296</v>
      </c>
      <c r="AG251">
        <v>8738.1333333333296</v>
      </c>
      <c r="AH251">
        <v>8738.1333333333296</v>
      </c>
      <c r="AI251">
        <v>2189.7888265169699</v>
      </c>
      <c r="AJ251">
        <v>2189.7888265169699</v>
      </c>
      <c r="AK251">
        <v>2189.7888265169699</v>
      </c>
    </row>
    <row r="252" spans="1:66" x14ac:dyDescent="0.2">
      <c r="A252" t="s">
        <v>147</v>
      </c>
      <c r="B252">
        <v>12042.229052519</v>
      </c>
      <c r="C252">
        <v>2730.6666666666601</v>
      </c>
      <c r="D252">
        <v>2730.6666666666601</v>
      </c>
      <c r="E252">
        <v>2730.6666666666601</v>
      </c>
      <c r="F252">
        <v>9579.0458372310495</v>
      </c>
      <c r="G252">
        <v>9579.0458372310495</v>
      </c>
      <c r="H252">
        <v>9579.0458372310495</v>
      </c>
      <c r="I252">
        <v>4096</v>
      </c>
      <c r="J252">
        <v>4096</v>
      </c>
      <c r="K252">
        <v>4096</v>
      </c>
      <c r="L252">
        <v>9032.8789093825108</v>
      </c>
      <c r="M252">
        <v>9032.8789093825108</v>
      </c>
      <c r="N252">
        <v>9032.8789093825108</v>
      </c>
      <c r="O252">
        <v>5187.9208052796403</v>
      </c>
      <c r="P252">
        <v>5187.9208052796403</v>
      </c>
      <c r="Q252">
        <v>5187.9208052796403</v>
      </c>
      <c r="R252">
        <v>6295.2221850985597</v>
      </c>
      <c r="S252">
        <v>6295.2221850985597</v>
      </c>
      <c r="T252">
        <v>6295.2221850985597</v>
      </c>
      <c r="U252">
        <v>7372.8</v>
      </c>
      <c r="V252">
        <v>7372.8</v>
      </c>
      <c r="W252">
        <v>7372.8</v>
      </c>
      <c r="X252">
        <v>7663.74874707651</v>
      </c>
      <c r="Y252">
        <v>7663.74874707651</v>
      </c>
      <c r="Z252">
        <v>7663.74874707651</v>
      </c>
      <c r="AA252">
        <v>79184.054396373496</v>
      </c>
      <c r="AB252">
        <v>79184.054396373496</v>
      </c>
      <c r="AC252">
        <v>79184.054396373496</v>
      </c>
      <c r="AD252">
        <v>5474.10624791179</v>
      </c>
      <c r="AE252">
        <v>5474.10624791179</v>
      </c>
      <c r="AF252">
        <v>5474.10624791179</v>
      </c>
      <c r="AG252">
        <v>6006.6657778962799</v>
      </c>
      <c r="AH252">
        <v>6006.6657778962799</v>
      </c>
      <c r="AI252">
        <v>6006.6657778962799</v>
      </c>
      <c r="AJ252">
        <v>8484.8646842632807</v>
      </c>
      <c r="AK252">
        <v>8484.8646842632807</v>
      </c>
    </row>
    <row r="253" spans="1:66" s="2" customFormat="1" x14ac:dyDescent="0.2">
      <c r="A253" s="2" t="s">
        <v>149</v>
      </c>
      <c r="B253" s="2">
        <v>602112</v>
      </c>
      <c r="C253" s="2">
        <v>602112</v>
      </c>
      <c r="D253" s="2">
        <v>248524.42365519499</v>
      </c>
      <c r="E253" s="2">
        <v>248524.42365519499</v>
      </c>
      <c r="F253" s="2">
        <v>248524.42365519499</v>
      </c>
      <c r="G253" s="2">
        <v>19633493.333333299</v>
      </c>
      <c r="H253" s="2">
        <v>19633493.333333299</v>
      </c>
      <c r="I253" s="2">
        <v>19633493.333333299</v>
      </c>
      <c r="J253" s="2">
        <v>13958.970932175</v>
      </c>
      <c r="K253" s="2">
        <v>13958.970932175</v>
      </c>
      <c r="L253" s="2">
        <v>13958.970932175</v>
      </c>
      <c r="M253" s="2">
        <v>41295576.561562501</v>
      </c>
      <c r="N253" s="2">
        <v>41295576.561562501</v>
      </c>
      <c r="O253" s="2">
        <v>41295576.561562501</v>
      </c>
      <c r="P253" s="2">
        <v>13411.560307383799</v>
      </c>
      <c r="Q253" s="2">
        <v>13411.560307383799</v>
      </c>
      <c r="R253" s="2">
        <v>13411.560307383799</v>
      </c>
      <c r="S253" s="2">
        <v>10870784</v>
      </c>
      <c r="T253" s="2">
        <v>10870784</v>
      </c>
      <c r="U253" s="2">
        <v>10870784</v>
      </c>
      <c r="V253" s="2">
        <v>38717955.900040001</v>
      </c>
      <c r="W253" s="2">
        <v>38717955.900040001</v>
      </c>
      <c r="X253" s="2">
        <v>38717955.900040001</v>
      </c>
      <c r="Y253" s="2">
        <v>2268242.9495299598</v>
      </c>
      <c r="Z253" s="2">
        <v>2268242.9495299598</v>
      </c>
      <c r="AA253" s="2">
        <v>2268242.9495299598</v>
      </c>
      <c r="AB253" s="2">
        <v>33643798.476546802</v>
      </c>
      <c r="AC253" s="2">
        <v>33643798.476546802</v>
      </c>
      <c r="AD253" s="2">
        <v>33643798.476546802</v>
      </c>
      <c r="AE253" s="2">
        <v>26216.147743182799</v>
      </c>
      <c r="AF253" s="2">
        <v>26216.147743182799</v>
      </c>
      <c r="AG253" s="2">
        <v>26216.147743182799</v>
      </c>
      <c r="AH253" s="2">
        <v>21073.9008419083</v>
      </c>
      <c r="AI253" s="2">
        <v>21073.9008419083</v>
      </c>
      <c r="AJ253" s="2">
        <v>21073.9008419083</v>
      </c>
      <c r="AK253" s="2">
        <v>10103.4666666666</v>
      </c>
      <c r="BJ253" s="2">
        <f>MEDIAN($B253:$BI254)</f>
        <v>1579220.1414316464</v>
      </c>
      <c r="BK253" s="2">
        <f>AVERAGE($B253:$BI254)</f>
        <v>12279823.852318518</v>
      </c>
      <c r="BL253" s="2">
        <f>MIN($B253:$BI254)</f>
        <v>3831.6183348924201</v>
      </c>
      <c r="BM253" s="2">
        <f>MAX($B253:$BI254)</f>
        <v>41295576.561562501</v>
      </c>
      <c r="BN253" s="2">
        <f>STDEV($B253:$BI254)</f>
        <v>15989703.336615143</v>
      </c>
    </row>
    <row r="254" spans="1:66" s="2" customFormat="1" x14ac:dyDescent="0.2">
      <c r="A254" s="2" t="s">
        <v>150</v>
      </c>
      <c r="B254" s="2">
        <v>646664.79513401503</v>
      </c>
      <c r="C254" s="2">
        <v>890197.33333333302</v>
      </c>
      <c r="D254" s="2">
        <v>890197.33333333302</v>
      </c>
      <c r="E254" s="2">
        <v>890197.33333333302</v>
      </c>
      <c r="F254" s="2">
        <v>7605996.9261610396</v>
      </c>
      <c r="G254" s="2">
        <v>7605996.9261610396</v>
      </c>
      <c r="H254" s="2">
        <v>7605996.9261610396</v>
      </c>
      <c r="I254" s="2">
        <v>25270954.666666601</v>
      </c>
      <c r="J254" s="2">
        <v>25270954.666666601</v>
      </c>
      <c r="K254" s="2">
        <v>25270954.666666601</v>
      </c>
      <c r="L254" s="2">
        <v>6295.2221850985597</v>
      </c>
      <c r="M254" s="2">
        <v>6295.2221850985597</v>
      </c>
      <c r="N254" s="2">
        <v>6295.2221850985597</v>
      </c>
      <c r="O254" s="2">
        <v>38843874.4083727</v>
      </c>
      <c r="P254" s="2">
        <v>38843874.4083727</v>
      </c>
      <c r="Q254" s="2">
        <v>38843874.4083727</v>
      </c>
      <c r="R254" s="2">
        <v>19433.077180086799</v>
      </c>
      <c r="S254" s="2">
        <v>19433.077180086799</v>
      </c>
      <c r="T254" s="2">
        <v>19433.077180086799</v>
      </c>
      <c r="U254" s="2">
        <v>36425454.9333333</v>
      </c>
      <c r="V254" s="2">
        <v>36425454.9333333</v>
      </c>
      <c r="W254" s="2">
        <v>36425454.9333333</v>
      </c>
      <c r="X254" s="2">
        <v>2386824.53561405</v>
      </c>
      <c r="Y254" s="2">
        <v>2386824.53561405</v>
      </c>
      <c r="Z254" s="2">
        <v>2386824.53561405</v>
      </c>
      <c r="AA254" s="2">
        <v>35857476.266666599</v>
      </c>
      <c r="AB254" s="2">
        <v>35857476.266666599</v>
      </c>
      <c r="AC254" s="2">
        <v>35857476.266666599</v>
      </c>
      <c r="AD254" s="2">
        <v>12317.5621491579</v>
      </c>
      <c r="AE254" s="2">
        <v>12317.5621491579</v>
      </c>
      <c r="AF254" s="2">
        <v>12317.5621491579</v>
      </c>
      <c r="AG254" s="2">
        <v>21026.133333333299</v>
      </c>
      <c r="AH254" s="2">
        <v>21026.133333333299</v>
      </c>
      <c r="AI254" s="2">
        <v>21026.133333333299</v>
      </c>
      <c r="AJ254" s="2">
        <v>3831.6183348924201</v>
      </c>
      <c r="AK254" s="2">
        <v>3831.6183348924201</v>
      </c>
    </row>
    <row r="255" spans="1:66" x14ac:dyDescent="0.2">
      <c r="A255" t="s">
        <v>152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66" x14ac:dyDescent="0.2">
      <c r="A256" t="s">
        <v>153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66" x14ac:dyDescent="0.2">
      <c r="A257" t="s">
        <v>154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66" x14ac:dyDescent="0.2">
      <c r="A258" t="s">
        <v>155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66" s="2" customFormat="1" x14ac:dyDescent="0.2">
      <c r="A259" s="2" t="s">
        <v>157</v>
      </c>
      <c r="B259" s="2">
        <v>4369.0666666666602</v>
      </c>
      <c r="C259" s="2">
        <v>4369.0666666666602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273.68702392088699</v>
      </c>
      <c r="W259" s="2">
        <v>273.68702392088699</v>
      </c>
      <c r="X259" s="2">
        <v>273.68702392088699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BJ259" s="2">
        <f>MEDIAN($B259:$BI260)</f>
        <v>0</v>
      </c>
      <c r="BK259" s="2">
        <f>AVERAGE($B259:$BI260)</f>
        <v>740.21413628641903</v>
      </c>
      <c r="BL259" s="2">
        <f>MIN($B259:$BI260)</f>
        <v>0</v>
      </c>
      <c r="BM259" s="2">
        <f>MAX($B259:$BI260)</f>
        <v>17521.823407526201</v>
      </c>
      <c r="BN259" s="2">
        <f>STDEV($B259:$BI260)</f>
        <v>2745.1144750249982</v>
      </c>
    </row>
    <row r="260" spans="1:66" s="2" customFormat="1" x14ac:dyDescent="0.2">
      <c r="A260" s="2" t="s">
        <v>158</v>
      </c>
      <c r="B260" s="2">
        <v>17521.823407526201</v>
      </c>
      <c r="C260" s="2">
        <v>8738.1333333333296</v>
      </c>
      <c r="D260" s="2">
        <v>8738.1333333333296</v>
      </c>
      <c r="E260" s="2">
        <v>8738.1333333333296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</row>
    <row r="261" spans="1:66" s="2" customFormat="1" x14ac:dyDescent="0.2">
      <c r="A261" s="2" t="s">
        <v>159</v>
      </c>
      <c r="B261" s="2">
        <v>47.062361644969499</v>
      </c>
      <c r="C261" s="2">
        <v>47.062361644969499</v>
      </c>
      <c r="D261" s="2">
        <v>44.929940984867102</v>
      </c>
      <c r="E261" s="2">
        <v>44.929940984867102</v>
      </c>
      <c r="F261" s="2">
        <v>44.929940984867102</v>
      </c>
      <c r="G261" s="2">
        <v>42.539053266625402</v>
      </c>
      <c r="H261" s="2">
        <v>42.539053266625402</v>
      </c>
      <c r="I261" s="2">
        <v>42.539053266625402</v>
      </c>
      <c r="J261" s="2">
        <v>40.526241970872</v>
      </c>
      <c r="K261" s="2">
        <v>40.526241970872</v>
      </c>
      <c r="L261" s="2">
        <v>40.526241970872</v>
      </c>
      <c r="M261" s="2">
        <v>38.737128139439299</v>
      </c>
      <c r="N261" s="2">
        <v>38.737128139439299</v>
      </c>
      <c r="O261" s="2">
        <v>38.737128139439299</v>
      </c>
      <c r="P261" s="2">
        <v>37.170583844742197</v>
      </c>
      <c r="Q261" s="2">
        <v>37.170583844742197</v>
      </c>
      <c r="R261" s="2">
        <v>37.170583844742197</v>
      </c>
      <c r="S261" s="2">
        <v>35.637362454135001</v>
      </c>
      <c r="T261" s="2">
        <v>35.637362454135001</v>
      </c>
      <c r="U261" s="2">
        <v>35.637362454135001</v>
      </c>
      <c r="V261" s="2">
        <v>34.323253257013498</v>
      </c>
      <c r="W261" s="2">
        <v>34.323253257013498</v>
      </c>
      <c r="X261" s="2">
        <v>34.323253257013498</v>
      </c>
      <c r="Y261" s="2">
        <v>32.946127236116403</v>
      </c>
      <c r="Z261" s="2">
        <v>32.946127236116403</v>
      </c>
      <c r="AA261" s="2">
        <v>32.946127236116403</v>
      </c>
      <c r="AB261" s="2">
        <v>32.621063410127199</v>
      </c>
      <c r="AC261" s="2">
        <v>32.621063410127199</v>
      </c>
      <c r="AD261" s="2">
        <v>32.621063410127199</v>
      </c>
      <c r="AE261" s="2">
        <v>32.615080489893202</v>
      </c>
      <c r="AF261" s="2">
        <v>32.615080489893202</v>
      </c>
      <c r="AG261" s="2">
        <v>32.615080489893202</v>
      </c>
      <c r="AH261" s="2">
        <v>32.613388598515598</v>
      </c>
      <c r="AI261" s="2">
        <v>32.613388598515598</v>
      </c>
      <c r="AJ261" s="2">
        <v>32.613388598515598</v>
      </c>
      <c r="AK261" s="2">
        <v>32.608754287350799</v>
      </c>
      <c r="BJ261" s="2">
        <f>MEDIAN($B261:$BI261,$B266:$BI266)</f>
        <v>35.873270506524001</v>
      </c>
      <c r="BK261" s="2">
        <f>AVERAGE($B261:$BI261,$B266:$BI266)</f>
        <v>37.060027616762987</v>
      </c>
      <c r="BL261" s="2">
        <f>MIN($B261:$BI261,$B266:$BI266)</f>
        <v>32.325076505770099</v>
      </c>
      <c r="BM261" s="2">
        <f>MAX($B261:$BI261,$B266:$BI266)</f>
        <v>47.062361644969499</v>
      </c>
      <c r="BN261" s="2">
        <f>STDEV($B261:$BI261,$B266:$BI266)</f>
        <v>4.6539918173102217</v>
      </c>
    </row>
    <row r="262" spans="1:66" x14ac:dyDescent="0.2">
      <c r="A262" t="s">
        <v>161</v>
      </c>
      <c r="B262">
        <v>22.158500085208502</v>
      </c>
      <c r="C262">
        <v>22.158500085208502</v>
      </c>
      <c r="D262">
        <v>22.157071439431999</v>
      </c>
      <c r="E262">
        <v>22.157071439431999</v>
      </c>
      <c r="F262">
        <v>22.157071439431999</v>
      </c>
      <c r="G262">
        <v>22.158704177462202</v>
      </c>
      <c r="H262">
        <v>22.158704177462202</v>
      </c>
      <c r="I262">
        <v>22.158704177462202</v>
      </c>
      <c r="J262">
        <v>22.158295992954699</v>
      </c>
      <c r="K262">
        <v>22.158295992954699</v>
      </c>
      <c r="L262">
        <v>22.158295992954699</v>
      </c>
      <c r="M262">
        <v>22.157275531685801</v>
      </c>
      <c r="N262">
        <v>22.157275531685801</v>
      </c>
      <c r="O262">
        <v>22.157275531685801</v>
      </c>
      <c r="P262">
        <v>22.1564591626707</v>
      </c>
      <c r="Q262">
        <v>22.1564591626707</v>
      </c>
      <c r="R262">
        <v>22.1564591626707</v>
      </c>
      <c r="S262">
        <v>22.157683716193301</v>
      </c>
      <c r="T262">
        <v>22.157683716193301</v>
      </c>
      <c r="U262">
        <v>22.157683716193301</v>
      </c>
      <c r="V262">
        <v>22.1679903750093</v>
      </c>
      <c r="W262">
        <v>22.1679903750093</v>
      </c>
      <c r="X262">
        <v>22.1679903750093</v>
      </c>
      <c r="Y262">
        <v>22.168194467263</v>
      </c>
      <c r="Z262">
        <v>22.168194467263</v>
      </c>
      <c r="AA262">
        <v>22.168194467263</v>
      </c>
      <c r="AB262">
        <v>22.1677862827555</v>
      </c>
      <c r="AC262">
        <v>22.1677862827555</v>
      </c>
      <c r="AD262">
        <v>22.1677862827555</v>
      </c>
      <c r="AE262">
        <v>22.167378098247902</v>
      </c>
      <c r="AF262">
        <v>22.167378098247902</v>
      </c>
      <c r="AG262">
        <v>22.167378098247902</v>
      </c>
      <c r="AH262">
        <v>22.1653371757101</v>
      </c>
      <c r="AI262">
        <v>22.1653371757101</v>
      </c>
      <c r="AJ262">
        <v>22.1653371757101</v>
      </c>
      <c r="AK262">
        <v>22.167378098247902</v>
      </c>
    </row>
    <row r="263" spans="1:66" x14ac:dyDescent="0.2">
      <c r="A263" t="s">
        <v>162</v>
      </c>
      <c r="B263">
        <v>28.137688798090501</v>
      </c>
      <c r="C263">
        <v>28.137688798090501</v>
      </c>
      <c r="D263">
        <v>28.137688798090501</v>
      </c>
      <c r="E263">
        <v>28.137688798090501</v>
      </c>
      <c r="F263">
        <v>28.137688798090501</v>
      </c>
      <c r="G263">
        <v>28.137688798090501</v>
      </c>
      <c r="H263">
        <v>28.1340151375224</v>
      </c>
      <c r="I263">
        <v>28.1340151375224</v>
      </c>
      <c r="J263">
        <v>28.1340151375224</v>
      </c>
      <c r="K263">
        <v>28.1279944160359</v>
      </c>
      <c r="L263">
        <v>28.1279944160359</v>
      </c>
      <c r="M263">
        <v>28.1279944160359</v>
      </c>
      <c r="N263">
        <v>28.124728939975402</v>
      </c>
      <c r="O263">
        <v>28.124728939975402</v>
      </c>
      <c r="P263">
        <v>28.124728939975402</v>
      </c>
      <c r="Q263">
        <v>28.125749401244299</v>
      </c>
      <c r="R263">
        <v>28.125749401244299</v>
      </c>
      <c r="S263">
        <v>28.125749401244299</v>
      </c>
      <c r="T263">
        <v>28.126565770259401</v>
      </c>
      <c r="U263">
        <v>28.126565770259401</v>
      </c>
      <c r="V263">
        <v>28.126565770259401</v>
      </c>
      <c r="W263">
        <v>28.123708478706501</v>
      </c>
      <c r="X263">
        <v>28.123708478706501</v>
      </c>
      <c r="Y263">
        <v>28.123708478706501</v>
      </c>
      <c r="Z263">
        <v>28.120851187153601</v>
      </c>
      <c r="AA263">
        <v>28.120851187153601</v>
      </c>
      <c r="AB263">
        <v>28.120851187153601</v>
      </c>
      <c r="AC263">
        <v>28.120238910392199</v>
      </c>
      <c r="AD263">
        <v>28.120238910392199</v>
      </c>
      <c r="AE263">
        <v>28.120238910392199</v>
      </c>
      <c r="AF263">
        <v>28.120851187153601</v>
      </c>
      <c r="AG263">
        <v>28.120851187153601</v>
      </c>
      <c r="AH263">
        <v>28.120851187153601</v>
      </c>
      <c r="AI263">
        <v>28.122279832930001</v>
      </c>
      <c r="AJ263">
        <v>28.122279832930001</v>
      </c>
      <c r="AK263">
        <v>28.122279832930001</v>
      </c>
    </row>
    <row r="264" spans="1:66" x14ac:dyDescent="0.2">
      <c r="A264" t="s">
        <v>163</v>
      </c>
      <c r="B264">
        <v>28.268307840510001</v>
      </c>
      <c r="C264">
        <v>28.268307840510001</v>
      </c>
      <c r="D264">
        <v>28.268307840510001</v>
      </c>
      <c r="E264">
        <v>28.269532394032701</v>
      </c>
      <c r="F264">
        <v>28.269532394032701</v>
      </c>
      <c r="G264">
        <v>28.269532394032701</v>
      </c>
      <c r="H264">
        <v>28.271777408824299</v>
      </c>
      <c r="I264">
        <v>28.271777408824299</v>
      </c>
      <c r="J264">
        <v>28.271777408824299</v>
      </c>
      <c r="K264">
        <v>28.268103748256198</v>
      </c>
      <c r="L264">
        <v>28.268103748256198</v>
      </c>
      <c r="M264">
        <v>28.268103748256198</v>
      </c>
      <c r="N264">
        <v>28.270552855301599</v>
      </c>
      <c r="O264">
        <v>28.270552855301599</v>
      </c>
      <c r="P264">
        <v>28.270552855301599</v>
      </c>
      <c r="Q264">
        <v>28.268103748256198</v>
      </c>
      <c r="R264">
        <v>28.268103748256198</v>
      </c>
      <c r="S264">
        <v>28.268103748256198</v>
      </c>
      <c r="T264">
        <v>28.268920117271399</v>
      </c>
      <c r="U264">
        <v>28.268920117271399</v>
      </c>
      <c r="V264">
        <v>28.268920117271399</v>
      </c>
      <c r="W264">
        <v>28.261878934515899</v>
      </c>
      <c r="X264">
        <v>28.261878934515899</v>
      </c>
      <c r="Y264">
        <v>28.261878934515899</v>
      </c>
      <c r="Z264">
        <v>28.261470750008399</v>
      </c>
      <c r="AA264">
        <v>28.261470750008399</v>
      </c>
      <c r="AB264">
        <v>28.261470750008399</v>
      </c>
      <c r="AC264">
        <v>28.261062565500801</v>
      </c>
      <c r="AD264">
        <v>28.261062565500801</v>
      </c>
      <c r="AE264">
        <v>28.261062565500801</v>
      </c>
      <c r="AF264">
        <v>28.259633919724301</v>
      </c>
      <c r="AG264">
        <v>28.259633919724301</v>
      </c>
      <c r="AH264">
        <v>28.259633919724301</v>
      </c>
      <c r="AI264">
        <v>28.218305238333802</v>
      </c>
      <c r="AJ264">
        <v>28.218305238333802</v>
      </c>
      <c r="AK264">
        <v>28.218305238333802</v>
      </c>
    </row>
    <row r="265" spans="1:66" x14ac:dyDescent="0.2">
      <c r="A265" t="s">
        <v>164</v>
      </c>
      <c r="B265">
        <v>28.444745593903299</v>
      </c>
      <c r="C265">
        <v>28.445357870664701</v>
      </c>
      <c r="D265">
        <v>28.445357870664701</v>
      </c>
      <c r="E265">
        <v>28.445357870664701</v>
      </c>
      <c r="F265">
        <v>28.446786516441101</v>
      </c>
      <c r="G265">
        <v>28.446786516441101</v>
      </c>
      <c r="H265">
        <v>28.446786516441101</v>
      </c>
      <c r="I265">
        <v>28.445153778410901</v>
      </c>
      <c r="J265">
        <v>28.445153778410901</v>
      </c>
      <c r="K265">
        <v>28.445153778410901</v>
      </c>
      <c r="L265">
        <v>28.4469906086949</v>
      </c>
      <c r="M265">
        <v>28.4469906086949</v>
      </c>
      <c r="N265">
        <v>28.4469906086949</v>
      </c>
      <c r="O265">
        <v>28.446378331933602</v>
      </c>
      <c r="P265">
        <v>28.446378331933602</v>
      </c>
      <c r="Q265">
        <v>28.446378331933602</v>
      </c>
      <c r="R265">
        <v>28.450868361516701</v>
      </c>
      <c r="S265">
        <v>28.450868361516701</v>
      </c>
      <c r="T265">
        <v>28.450868361516701</v>
      </c>
      <c r="U265">
        <v>28.4510724537705</v>
      </c>
      <c r="V265">
        <v>28.4510724537705</v>
      </c>
      <c r="W265">
        <v>28.4510724537705</v>
      </c>
      <c r="X265">
        <v>28.450664269262901</v>
      </c>
      <c r="Y265">
        <v>28.450664269262901</v>
      </c>
      <c r="Z265">
        <v>28.450664269262901</v>
      </c>
      <c r="AA265">
        <v>28.443214902000001</v>
      </c>
      <c r="AB265">
        <v>28.443214902000001</v>
      </c>
      <c r="AC265">
        <v>28.443214902000001</v>
      </c>
      <c r="AD265">
        <v>28.440765794954601</v>
      </c>
      <c r="AE265">
        <v>28.440765794954601</v>
      </c>
      <c r="AF265">
        <v>28.440765794954601</v>
      </c>
      <c r="AG265">
        <v>28.441582163969699</v>
      </c>
      <c r="AH265">
        <v>28.441582163969699</v>
      </c>
      <c r="AI265">
        <v>28.441582163969699</v>
      </c>
      <c r="AJ265">
        <v>28.441786256223502</v>
      </c>
      <c r="AK265">
        <v>28.441786256223502</v>
      </c>
    </row>
    <row r="266" spans="1:66" s="2" customFormat="1" x14ac:dyDescent="0.2">
      <c r="A266" s="2" t="s">
        <v>166</v>
      </c>
      <c r="B266" s="2">
        <v>46.857604731182001</v>
      </c>
      <c r="C266" s="2">
        <v>45.1219616866656</v>
      </c>
      <c r="D266" s="2">
        <v>45.1219616866656</v>
      </c>
      <c r="E266" s="2">
        <v>45.1219616866656</v>
      </c>
      <c r="F266" s="2">
        <v>42.407113448756697</v>
      </c>
      <c r="G266" s="2">
        <v>42.407113448756697</v>
      </c>
      <c r="H266" s="2">
        <v>42.407113448756697</v>
      </c>
      <c r="I266" s="2">
        <v>40.652072675515697</v>
      </c>
      <c r="J266" s="2">
        <v>40.652072675515697</v>
      </c>
      <c r="K266" s="2">
        <v>40.652072675515697</v>
      </c>
      <c r="L266" s="2">
        <v>38.969276793327303</v>
      </c>
      <c r="M266" s="2">
        <v>38.969276793327303</v>
      </c>
      <c r="N266" s="2">
        <v>38.969276793327303</v>
      </c>
      <c r="O266" s="2">
        <v>37.387025396310797</v>
      </c>
      <c r="P266" s="2">
        <v>37.387025396310797</v>
      </c>
      <c r="Q266" s="2">
        <v>37.387025396310797</v>
      </c>
      <c r="R266" s="2">
        <v>36.109178558913001</v>
      </c>
      <c r="S266" s="2">
        <v>36.109178558913001</v>
      </c>
      <c r="T266" s="2">
        <v>36.109178558913001</v>
      </c>
      <c r="U266" s="2">
        <v>34.663545046504197</v>
      </c>
      <c r="V266" s="2">
        <v>34.663545046504197</v>
      </c>
      <c r="W266" s="2">
        <v>34.663545046504197</v>
      </c>
      <c r="X266" s="2">
        <v>33.0322230361148</v>
      </c>
      <c r="Y266" s="2">
        <v>33.0322230361148</v>
      </c>
      <c r="Z266" s="2">
        <v>33.0322230361148</v>
      </c>
      <c r="AA266" s="2">
        <v>32.325076505770099</v>
      </c>
      <c r="AB266" s="2">
        <v>32.325076505770099</v>
      </c>
      <c r="AC266" s="2">
        <v>32.325076505770099</v>
      </c>
      <c r="AD266" s="2">
        <v>32.340109132455503</v>
      </c>
      <c r="AE266" s="2">
        <v>32.340109132455503</v>
      </c>
      <c r="AF266" s="2">
        <v>32.340109132455503</v>
      </c>
      <c r="AG266" s="2">
        <v>32.3480300760435</v>
      </c>
      <c r="AH266" s="2">
        <v>32.3480300760435</v>
      </c>
      <c r="AI266" s="2">
        <v>32.3480300760435</v>
      </c>
      <c r="AJ266" s="2">
        <v>32.343199036146203</v>
      </c>
      <c r="AK266" s="2">
        <v>32.343199036146203</v>
      </c>
    </row>
    <row r="267" spans="1:66" x14ac:dyDescent="0.2">
      <c r="A267" t="s">
        <v>168</v>
      </c>
      <c r="B267">
        <v>7863.9333333333298</v>
      </c>
      <c r="C267">
        <v>7863.9333333333298</v>
      </c>
      <c r="D267">
        <v>9012.4958235883696</v>
      </c>
      <c r="E267">
        <v>9012.4958235883696</v>
      </c>
      <c r="F267">
        <v>9012.4958235883696</v>
      </c>
      <c r="G267">
        <v>5917.5333333333301</v>
      </c>
      <c r="H267">
        <v>5917.5333333333301</v>
      </c>
      <c r="I267">
        <v>5917.5333333333301</v>
      </c>
      <c r="J267">
        <v>7531.8637274549001</v>
      </c>
      <c r="K267">
        <v>7531.8637274549001</v>
      </c>
      <c r="L267">
        <v>7531.8637274549001</v>
      </c>
      <c r="M267">
        <v>11373.8579526508</v>
      </c>
      <c r="N267">
        <v>11373.8579526508</v>
      </c>
      <c r="O267">
        <v>11373.8579526508</v>
      </c>
      <c r="P267">
        <v>9277.5624749432009</v>
      </c>
      <c r="Q267">
        <v>9277.5624749432009</v>
      </c>
      <c r="R267">
        <v>9277.5624749432009</v>
      </c>
      <c r="S267">
        <v>9978.7333333333299</v>
      </c>
      <c r="T267">
        <v>9978.7333333333299</v>
      </c>
      <c r="U267">
        <v>9978.7333333333299</v>
      </c>
      <c r="V267">
        <v>11034.611786716499</v>
      </c>
      <c r="W267">
        <v>11034.611786716499</v>
      </c>
      <c r="X267">
        <v>11034.611786716499</v>
      </c>
      <c r="Y267">
        <v>8472.5648376558402</v>
      </c>
      <c r="Z267">
        <v>8472.5648376558402</v>
      </c>
      <c r="AA267">
        <v>8472.5648376558402</v>
      </c>
      <c r="AB267">
        <v>6622.4107978083603</v>
      </c>
      <c r="AC267">
        <v>6622.4107978083603</v>
      </c>
      <c r="AD267">
        <v>6622.4107978083603</v>
      </c>
      <c r="AE267">
        <v>9497.6666666666606</v>
      </c>
      <c r="AF267">
        <v>9497.6666666666606</v>
      </c>
      <c r="AG267">
        <v>9497.6666666666606</v>
      </c>
      <c r="AH267">
        <v>8193.9061873580104</v>
      </c>
      <c r="AI267">
        <v>8193.9061873580104</v>
      </c>
      <c r="AJ267">
        <v>8193.9061873580104</v>
      </c>
      <c r="AK267">
        <v>9054.2000000000007</v>
      </c>
    </row>
    <row r="268" spans="1:66" x14ac:dyDescent="0.2">
      <c r="A268" t="s">
        <v>169</v>
      </c>
      <c r="B268">
        <v>7807.99733422192</v>
      </c>
      <c r="C268">
        <v>7807.99733422192</v>
      </c>
      <c r="D268">
        <v>7807.99733422192</v>
      </c>
      <c r="E268">
        <v>8505.7809262848295</v>
      </c>
      <c r="F268">
        <v>8505.7809262848295</v>
      </c>
      <c r="G268">
        <v>8505.7809262848295</v>
      </c>
      <c r="H268">
        <v>10981.9309241232</v>
      </c>
      <c r="I268">
        <v>10981.9309241232</v>
      </c>
      <c r="J268">
        <v>10981.9309241232</v>
      </c>
      <c r="K268">
        <v>5960.8471971670997</v>
      </c>
      <c r="L268">
        <v>5960.8471971670997</v>
      </c>
      <c r="M268">
        <v>5960.8471971670997</v>
      </c>
      <c r="N268">
        <v>7543.1028735249001</v>
      </c>
      <c r="O268">
        <v>7543.1028735249001</v>
      </c>
      <c r="P268">
        <v>7543.1028735249001</v>
      </c>
      <c r="Q268">
        <v>6811.77335293331</v>
      </c>
      <c r="R268">
        <v>6811.77335293331</v>
      </c>
      <c r="S268">
        <v>6811.77335293331</v>
      </c>
      <c r="T268">
        <v>8706.3137542502809</v>
      </c>
      <c r="U268">
        <v>8706.3137542502809</v>
      </c>
      <c r="V268">
        <v>8706.3137542502809</v>
      </c>
      <c r="W268">
        <v>12043.434680922101</v>
      </c>
      <c r="X268">
        <v>12043.434680922101</v>
      </c>
      <c r="Y268">
        <v>12043.434680922101</v>
      </c>
      <c r="Z268">
        <v>9508.3322223703508</v>
      </c>
      <c r="AA268">
        <v>9508.3322223703508</v>
      </c>
      <c r="AB268">
        <v>9508.3322223703508</v>
      </c>
      <c r="AC268">
        <v>7371.2242715851298</v>
      </c>
      <c r="AD268">
        <v>7371.2242715851298</v>
      </c>
      <c r="AE268">
        <v>7371.2242715851298</v>
      </c>
      <c r="AF268">
        <v>9936.9333333333307</v>
      </c>
      <c r="AG268">
        <v>9936.9333333333307</v>
      </c>
      <c r="AH268">
        <v>9936.9333333333307</v>
      </c>
      <c r="AI268">
        <v>6729.0344136317999</v>
      </c>
      <c r="AJ268">
        <v>6729.0344136317999</v>
      </c>
      <c r="AK268">
        <v>6729.0344136317999</v>
      </c>
    </row>
    <row r="269" spans="1:66" x14ac:dyDescent="0.2">
      <c r="A269" t="s">
        <v>170</v>
      </c>
      <c r="B269">
        <v>8255.8496100259908</v>
      </c>
      <c r="C269">
        <v>8255.8496100259908</v>
      </c>
      <c r="D269">
        <v>8255.8496100259908</v>
      </c>
      <c r="E269">
        <v>5746.0741730704904</v>
      </c>
      <c r="F269">
        <v>5746.0741730704904</v>
      </c>
      <c r="G269">
        <v>5746.0741730704904</v>
      </c>
      <c r="H269">
        <v>6407.3604906993796</v>
      </c>
      <c r="I269">
        <v>6407.3604906993796</v>
      </c>
      <c r="J269">
        <v>6407.3604906993796</v>
      </c>
      <c r="K269">
        <v>10794.013496358601</v>
      </c>
      <c r="L269">
        <v>10794.013496358601</v>
      </c>
      <c r="M269">
        <v>10794.013496358601</v>
      </c>
      <c r="N269">
        <v>12015.0646580455</v>
      </c>
      <c r="O269">
        <v>12015.0646580455</v>
      </c>
      <c r="P269">
        <v>12015.0646580455</v>
      </c>
      <c r="Q269">
        <v>8378.8010425716693</v>
      </c>
      <c r="R269">
        <v>8378.8010425716693</v>
      </c>
      <c r="S269">
        <v>8378.8010425716693</v>
      </c>
      <c r="T269">
        <v>3570.8</v>
      </c>
      <c r="U269">
        <v>3570.8</v>
      </c>
      <c r="V269">
        <v>3570.8</v>
      </c>
      <c r="W269">
        <v>7468.2301062337101</v>
      </c>
      <c r="X269">
        <v>7468.2301062337101</v>
      </c>
      <c r="Y269">
        <v>7468.2301062337101</v>
      </c>
      <c r="Z269">
        <v>11254.6339511934</v>
      </c>
      <c r="AA269">
        <v>11254.6339511934</v>
      </c>
      <c r="AB269">
        <v>11254.6339511934</v>
      </c>
      <c r="AC269">
        <v>7026.5267940665499</v>
      </c>
      <c r="AD269">
        <v>7026.5267940665499</v>
      </c>
      <c r="AE269">
        <v>7026.5267940665499</v>
      </c>
      <c r="AF269">
        <v>7739.0666666666602</v>
      </c>
      <c r="AG269">
        <v>7739.0666666666602</v>
      </c>
      <c r="AH269">
        <v>7739.0666666666602</v>
      </c>
      <c r="AI269">
        <v>11688.251804330301</v>
      </c>
      <c r="AJ269">
        <v>11688.251804330301</v>
      </c>
      <c r="AK269">
        <v>11688.251804330301</v>
      </c>
    </row>
    <row r="270" spans="1:66" x14ac:dyDescent="0.2">
      <c r="A270" t="s">
        <v>171</v>
      </c>
      <c r="B270">
        <v>5720.2325270613301</v>
      </c>
      <c r="C270">
        <v>5073.8666666666604</v>
      </c>
      <c r="D270">
        <v>5073.8666666666604</v>
      </c>
      <c r="E270">
        <v>5073.8666666666604</v>
      </c>
      <c r="F270">
        <v>8181.3443805960096</v>
      </c>
      <c r="G270">
        <v>8181.3443805960096</v>
      </c>
      <c r="H270">
        <v>8181.3443805960096</v>
      </c>
      <c r="I270">
        <v>9490.4</v>
      </c>
      <c r="J270">
        <v>9490.4</v>
      </c>
      <c r="K270">
        <v>9490.4</v>
      </c>
      <c r="L270">
        <v>7160.3180967655699</v>
      </c>
      <c r="M270">
        <v>7160.3180967655699</v>
      </c>
      <c r="N270">
        <v>7160.3180967655699</v>
      </c>
      <c r="O270">
        <v>8598.8267448836705</v>
      </c>
      <c r="P270">
        <v>8598.8267448836705</v>
      </c>
      <c r="Q270">
        <v>8598.8267448836705</v>
      </c>
      <c r="R270">
        <v>6057.9351820915399</v>
      </c>
      <c r="S270">
        <v>6057.9351820915399</v>
      </c>
      <c r="T270">
        <v>6057.9351820915399</v>
      </c>
      <c r="U270">
        <v>7988.8666666666604</v>
      </c>
      <c r="V270">
        <v>7988.8666666666604</v>
      </c>
      <c r="W270">
        <v>7988.8666666666604</v>
      </c>
      <c r="X270">
        <v>12181.2228533244</v>
      </c>
      <c r="Y270">
        <v>12181.2228533244</v>
      </c>
      <c r="Z270">
        <v>12181.2228533244</v>
      </c>
      <c r="AA270">
        <v>5607.9594693687004</v>
      </c>
      <c r="AB270">
        <v>5607.9594693687004</v>
      </c>
      <c r="AC270">
        <v>5607.9594693687004</v>
      </c>
      <c r="AD270">
        <v>10964.9849649181</v>
      </c>
      <c r="AE270">
        <v>10964.9849649181</v>
      </c>
      <c r="AF270">
        <v>10964.9849649181</v>
      </c>
      <c r="AG270">
        <v>6638.2482335688501</v>
      </c>
      <c r="AH270">
        <v>6638.2482335688501</v>
      </c>
      <c r="AI270">
        <v>6638.2482335688501</v>
      </c>
      <c r="AJ270">
        <v>6810.8252589375197</v>
      </c>
      <c r="AK270">
        <v>6810.8252589375197</v>
      </c>
    </row>
    <row r="271" spans="1:66" s="2" customFormat="1" x14ac:dyDescent="0.2">
      <c r="A271" s="2" t="s">
        <v>173</v>
      </c>
      <c r="B271" s="2">
        <v>108567.4</v>
      </c>
      <c r="C271" s="2">
        <v>108567.4</v>
      </c>
      <c r="D271" s="2">
        <v>26458.937520881998</v>
      </c>
      <c r="E271" s="2">
        <v>26458.937520881998</v>
      </c>
      <c r="F271" s="2">
        <v>26458.937520881998</v>
      </c>
      <c r="G271" s="2">
        <v>10887.4666666666</v>
      </c>
      <c r="H271" s="2">
        <v>10887.4666666666</v>
      </c>
      <c r="I271" s="2">
        <v>10887.4666666666</v>
      </c>
      <c r="J271" s="2">
        <v>10814.8346140995</v>
      </c>
      <c r="K271" s="2">
        <v>10814.8346140995</v>
      </c>
      <c r="L271" s="2">
        <v>10814.8346140995</v>
      </c>
      <c r="M271" s="2">
        <v>7288.9807346176904</v>
      </c>
      <c r="N271" s="2">
        <v>7288.9807346176904</v>
      </c>
      <c r="O271" s="2">
        <v>7288.9807346176904</v>
      </c>
      <c r="P271" s="2">
        <v>11864.016037420601</v>
      </c>
      <c r="Q271" s="2">
        <v>11864.016037420601</v>
      </c>
      <c r="R271" s="2">
        <v>11864.016037420601</v>
      </c>
      <c r="S271" s="2">
        <v>24139.200000000001</v>
      </c>
      <c r="T271" s="2">
        <v>24139.200000000001</v>
      </c>
      <c r="U271" s="2">
        <v>24139.200000000001</v>
      </c>
      <c r="V271" s="2">
        <v>17986.569557663999</v>
      </c>
      <c r="W271" s="2">
        <v>17986.569557663999</v>
      </c>
      <c r="X271" s="2">
        <v>17986.569557663999</v>
      </c>
      <c r="Y271" s="2">
        <v>4792.7861857457101</v>
      </c>
      <c r="Z271" s="2">
        <v>4792.7861857457101</v>
      </c>
      <c r="AA271" s="2">
        <v>4792.7861857457101</v>
      </c>
      <c r="AB271" s="2">
        <v>11304.9579045837</v>
      </c>
      <c r="AC271" s="2">
        <v>11304.9579045837</v>
      </c>
      <c r="AD271" s="2">
        <v>11304.9579045837</v>
      </c>
      <c r="AE271" s="2">
        <v>8044.6696446429696</v>
      </c>
      <c r="AF271" s="2">
        <v>8044.6696446429696</v>
      </c>
      <c r="AG271" s="2">
        <v>8044.6696446429696</v>
      </c>
      <c r="AH271" s="2">
        <v>9381.5982894561002</v>
      </c>
      <c r="AI271" s="2">
        <v>9381.5982894561002</v>
      </c>
      <c r="AJ271" s="2">
        <v>9381.5982894561002</v>
      </c>
      <c r="AK271" s="2">
        <v>7316.8</v>
      </c>
      <c r="BJ271" s="2">
        <f>MEDIAN($B271:$BI272)</f>
        <v>11864.016037420601</v>
      </c>
      <c r="BK271" s="2">
        <f>AVERAGE($B271:$BI272)</f>
        <v>29345.795510467244</v>
      </c>
      <c r="BL271" s="2">
        <f>MIN($B271:$BI272)</f>
        <v>4792.7861857457101</v>
      </c>
      <c r="BM271" s="2">
        <f>MAX($B271:$BI272)</f>
        <v>121998.066666666</v>
      </c>
      <c r="BN271" s="2">
        <f>STDEV($B271:$BI272)</f>
        <v>31983.123674047456</v>
      </c>
    </row>
    <row r="272" spans="1:66" s="2" customFormat="1" x14ac:dyDescent="0.2">
      <c r="A272" s="2" t="s">
        <v>174</v>
      </c>
      <c r="B272" s="2">
        <v>83207.405922064005</v>
      </c>
      <c r="C272" s="2">
        <v>85376.733333333294</v>
      </c>
      <c r="D272" s="2">
        <v>85376.733333333294</v>
      </c>
      <c r="E272" s="2">
        <v>85376.733333333294</v>
      </c>
      <c r="F272" s="2">
        <v>10155.830270631401</v>
      </c>
      <c r="G272" s="2">
        <v>10155.830270631401</v>
      </c>
      <c r="H272" s="2">
        <v>10155.830270631401</v>
      </c>
      <c r="I272" s="2">
        <v>11487.2</v>
      </c>
      <c r="J272" s="2">
        <v>11487.2</v>
      </c>
      <c r="K272" s="2">
        <v>11487.2</v>
      </c>
      <c r="L272" s="2">
        <v>14212.094888072101</v>
      </c>
      <c r="M272" s="2">
        <v>14212.094888072101</v>
      </c>
      <c r="N272" s="2">
        <v>14212.094888072101</v>
      </c>
      <c r="O272" s="2">
        <v>10063.7290847276</v>
      </c>
      <c r="P272" s="2">
        <v>10063.7290847276</v>
      </c>
      <c r="Q272" s="2">
        <v>10063.7290847276</v>
      </c>
      <c r="R272" s="2">
        <v>55103.641830938803</v>
      </c>
      <c r="S272" s="2">
        <v>55103.641830938803</v>
      </c>
      <c r="T272" s="2">
        <v>55103.641830938803</v>
      </c>
      <c r="U272" s="2">
        <v>121998.066666666</v>
      </c>
      <c r="V272" s="2">
        <v>121998.066666666</v>
      </c>
      <c r="W272" s="2">
        <v>121998.066666666</v>
      </c>
      <c r="X272" s="2">
        <v>10068.8226647066</v>
      </c>
      <c r="Y272" s="2">
        <v>10068.8226647066</v>
      </c>
      <c r="Z272" s="2">
        <v>10068.8226647066</v>
      </c>
      <c r="AA272" s="2">
        <v>66394.133333333302</v>
      </c>
      <c r="AB272" s="2">
        <v>66394.133333333302</v>
      </c>
      <c r="AC272" s="2">
        <v>66394.133333333302</v>
      </c>
      <c r="AD272" s="2">
        <v>23379.043036621199</v>
      </c>
      <c r="AE272" s="2">
        <v>23379.043036621199</v>
      </c>
      <c r="AF272" s="2">
        <v>23379.043036621199</v>
      </c>
      <c r="AG272" s="2">
        <v>33023.0666666666</v>
      </c>
      <c r="AH272" s="2">
        <v>33023.0666666666</v>
      </c>
      <c r="AI272" s="2">
        <v>33023.0666666666</v>
      </c>
      <c r="AJ272" s="2">
        <v>26279.567018575399</v>
      </c>
      <c r="AK272" s="2">
        <v>26279.567018575399</v>
      </c>
    </row>
    <row r="273" spans="1:66" x14ac:dyDescent="0.2">
      <c r="A273" t="s">
        <v>176</v>
      </c>
      <c r="B273">
        <v>14002.4666666666</v>
      </c>
      <c r="C273">
        <v>14002.4666666666</v>
      </c>
      <c r="D273">
        <v>16405.546274640801</v>
      </c>
      <c r="E273">
        <v>16405.546274640801</v>
      </c>
      <c r="F273">
        <v>16405.546274640801</v>
      </c>
      <c r="G273">
        <v>11780.6</v>
      </c>
      <c r="H273">
        <v>11780.6</v>
      </c>
      <c r="I273">
        <v>11780.6</v>
      </c>
      <c r="J273">
        <v>14394.4555778223</v>
      </c>
      <c r="K273">
        <v>14394.4555778223</v>
      </c>
      <c r="L273">
        <v>14394.4555778223</v>
      </c>
      <c r="M273">
        <v>18879.226408802901</v>
      </c>
      <c r="N273">
        <v>18879.226408802901</v>
      </c>
      <c r="O273">
        <v>18879.226408802901</v>
      </c>
      <c r="P273">
        <v>16489.041828143701</v>
      </c>
      <c r="Q273">
        <v>16489.041828143701</v>
      </c>
      <c r="R273">
        <v>16489.041828143701</v>
      </c>
      <c r="S273">
        <v>17868.933333333302</v>
      </c>
      <c r="T273">
        <v>17868.933333333302</v>
      </c>
      <c r="U273">
        <v>17868.933333333302</v>
      </c>
      <c r="V273">
        <v>19526.125885340101</v>
      </c>
      <c r="W273">
        <v>19526.125885340101</v>
      </c>
      <c r="X273">
        <v>19526.125885340101</v>
      </c>
      <c r="Y273">
        <v>13114.074271618099</v>
      </c>
      <c r="Z273">
        <v>13114.074271618099</v>
      </c>
      <c r="AA273">
        <v>13114.074271618099</v>
      </c>
      <c r="AB273">
        <v>11165.976212748799</v>
      </c>
      <c r="AC273">
        <v>11165.976212748799</v>
      </c>
      <c r="AD273">
        <v>11165.976212748799</v>
      </c>
      <c r="AE273">
        <v>17158.333333333299</v>
      </c>
      <c r="AF273">
        <v>17158.333333333299</v>
      </c>
      <c r="AG273">
        <v>17158.333333333299</v>
      </c>
      <c r="AH273">
        <v>15968.461846852801</v>
      </c>
      <c r="AI273">
        <v>15968.461846852801</v>
      </c>
      <c r="AJ273">
        <v>15968.461846852801</v>
      </c>
      <c r="AK273">
        <v>15865.266666666599</v>
      </c>
    </row>
    <row r="274" spans="1:66" x14ac:dyDescent="0.2">
      <c r="A274" t="s">
        <v>177</v>
      </c>
      <c r="B274">
        <v>15497.767410863</v>
      </c>
      <c r="C274">
        <v>15497.767410863</v>
      </c>
      <c r="D274">
        <v>15497.767410863</v>
      </c>
      <c r="E274">
        <v>15909.7774510459</v>
      </c>
      <c r="F274">
        <v>15909.7774510459</v>
      </c>
      <c r="G274">
        <v>15909.7774510459</v>
      </c>
      <c r="H274">
        <v>20335.1113481797</v>
      </c>
      <c r="I274">
        <v>20335.1113481797</v>
      </c>
      <c r="J274">
        <v>20335.1113481797</v>
      </c>
      <c r="K274">
        <v>12320.972806841701</v>
      </c>
      <c r="L274">
        <v>12320.972806841701</v>
      </c>
      <c r="M274">
        <v>12320.972806841701</v>
      </c>
      <c r="N274">
        <v>14934.7956530435</v>
      </c>
      <c r="O274">
        <v>14934.7956530435</v>
      </c>
      <c r="P274">
        <v>14934.7956530435</v>
      </c>
      <c r="Q274">
        <v>12967.0586663103</v>
      </c>
      <c r="R274">
        <v>12967.0586663103</v>
      </c>
      <c r="S274">
        <v>12967.0586663103</v>
      </c>
      <c r="T274">
        <v>16495.699713314199</v>
      </c>
      <c r="U274">
        <v>16495.699713314199</v>
      </c>
      <c r="V274">
        <v>16495.699713314199</v>
      </c>
      <c r="W274">
        <v>22312.462412295299</v>
      </c>
      <c r="X274">
        <v>22312.462412295299</v>
      </c>
      <c r="Y274">
        <v>22312.462412295299</v>
      </c>
      <c r="Z274">
        <v>17720.237301693101</v>
      </c>
      <c r="AA274">
        <v>17720.237301693101</v>
      </c>
      <c r="AB274">
        <v>17720.237301693101</v>
      </c>
      <c r="AC274">
        <v>12487.770649558899</v>
      </c>
      <c r="AD274">
        <v>12487.770649558899</v>
      </c>
      <c r="AE274">
        <v>12487.770649558899</v>
      </c>
      <c r="AF274">
        <v>18347.866666666599</v>
      </c>
      <c r="AG274">
        <v>18347.866666666599</v>
      </c>
      <c r="AH274">
        <v>18347.866666666599</v>
      </c>
      <c r="AI274">
        <v>12991.4467089876</v>
      </c>
      <c r="AJ274">
        <v>12991.4467089876</v>
      </c>
      <c r="AK274">
        <v>12991.4467089876</v>
      </c>
    </row>
    <row r="275" spans="1:66" x14ac:dyDescent="0.2">
      <c r="A275" t="s">
        <v>178</v>
      </c>
      <c r="B275">
        <v>15784.081061262499</v>
      </c>
      <c r="C275">
        <v>15784.081061262499</v>
      </c>
      <c r="D275">
        <v>15784.081061262499</v>
      </c>
      <c r="E275">
        <v>12712.328767123199</v>
      </c>
      <c r="F275">
        <v>12712.328767123199</v>
      </c>
      <c r="G275">
        <v>12712.328767123199</v>
      </c>
      <c r="H275">
        <v>12867.257817187799</v>
      </c>
      <c r="I275">
        <v>12867.257817187799</v>
      </c>
      <c r="J275">
        <v>12867.257817187799</v>
      </c>
      <c r="K275">
        <v>20022.917084252</v>
      </c>
      <c r="L275">
        <v>20022.917084252</v>
      </c>
      <c r="M275">
        <v>20022.917084252</v>
      </c>
      <c r="N275">
        <v>22531.329156112501</v>
      </c>
      <c r="O275">
        <v>22531.329156112501</v>
      </c>
      <c r="P275">
        <v>22531.329156112501</v>
      </c>
      <c r="Q275">
        <v>16333.8234311301</v>
      </c>
      <c r="R275">
        <v>16333.8234311301</v>
      </c>
      <c r="S275">
        <v>16333.8234311301</v>
      </c>
      <c r="T275">
        <v>8504.9333333333307</v>
      </c>
      <c r="U275">
        <v>8504.9333333333307</v>
      </c>
      <c r="V275">
        <v>8504.9333333333307</v>
      </c>
      <c r="W275">
        <v>14199.8396472238</v>
      </c>
      <c r="X275">
        <v>14199.8396472238</v>
      </c>
      <c r="Y275">
        <v>14199.8396472238</v>
      </c>
      <c r="Z275">
        <v>20333.844512601601</v>
      </c>
      <c r="AA275">
        <v>20333.844512601601</v>
      </c>
      <c r="AB275">
        <v>20333.844512601601</v>
      </c>
      <c r="AC275">
        <v>13578.3108378992</v>
      </c>
      <c r="AD275">
        <v>13578.3108378992</v>
      </c>
      <c r="AE275">
        <v>13578.3108378992</v>
      </c>
      <c r="AF275">
        <v>14902.733333333301</v>
      </c>
      <c r="AG275">
        <v>14902.733333333301</v>
      </c>
      <c r="AH275">
        <v>14902.733333333301</v>
      </c>
      <c r="AI275">
        <v>21713.913392141101</v>
      </c>
      <c r="AJ275">
        <v>21713.913392141101</v>
      </c>
      <c r="AK275">
        <v>21713.913392141101</v>
      </c>
    </row>
    <row r="276" spans="1:66" x14ac:dyDescent="0.2">
      <c r="A276" t="s">
        <v>179</v>
      </c>
      <c r="B276">
        <v>12238.407055993501</v>
      </c>
      <c r="C276">
        <v>10408.333333333299</v>
      </c>
      <c r="D276">
        <v>10408.333333333299</v>
      </c>
      <c r="E276">
        <v>10408.333333333299</v>
      </c>
      <c r="F276">
        <v>15808.966991848099</v>
      </c>
      <c r="G276">
        <v>15808.966991848099</v>
      </c>
      <c r="H276">
        <v>15808.966991848099</v>
      </c>
      <c r="I276">
        <v>17505.866666666599</v>
      </c>
      <c r="J276">
        <v>17505.866666666599</v>
      </c>
      <c r="K276">
        <v>17505.866666666599</v>
      </c>
      <c r="L276">
        <v>13371.3579256883</v>
      </c>
      <c r="M276">
        <v>13371.3579256883</v>
      </c>
      <c r="N276">
        <v>13371.3579256883</v>
      </c>
      <c r="O276">
        <v>16434.7710152656</v>
      </c>
      <c r="P276">
        <v>16434.7710152656</v>
      </c>
      <c r="Q276">
        <v>16434.7710152656</v>
      </c>
      <c r="R276">
        <v>11649.7160040093</v>
      </c>
      <c r="S276">
        <v>11649.7160040093</v>
      </c>
      <c r="T276">
        <v>11649.7160040093</v>
      </c>
      <c r="U276">
        <v>15417.6</v>
      </c>
      <c r="V276">
        <v>15417.6</v>
      </c>
      <c r="W276">
        <v>15417.6</v>
      </c>
      <c r="X276">
        <v>20440.2940193785</v>
      </c>
      <c r="Y276">
        <v>20440.2940193785</v>
      </c>
      <c r="Z276">
        <v>20440.2940193785</v>
      </c>
      <c r="AA276">
        <v>9279.1147256849508</v>
      </c>
      <c r="AB276">
        <v>9279.1147256849508</v>
      </c>
      <c r="AC276">
        <v>9279.1147256849508</v>
      </c>
      <c r="AD276">
        <v>18908.653524891401</v>
      </c>
      <c r="AE276">
        <v>18908.653524891401</v>
      </c>
      <c r="AF276">
        <v>18908.653524891401</v>
      </c>
      <c r="AG276">
        <v>12298.2269030795</v>
      </c>
      <c r="AH276">
        <v>12298.2269030795</v>
      </c>
      <c r="AI276">
        <v>12298.2269030795</v>
      </c>
      <c r="AJ276">
        <v>13110.524557300299</v>
      </c>
      <c r="AK276">
        <v>13110.524557300299</v>
      </c>
    </row>
    <row r="277" spans="1:66" s="2" customFormat="1" x14ac:dyDescent="0.2">
      <c r="A277" s="2" t="s">
        <v>181</v>
      </c>
      <c r="B277" s="2">
        <v>19114.466666666602</v>
      </c>
      <c r="C277" s="2">
        <v>19114.466666666602</v>
      </c>
      <c r="D277" s="2">
        <v>12765.385900434299</v>
      </c>
      <c r="E277" s="2">
        <v>12765.385900434299</v>
      </c>
      <c r="F277" s="2">
        <v>12765.385900434299</v>
      </c>
      <c r="G277" s="2">
        <v>14405.1333333333</v>
      </c>
      <c r="H277" s="2">
        <v>14405.1333333333</v>
      </c>
      <c r="I277" s="2">
        <v>14405.1333333333</v>
      </c>
      <c r="J277" s="2">
        <v>14635.0150350818</v>
      </c>
      <c r="K277" s="2">
        <v>14635.0150350818</v>
      </c>
      <c r="L277" s="2">
        <v>14635.0150350818</v>
      </c>
      <c r="M277" s="2">
        <v>11344.510365975601</v>
      </c>
      <c r="N277" s="2">
        <v>11344.510365975601</v>
      </c>
      <c r="O277" s="2">
        <v>11344.510365975601</v>
      </c>
      <c r="P277" s="2">
        <v>17707.1834279986</v>
      </c>
      <c r="Q277" s="2">
        <v>17707.1834279986</v>
      </c>
      <c r="R277" s="2">
        <v>17707.1834279986</v>
      </c>
      <c r="S277" s="2">
        <v>16159.333333333299</v>
      </c>
      <c r="T277" s="2">
        <v>16159.333333333299</v>
      </c>
      <c r="U277" s="2">
        <v>16159.333333333299</v>
      </c>
      <c r="V277" s="2">
        <v>16364.760122945299</v>
      </c>
      <c r="W277" s="2">
        <v>16364.760122945299</v>
      </c>
      <c r="X277" s="2">
        <v>16364.760122945299</v>
      </c>
      <c r="Y277" s="2">
        <v>8122.8081872124803</v>
      </c>
      <c r="Z277" s="2">
        <v>8122.8081872124803</v>
      </c>
      <c r="AA277" s="2">
        <v>8122.8081872124803</v>
      </c>
      <c r="AB277" s="2">
        <v>21862.287852465499</v>
      </c>
      <c r="AC277" s="2">
        <v>21862.287852465499</v>
      </c>
      <c r="AD277" s="2">
        <v>21862.287852465499</v>
      </c>
      <c r="AE277" s="2">
        <v>13581.6387759183</v>
      </c>
      <c r="AF277" s="2">
        <v>13581.6387759183</v>
      </c>
      <c r="AG277" s="2">
        <v>13581.6387759183</v>
      </c>
      <c r="AH277" s="2">
        <v>16962.047307229699</v>
      </c>
      <c r="AI277" s="2">
        <v>16962.047307229699</v>
      </c>
      <c r="AJ277" s="2">
        <v>16962.047307229699</v>
      </c>
      <c r="AK277" s="2">
        <v>11366.666666666601</v>
      </c>
      <c r="BJ277" s="2">
        <f>MEDIAN($B277:$BI278)</f>
        <v>16442.670052118101</v>
      </c>
      <c r="BK277" s="2">
        <f>AVERAGE($B277:$BI278)</f>
        <v>43370.340268198233</v>
      </c>
      <c r="BL277" s="2">
        <f>MIN($B277:$BI278)</f>
        <v>8122.8081872124803</v>
      </c>
      <c r="BM277" s="2">
        <f>MAX($B277:$BI278)</f>
        <v>309202.40000000002</v>
      </c>
      <c r="BN277" s="2">
        <f>STDEV($B277:$BI278)</f>
        <v>78047.975742023787</v>
      </c>
    </row>
    <row r="278" spans="1:66" s="2" customFormat="1" x14ac:dyDescent="0.2">
      <c r="A278" s="2" t="s">
        <v>182</v>
      </c>
      <c r="B278" s="2">
        <v>16385.6025666733</v>
      </c>
      <c r="C278" s="2">
        <v>27870.0666666666</v>
      </c>
      <c r="D278" s="2">
        <v>27870.0666666666</v>
      </c>
      <c r="E278" s="2">
        <v>27870.0666666666</v>
      </c>
      <c r="F278" s="2">
        <v>14453.057133311</v>
      </c>
      <c r="G278" s="2">
        <v>14453.057133311</v>
      </c>
      <c r="H278" s="2">
        <v>14453.057133311</v>
      </c>
      <c r="I278" s="2">
        <v>15137.8</v>
      </c>
      <c r="J278" s="2">
        <v>15137.8</v>
      </c>
      <c r="K278" s="2">
        <v>15137.8</v>
      </c>
      <c r="L278" s="2">
        <v>21406.615436017299</v>
      </c>
      <c r="M278" s="2">
        <v>21406.615436017299</v>
      </c>
      <c r="N278" s="2">
        <v>21406.615436017299</v>
      </c>
      <c r="O278" s="2">
        <v>15942.803813079099</v>
      </c>
      <c r="P278" s="2">
        <v>15942.803813079099</v>
      </c>
      <c r="Q278" s="2">
        <v>15942.803813079099</v>
      </c>
      <c r="R278" s="2">
        <v>65272.970263949202</v>
      </c>
      <c r="S278" s="2">
        <v>65272.970263949202</v>
      </c>
      <c r="T278" s="2">
        <v>65272.970263949202</v>
      </c>
      <c r="U278" s="2">
        <v>285273.06666666601</v>
      </c>
      <c r="V278" s="2">
        <v>285273.06666666601</v>
      </c>
      <c r="W278" s="2">
        <v>285273.06666666601</v>
      </c>
      <c r="X278" s="2">
        <v>16442.670052118101</v>
      </c>
      <c r="Y278" s="2">
        <v>16442.670052118101</v>
      </c>
      <c r="Z278" s="2">
        <v>16442.670052118101</v>
      </c>
      <c r="AA278" s="2">
        <v>309202.40000000002</v>
      </c>
      <c r="AB278" s="2">
        <v>309202.40000000002</v>
      </c>
      <c r="AC278" s="2">
        <v>309202.40000000002</v>
      </c>
      <c r="AD278" s="2">
        <v>34682.036888532399</v>
      </c>
      <c r="AE278" s="2">
        <v>34682.036888532399</v>
      </c>
      <c r="AF278" s="2">
        <v>34682.036888532399</v>
      </c>
      <c r="AG278" s="2">
        <v>19488.333333333299</v>
      </c>
      <c r="AH278" s="2">
        <v>19488.333333333299</v>
      </c>
      <c r="AI278" s="2">
        <v>19488.333333333299</v>
      </c>
      <c r="AJ278" s="2">
        <v>44718.762528397703</v>
      </c>
      <c r="AK278" s="2">
        <v>44718.762528397703</v>
      </c>
    </row>
    <row r="279" spans="1:66" x14ac:dyDescent="0.2">
      <c r="A279" t="s">
        <v>183</v>
      </c>
      <c r="B279">
        <v>0.41333999999999599</v>
      </c>
      <c r="C279">
        <v>0.41333999999999599</v>
      </c>
      <c r="D279">
        <v>0.32743735382559003</v>
      </c>
      <c r="E279">
        <v>0.32743735382559003</v>
      </c>
      <c r="F279">
        <v>0.32743735382559003</v>
      </c>
      <c r="G279">
        <v>0.454320000000005</v>
      </c>
      <c r="H279">
        <v>0.454320000000005</v>
      </c>
      <c r="I279">
        <v>0.454320000000005</v>
      </c>
      <c r="J279">
        <v>0.21365853658536499</v>
      </c>
      <c r="K279">
        <v>0.21365853658536499</v>
      </c>
      <c r="L279">
        <v>0.21365853658536499</v>
      </c>
      <c r="M279">
        <v>0.83405772948470303</v>
      </c>
      <c r="N279">
        <v>0.83405772948470303</v>
      </c>
      <c r="O279">
        <v>0.83405772948470303</v>
      </c>
      <c r="P279">
        <v>0.50569328433009597</v>
      </c>
      <c r="Q279">
        <v>0.50569328433009597</v>
      </c>
      <c r="R279">
        <v>0.50569328433009597</v>
      </c>
      <c r="S279">
        <v>0.982460000000002</v>
      </c>
      <c r="T279">
        <v>0.982460000000002</v>
      </c>
      <c r="U279">
        <v>0.982460000000002</v>
      </c>
      <c r="V279">
        <v>0.65004677268474897</v>
      </c>
      <c r="W279">
        <v>0.65004677268474897</v>
      </c>
      <c r="X279">
        <v>0.65004677268474897</v>
      </c>
      <c r="Y279">
        <v>0.24138942596173599</v>
      </c>
      <c r="Z279">
        <v>0.24138942596173599</v>
      </c>
      <c r="AA279">
        <v>0.24138942596173599</v>
      </c>
      <c r="AB279">
        <v>0.163089669918483</v>
      </c>
      <c r="AC279">
        <v>0.163089669918483</v>
      </c>
      <c r="AD279">
        <v>0.163089669918483</v>
      </c>
      <c r="AE279">
        <v>8.6892459497294294E-2</v>
      </c>
      <c r="AF279">
        <v>8.6892459497294294E-2</v>
      </c>
      <c r="AG279">
        <v>8.6892459497294294E-2</v>
      </c>
      <c r="AH279">
        <v>7.4388614192175198E-2</v>
      </c>
      <c r="AI279">
        <v>7.4388614192175198E-2</v>
      </c>
      <c r="AJ279">
        <v>7.4388614192175198E-2</v>
      </c>
      <c r="AK279">
        <v>8.9519999999995506E-2</v>
      </c>
    </row>
    <row r="280" spans="1:66" x14ac:dyDescent="0.2">
      <c r="A280" t="s">
        <v>184</v>
      </c>
      <c r="B280">
        <v>0.53505113294566298</v>
      </c>
      <c r="C280">
        <v>0.70037999999999601</v>
      </c>
      <c r="D280">
        <v>0.70037999999999601</v>
      </c>
      <c r="E280">
        <v>0.70037999999999601</v>
      </c>
      <c r="F280">
        <v>0.50368192449047999</v>
      </c>
      <c r="G280">
        <v>0.50368192449047999</v>
      </c>
      <c r="H280">
        <v>0.50368192449047999</v>
      </c>
      <c r="I280">
        <v>0.68474666666666895</v>
      </c>
      <c r="J280">
        <v>0.68474666666666895</v>
      </c>
      <c r="K280">
        <v>0.68474666666666895</v>
      </c>
      <c r="L280">
        <v>0.30622118275976001</v>
      </c>
      <c r="M280">
        <v>0.30622118275976001</v>
      </c>
      <c r="N280">
        <v>0.30622118275976001</v>
      </c>
      <c r="O280">
        <v>0.84025064995667298</v>
      </c>
      <c r="P280">
        <v>0.84025064995667298</v>
      </c>
      <c r="Q280">
        <v>0.84025064995667298</v>
      </c>
      <c r="R280">
        <v>1.0301703975943901</v>
      </c>
      <c r="S280">
        <v>1.0301703975943901</v>
      </c>
      <c r="T280">
        <v>1.0301703975943901</v>
      </c>
      <c r="U280">
        <v>1.2180933333333299</v>
      </c>
      <c r="V280">
        <v>1.2180933333333299</v>
      </c>
      <c r="W280">
        <v>1.2180933333333299</v>
      </c>
      <c r="X280">
        <v>0.334478150474396</v>
      </c>
      <c r="Y280">
        <v>0.334478150474396</v>
      </c>
      <c r="Z280">
        <v>0.334478150474396</v>
      </c>
      <c r="AA280">
        <v>0.79621333333334299</v>
      </c>
      <c r="AB280">
        <v>0.79621333333334299</v>
      </c>
      <c r="AC280">
        <v>0.79621333333334299</v>
      </c>
      <c r="AD280">
        <v>0.117622293504416</v>
      </c>
      <c r="AE280">
        <v>0.117622293504416</v>
      </c>
      <c r="AF280">
        <v>0.117622293504416</v>
      </c>
      <c r="AG280">
        <v>0.14083333333333001</v>
      </c>
      <c r="AH280">
        <v>0.14083333333333001</v>
      </c>
      <c r="AI280">
        <v>0.14083333333333001</v>
      </c>
      <c r="AJ280">
        <v>0.13459842309234299</v>
      </c>
      <c r="AK280">
        <v>0.13459842309234299</v>
      </c>
    </row>
    <row r="281" spans="1:66" x14ac:dyDescent="0.2">
      <c r="A281" t="s">
        <v>185</v>
      </c>
      <c r="B281">
        <v>4.0946666666670198E-2</v>
      </c>
      <c r="C281">
        <v>4.0946666666670198E-2</v>
      </c>
      <c r="D281">
        <v>0.25425325760106898</v>
      </c>
      <c r="E281">
        <v>0.25425325760106898</v>
      </c>
      <c r="F281">
        <v>0.25425325760106898</v>
      </c>
      <c r="G281">
        <v>0.54547999999999897</v>
      </c>
      <c r="H281">
        <v>0.54547999999999897</v>
      </c>
      <c r="I281">
        <v>0.54547999999999897</v>
      </c>
      <c r="J281">
        <v>0.35122619445372399</v>
      </c>
      <c r="K281">
        <v>0.35122619445372399</v>
      </c>
      <c r="L281">
        <v>0.35122619445372399</v>
      </c>
      <c r="M281">
        <v>0.188007466168918</v>
      </c>
      <c r="N281">
        <v>0.188007466168918</v>
      </c>
      <c r="O281">
        <v>0.188007466168918</v>
      </c>
      <c r="P281">
        <v>0.25360507851654202</v>
      </c>
      <c r="Q281">
        <v>0.25360507851654202</v>
      </c>
      <c r="R281">
        <v>0.25360507851654202</v>
      </c>
      <c r="S281">
        <v>4.0533333333314598E-3</v>
      </c>
      <c r="T281">
        <v>4.0533333333314598E-3</v>
      </c>
      <c r="U281">
        <v>4.0533333333314598E-3</v>
      </c>
      <c r="V281">
        <v>0.137311238807971</v>
      </c>
      <c r="W281">
        <v>0.137311238807971</v>
      </c>
      <c r="X281">
        <v>0.137311238807971</v>
      </c>
      <c r="Y281">
        <v>0.37752516834455202</v>
      </c>
      <c r="Z281">
        <v>0.37752516834455202</v>
      </c>
      <c r="AA281">
        <v>0.37752516834455202</v>
      </c>
      <c r="AB281">
        <v>0.62057998129092296</v>
      </c>
      <c r="AC281">
        <v>0.62057998129092296</v>
      </c>
      <c r="AD281">
        <v>0.62057998129092296</v>
      </c>
      <c r="AE281">
        <v>0.190792719514632</v>
      </c>
      <c r="AF281">
        <v>0.190792719514632</v>
      </c>
      <c r="AG281">
        <v>0.190792719514632</v>
      </c>
      <c r="AH281">
        <v>0.24969931845516499</v>
      </c>
      <c r="AI281">
        <v>0.24969931845516499</v>
      </c>
      <c r="AJ281">
        <v>0.24969931845516499</v>
      </c>
      <c r="AK281">
        <v>5.8226666666669702E-2</v>
      </c>
    </row>
    <row r="282" spans="1:66" x14ac:dyDescent="0.2">
      <c r="A282" t="s">
        <v>186</v>
      </c>
      <c r="B282">
        <v>4.8720005347224898E-2</v>
      </c>
      <c r="C282">
        <v>0.28126666666667599</v>
      </c>
      <c r="D282">
        <v>0.28126666666667599</v>
      </c>
      <c r="E282">
        <v>0.28126666666667599</v>
      </c>
      <c r="F282">
        <v>0.38704978282659203</v>
      </c>
      <c r="G282">
        <v>0.38704978282659203</v>
      </c>
      <c r="H282">
        <v>0.38704978282659203</v>
      </c>
      <c r="I282">
        <v>0.47552666666666898</v>
      </c>
      <c r="J282">
        <v>0.47552666666666898</v>
      </c>
      <c r="K282">
        <v>0.47552666666666898</v>
      </c>
      <c r="L282">
        <v>0.38283327764783998</v>
      </c>
      <c r="M282">
        <v>0.38283327764783998</v>
      </c>
      <c r="N282">
        <v>0.38283327764783998</v>
      </c>
      <c r="O282">
        <v>7.95746950203296E-2</v>
      </c>
      <c r="P282">
        <v>7.95746950203296E-2</v>
      </c>
      <c r="Q282">
        <v>7.95746950203296E-2</v>
      </c>
      <c r="R282">
        <v>0.280561309722695</v>
      </c>
      <c r="S282">
        <v>0.280561309722695</v>
      </c>
      <c r="T282">
        <v>0.280561309722695</v>
      </c>
      <c r="U282">
        <v>3.6019999999995798E-2</v>
      </c>
      <c r="V282">
        <v>3.6019999999995798E-2</v>
      </c>
      <c r="W282">
        <v>3.6019999999995798E-2</v>
      </c>
      <c r="X282">
        <v>0.127134838968324</v>
      </c>
      <c r="Y282">
        <v>0.127134838968324</v>
      </c>
      <c r="Z282">
        <v>0.127134838968324</v>
      </c>
      <c r="AA282">
        <v>0.64432666666667304</v>
      </c>
      <c r="AB282">
        <v>0.64432666666667304</v>
      </c>
      <c r="AC282">
        <v>0.64432666666667304</v>
      </c>
      <c r="AD282">
        <v>0.21374632451216599</v>
      </c>
      <c r="AE282">
        <v>0.21374632451216599</v>
      </c>
      <c r="AF282">
        <v>0.21374632451216599</v>
      </c>
      <c r="AG282">
        <v>0.22057999999998801</v>
      </c>
      <c r="AH282">
        <v>0.22057999999998801</v>
      </c>
      <c r="AI282">
        <v>0.22057999999998801</v>
      </c>
      <c r="AJ282">
        <v>0.198563410396909</v>
      </c>
      <c r="AK282">
        <v>0.198563410396909</v>
      </c>
    </row>
    <row r="283" spans="1:66" x14ac:dyDescent="0.2">
      <c r="A283" t="s">
        <v>187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66" x14ac:dyDescent="0.2">
      <c r="A284" t="s">
        <v>188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66" s="2" customFormat="1" x14ac:dyDescent="0.2">
      <c r="A285" s="2" t="s">
        <v>189</v>
      </c>
      <c r="B285" s="2">
        <v>3.26666666666824</v>
      </c>
      <c r="C285" s="2">
        <v>3.26666666666824</v>
      </c>
      <c r="D285" s="2">
        <v>53.4914801202804</v>
      </c>
      <c r="E285" s="2">
        <v>53.4914801202804</v>
      </c>
      <c r="F285" s="2">
        <v>53.4914801202804</v>
      </c>
      <c r="G285" s="2">
        <v>99.866666666666703</v>
      </c>
      <c r="H285" s="2">
        <v>99.866666666666703</v>
      </c>
      <c r="I285" s="2">
        <v>99.866666666666703</v>
      </c>
      <c r="J285" s="2">
        <v>99.665887069828301</v>
      </c>
      <c r="K285" s="2">
        <v>99.665887069828301</v>
      </c>
      <c r="L285" s="2">
        <v>99.665887069828301</v>
      </c>
      <c r="M285" s="2">
        <v>99.733351109926204</v>
      </c>
      <c r="N285" s="2">
        <v>99.733351109926204</v>
      </c>
      <c r="O285" s="2">
        <v>99.733351109926204</v>
      </c>
      <c r="P285" s="2">
        <v>94.587370531239898</v>
      </c>
      <c r="Q285" s="2">
        <v>94.587370531239898</v>
      </c>
      <c r="R285" s="2">
        <v>94.587370531239898</v>
      </c>
      <c r="S285" s="2">
        <v>100</v>
      </c>
      <c r="T285" s="2">
        <v>100</v>
      </c>
      <c r="U285" s="2">
        <v>100</v>
      </c>
      <c r="V285" s="2">
        <v>99.799545636775306</v>
      </c>
      <c r="W285" s="2">
        <v>99.799545636775306</v>
      </c>
      <c r="X285" s="2">
        <v>99.799545636775306</v>
      </c>
      <c r="Y285" s="2">
        <v>99.533302220149906</v>
      </c>
      <c r="Z285" s="2">
        <v>99.533302220149906</v>
      </c>
      <c r="AA285" s="2">
        <v>99.533302220149906</v>
      </c>
      <c r="AB285" s="2">
        <v>29.907790992915601</v>
      </c>
      <c r="AC285" s="2">
        <v>29.907790992915601</v>
      </c>
      <c r="AD285" s="2">
        <v>29.907790992915601</v>
      </c>
      <c r="AE285" s="2">
        <v>25.195013000867998</v>
      </c>
      <c r="AF285" s="2">
        <v>25.195013000867998</v>
      </c>
      <c r="AG285" s="2">
        <v>25.195013000867998</v>
      </c>
      <c r="AH285" s="2">
        <v>15.3414405986898</v>
      </c>
      <c r="AI285" s="2">
        <v>15.3414405986898</v>
      </c>
      <c r="AJ285" s="2">
        <v>15.3414405986898</v>
      </c>
      <c r="AK285" s="2">
        <v>19.133333333332601</v>
      </c>
      <c r="BJ285" s="2">
        <f>MEDIAN($B285:$BI285,$B290:$BI291,$B308:$BI316,$B296:$BI297,$B302:$BI303)</f>
        <v>98.131052316748452</v>
      </c>
      <c r="BK285" s="2">
        <f>AVERAGE($B285:$BI285,$B290:$BI291,$B308:$BI316,$B296:$BI297,$B302:$BI303)</f>
        <v>68.909030738171936</v>
      </c>
      <c r="BL285" s="2">
        <f>MIN($B285:$BI285,$B290:$BI291,$B308:$BI316,$B296:$BI297,$B302:$BI303)</f>
        <v>0.39999999999963598</v>
      </c>
      <c r="BM285" s="2">
        <f>MAX($B285:$BI285,$B290:$BI291,$B308:$BI316,$B296:$BI297,$B302:$BI303)</f>
        <v>100</v>
      </c>
      <c r="BN285" s="2">
        <f>STDEV($B285:$BI285,$B290:$BI291,$B308:$BI316,$B296:$BI297,$B302:$BI303)</f>
        <v>37.914817532721941</v>
      </c>
    </row>
    <row r="286" spans="1:66" x14ac:dyDescent="0.2">
      <c r="A286" t="s">
        <v>191</v>
      </c>
      <c r="B286">
        <v>5.7333333332401901</v>
      </c>
      <c r="C286">
        <v>5.7333333332401901</v>
      </c>
      <c r="D286">
        <v>4.97828265972562</v>
      </c>
      <c r="E286">
        <v>4.97828265972562</v>
      </c>
      <c r="F286">
        <v>4.97828265972562</v>
      </c>
      <c r="G286">
        <v>4.2666666667598001</v>
      </c>
      <c r="H286">
        <v>4.2666666667598001</v>
      </c>
      <c r="I286">
        <v>4.2666666667598001</v>
      </c>
      <c r="J286">
        <v>4.8764195049625796</v>
      </c>
      <c r="K286">
        <v>4.8764195049625796</v>
      </c>
      <c r="L286">
        <v>4.8764195049625796</v>
      </c>
      <c r="M286">
        <v>7.3024341453359902</v>
      </c>
      <c r="N286">
        <v>7.3024341453359902</v>
      </c>
      <c r="O286">
        <v>7.3024341453359902</v>
      </c>
      <c r="P286">
        <v>5.78644928442381</v>
      </c>
      <c r="Q286">
        <v>5.78644928442381</v>
      </c>
      <c r="R286">
        <v>5.78644928442381</v>
      </c>
      <c r="S286">
        <v>5.8666666666977099</v>
      </c>
      <c r="T286">
        <v>5.8666666666977099</v>
      </c>
      <c r="U286">
        <v>5.8666666666977099</v>
      </c>
      <c r="V286">
        <v>6.9891754648837701</v>
      </c>
      <c r="W286">
        <v>6.9891754648837701</v>
      </c>
      <c r="X286">
        <v>6.9891754648837701</v>
      </c>
      <c r="Y286">
        <v>6.4604306951934198</v>
      </c>
      <c r="Z286">
        <v>6.4604306951934198</v>
      </c>
      <c r="AA286">
        <v>6.4604306951934198</v>
      </c>
      <c r="AB286">
        <v>4.8509955900662298</v>
      </c>
      <c r="AC286">
        <v>4.8509955900662298</v>
      </c>
      <c r="AD286">
        <v>4.8509955900662298</v>
      </c>
      <c r="AE286">
        <v>5.53333333305393</v>
      </c>
      <c r="AF286">
        <v>5.53333333305393</v>
      </c>
      <c r="AG286">
        <v>5.53333333305393</v>
      </c>
      <c r="AH286">
        <v>4.7841774689295704</v>
      </c>
      <c r="AI286">
        <v>4.7841774689295704</v>
      </c>
      <c r="AJ286">
        <v>4.7841774689295704</v>
      </c>
      <c r="AK286">
        <v>5.7999999999689402</v>
      </c>
    </row>
    <row r="287" spans="1:66" x14ac:dyDescent="0.2">
      <c r="A287" t="s">
        <v>192</v>
      </c>
      <c r="B287">
        <v>5.6314561818315196</v>
      </c>
      <c r="C287">
        <v>5.6314561818315196</v>
      </c>
      <c r="D287">
        <v>5.6314561818315196</v>
      </c>
      <c r="E287">
        <v>6.3022121231128203</v>
      </c>
      <c r="F287">
        <v>6.3022121231128203</v>
      </c>
      <c r="G287">
        <v>6.3022121231128203</v>
      </c>
      <c r="H287">
        <v>7.1876250163894602</v>
      </c>
      <c r="I287">
        <v>7.1876250163894602</v>
      </c>
      <c r="J287">
        <v>7.1876250163894602</v>
      </c>
      <c r="K287">
        <v>4.6569118726623397</v>
      </c>
      <c r="L287">
        <v>4.6569118726623397</v>
      </c>
      <c r="M287">
        <v>4.6569118726623397</v>
      </c>
      <c r="N287">
        <v>6.72711514107149</v>
      </c>
      <c r="O287">
        <v>6.72711514107149</v>
      </c>
      <c r="P287">
        <v>6.72711514107149</v>
      </c>
      <c r="Q287">
        <v>4.3164506217507697</v>
      </c>
      <c r="R287">
        <v>4.3164506217507697</v>
      </c>
      <c r="S287">
        <v>4.3164506217507697</v>
      </c>
      <c r="T287">
        <v>7.7938529230314897</v>
      </c>
      <c r="U287">
        <v>7.7938529230314897</v>
      </c>
      <c r="V287">
        <v>7.7938529230314897</v>
      </c>
      <c r="W287">
        <v>9.2549281660000702</v>
      </c>
      <c r="X287">
        <v>9.2549281660000702</v>
      </c>
      <c r="Y287">
        <v>9.2549281660000702</v>
      </c>
      <c r="Z287">
        <v>8.4122117051680707</v>
      </c>
      <c r="AA287">
        <v>8.4122117051680707</v>
      </c>
      <c r="AB287">
        <v>8.4122117051680707</v>
      </c>
      <c r="AC287">
        <v>5.1724137934768697</v>
      </c>
      <c r="AD287">
        <v>5.1724137934768697</v>
      </c>
      <c r="AE287">
        <v>5.1724137934768697</v>
      </c>
      <c r="AF287">
        <v>7.1999999997205997</v>
      </c>
      <c r="AG287">
        <v>7.1999999997205997</v>
      </c>
      <c r="AH287">
        <v>7.1999999997205997</v>
      </c>
      <c r="AI287">
        <v>5.3792181755255797</v>
      </c>
      <c r="AJ287">
        <v>5.3792181755255797</v>
      </c>
      <c r="AK287">
        <v>5.3792181755255797</v>
      </c>
    </row>
    <row r="288" spans="1:66" x14ac:dyDescent="0.2">
      <c r="A288" t="s">
        <v>193</v>
      </c>
      <c r="B288">
        <v>7.1395240313897501</v>
      </c>
      <c r="C288">
        <v>7.1395240313897501</v>
      </c>
      <c r="D288">
        <v>7.1395240313897501</v>
      </c>
      <c r="E288">
        <v>4.7109923161182898</v>
      </c>
      <c r="F288">
        <v>4.7109923161182898</v>
      </c>
      <c r="G288">
        <v>4.7109923161182898</v>
      </c>
      <c r="H288">
        <v>5.0603373551096604</v>
      </c>
      <c r="I288">
        <v>5.0603373551096604</v>
      </c>
      <c r="J288">
        <v>5.0603373551096604</v>
      </c>
      <c r="K288">
        <v>6.39406694799961</v>
      </c>
      <c r="L288">
        <v>6.39406694799961</v>
      </c>
      <c r="M288">
        <v>6.39406694799961</v>
      </c>
      <c r="N288">
        <v>8.5455272624418299</v>
      </c>
      <c r="O288">
        <v>8.5455272624418299</v>
      </c>
      <c r="P288">
        <v>8.5455272624418299</v>
      </c>
      <c r="Q288">
        <v>6.4358751587248397</v>
      </c>
      <c r="R288">
        <v>6.4358751587248397</v>
      </c>
      <c r="S288">
        <v>6.4358751587248397</v>
      </c>
      <c r="T288">
        <v>3.53333333351959</v>
      </c>
      <c r="U288">
        <v>3.53333333351959</v>
      </c>
      <c r="V288">
        <v>3.53333333351959</v>
      </c>
      <c r="W288">
        <v>6.32725329044814</v>
      </c>
      <c r="X288">
        <v>6.32725329044814</v>
      </c>
      <c r="Y288">
        <v>6.32725329044814</v>
      </c>
      <c r="Z288">
        <v>8.9211894924911199</v>
      </c>
      <c r="AA288">
        <v>8.9211894924911199</v>
      </c>
      <c r="AB288">
        <v>8.9211894924911199</v>
      </c>
      <c r="AC288">
        <v>6.0537217689704601</v>
      </c>
      <c r="AD288">
        <v>6.0537217689704601</v>
      </c>
      <c r="AE288">
        <v>6.0537217689704601</v>
      </c>
      <c r="AF288">
        <v>7.0666666670392004</v>
      </c>
      <c r="AG288">
        <v>7.0666666670392004</v>
      </c>
      <c r="AH288">
        <v>7.0666666670392004</v>
      </c>
      <c r="AI288">
        <v>9.1152098363196199</v>
      </c>
      <c r="AJ288">
        <v>9.1152098363196199</v>
      </c>
      <c r="AK288">
        <v>9.1152098363196199</v>
      </c>
    </row>
    <row r="289" spans="1:37" x14ac:dyDescent="0.2">
      <c r="A289" t="s">
        <v>194</v>
      </c>
      <c r="B289">
        <v>4.7173593477929003</v>
      </c>
      <c r="C289">
        <v>5.33333333364377</v>
      </c>
      <c r="D289">
        <v>5.33333333364377</v>
      </c>
      <c r="E289">
        <v>5.33333333364377</v>
      </c>
      <c r="F289">
        <v>6.2541761323804597</v>
      </c>
      <c r="G289">
        <v>6.2541761323804597</v>
      </c>
      <c r="H289">
        <v>6.2541761323804597</v>
      </c>
      <c r="I289">
        <v>6.8000000001241698</v>
      </c>
      <c r="J289">
        <v>6.8000000001241698</v>
      </c>
      <c r="K289">
        <v>6.8000000001241698</v>
      </c>
      <c r="L289">
        <v>5.64020315426795</v>
      </c>
      <c r="M289">
        <v>5.64020315426795</v>
      </c>
      <c r="N289">
        <v>5.64020315426795</v>
      </c>
      <c r="O289">
        <v>7.4061729217120797</v>
      </c>
      <c r="P289">
        <v>7.4061729217120797</v>
      </c>
      <c r="Q289">
        <v>7.4061729217120797</v>
      </c>
      <c r="R289">
        <v>3.9091212829625301</v>
      </c>
      <c r="S289">
        <v>3.9091212829625301</v>
      </c>
      <c r="T289">
        <v>3.9091212829625301</v>
      </c>
      <c r="U289">
        <v>7.0000000003104299</v>
      </c>
      <c r="V289">
        <v>7.0000000003104299</v>
      </c>
      <c r="W289">
        <v>7.0000000003104299</v>
      </c>
      <c r="X289">
        <v>11.1927831604593</v>
      </c>
      <c r="Y289">
        <v>11.1927831604593</v>
      </c>
      <c r="Z289">
        <v>11.1927831604593</v>
      </c>
      <c r="AA289">
        <v>3.8730751280454001</v>
      </c>
      <c r="AB289">
        <v>3.8730751280454001</v>
      </c>
      <c r="AC289">
        <v>3.8730751280454001</v>
      </c>
      <c r="AD289">
        <v>7.3838957568591299</v>
      </c>
      <c r="AE289">
        <v>7.3838957568591299</v>
      </c>
      <c r="AF289">
        <v>7.3838957568591299</v>
      </c>
      <c r="AG289">
        <v>6.0125316626002103</v>
      </c>
      <c r="AH289">
        <v>6.0125316626002103</v>
      </c>
      <c r="AI289">
        <v>6.0125316626002103</v>
      </c>
      <c r="AJ289">
        <v>6.2479117939997302</v>
      </c>
      <c r="AK289">
        <v>6.2479117939997302</v>
      </c>
    </row>
    <row r="290" spans="1:37" s="2" customFormat="1" x14ac:dyDescent="0.2">
      <c r="A290" s="2" t="s">
        <v>196</v>
      </c>
      <c r="B290" s="2">
        <v>11.0353585990275</v>
      </c>
      <c r="C290" s="2">
        <v>43.533333333331598</v>
      </c>
      <c r="D290" s="2">
        <v>43.533333333331598</v>
      </c>
      <c r="E290" s="2">
        <v>43.533333333331598</v>
      </c>
      <c r="F290" s="2">
        <v>99.665887069828301</v>
      </c>
      <c r="G290" s="2">
        <v>99.665887069828301</v>
      </c>
      <c r="H290" s="2">
        <v>99.665887069828301</v>
      </c>
      <c r="I290" s="2">
        <v>99.733333333333505</v>
      </c>
      <c r="J290" s="2">
        <v>99.733333333333505</v>
      </c>
      <c r="K290" s="2">
        <v>99.733333333333505</v>
      </c>
      <c r="L290" s="2">
        <v>99.599064483798898</v>
      </c>
      <c r="M290" s="2">
        <v>99.599064483798898</v>
      </c>
      <c r="N290" s="2">
        <v>99.599064483798898</v>
      </c>
      <c r="O290" s="2">
        <v>94.533697753478904</v>
      </c>
      <c r="P290" s="2">
        <v>94.533697753478904</v>
      </c>
      <c r="Q290" s="2">
        <v>94.533697753478904</v>
      </c>
      <c r="R290" s="2">
        <v>99.799532241899399</v>
      </c>
      <c r="S290" s="2">
        <v>99.799532241899399</v>
      </c>
      <c r="T290" s="2">
        <v>99.799532241899399</v>
      </c>
      <c r="U290" s="2">
        <v>99.933333333331802</v>
      </c>
      <c r="V290" s="2">
        <v>99.933333333331802</v>
      </c>
      <c r="W290" s="2">
        <v>99.933333333331802</v>
      </c>
      <c r="X290" s="2">
        <v>99.933181878924103</v>
      </c>
      <c r="Y290" s="2">
        <v>99.933181878924103</v>
      </c>
      <c r="Z290" s="2">
        <v>99.933181878924103</v>
      </c>
      <c r="AA290" s="2">
        <v>53.200000000003101</v>
      </c>
      <c r="AB290" s="2">
        <v>53.200000000003101</v>
      </c>
      <c r="AC290" s="2">
        <v>53.200000000003101</v>
      </c>
      <c r="AD290" s="2">
        <v>3.7022186581137699</v>
      </c>
      <c r="AE290" s="2">
        <v>3.7022186581137699</v>
      </c>
      <c r="AF290" s="2">
        <v>3.7022186581137699</v>
      </c>
      <c r="AG290" s="2">
        <v>26.133333333333798</v>
      </c>
      <c r="AH290" s="2">
        <v>26.133333333333798</v>
      </c>
      <c r="AI290" s="2">
        <v>26.133333333333798</v>
      </c>
      <c r="AJ290" s="2">
        <v>23.092342643323398</v>
      </c>
      <c r="AK290" s="2">
        <v>23.092342643323398</v>
      </c>
    </row>
    <row r="291" spans="1:37" s="2" customFormat="1" x14ac:dyDescent="0.2">
      <c r="A291" s="2" t="s">
        <v>197</v>
      </c>
      <c r="B291" s="2">
        <v>3.8666666666661902</v>
      </c>
      <c r="C291" s="2">
        <v>3.8666666666661902</v>
      </c>
      <c r="D291" s="2">
        <v>54.426996324756601</v>
      </c>
      <c r="E291" s="2">
        <v>54.426996324756601</v>
      </c>
      <c r="F291" s="2">
        <v>54.426996324756601</v>
      </c>
      <c r="G291" s="2">
        <v>99.800000000001702</v>
      </c>
      <c r="H291" s="2">
        <v>99.800000000001702</v>
      </c>
      <c r="I291" s="2">
        <v>99.800000000001702</v>
      </c>
      <c r="J291" s="2">
        <v>99.7327096558639</v>
      </c>
      <c r="K291" s="2">
        <v>99.7327096558639</v>
      </c>
      <c r="L291" s="2">
        <v>99.7327096558639</v>
      </c>
      <c r="M291" s="2">
        <v>100</v>
      </c>
      <c r="N291" s="2">
        <v>100</v>
      </c>
      <c r="O291" s="2">
        <v>100</v>
      </c>
      <c r="P291" s="2">
        <v>95.389241563648099</v>
      </c>
      <c r="Q291" s="2">
        <v>95.389241563648099</v>
      </c>
      <c r="R291" s="2">
        <v>95.389241563648099</v>
      </c>
      <c r="S291" s="2">
        <v>100</v>
      </c>
      <c r="T291" s="2">
        <v>100</v>
      </c>
      <c r="U291" s="2">
        <v>100</v>
      </c>
      <c r="V291" s="2">
        <v>99.799545636775306</v>
      </c>
      <c r="W291" s="2">
        <v>99.799545636775306</v>
      </c>
      <c r="X291" s="2">
        <v>99.799545636775306</v>
      </c>
      <c r="Y291" s="2">
        <v>99.533302220149906</v>
      </c>
      <c r="Z291" s="2">
        <v>99.533302220149906</v>
      </c>
      <c r="AA291" s="2">
        <v>99.533302220149906</v>
      </c>
      <c r="AB291" s="2">
        <v>30.843244687959899</v>
      </c>
      <c r="AC291" s="2">
        <v>30.843244687959899</v>
      </c>
      <c r="AD291" s="2">
        <v>30.843244687959899</v>
      </c>
      <c r="AE291" s="2">
        <v>8.4605640376023903</v>
      </c>
      <c r="AF291" s="2">
        <v>8.4605640376023903</v>
      </c>
      <c r="AG291" s="2">
        <v>8.4605640376023903</v>
      </c>
      <c r="AH291" s="2">
        <v>5.5859949218220599</v>
      </c>
      <c r="AI291" s="2">
        <v>5.5859949218220599</v>
      </c>
      <c r="AJ291" s="2">
        <v>5.5859949218220599</v>
      </c>
      <c r="AK291" s="2">
        <v>18.066666666666901</v>
      </c>
    </row>
    <row r="292" spans="1:37" x14ac:dyDescent="0.2">
      <c r="A292" t="s">
        <v>199</v>
      </c>
      <c r="B292">
        <v>5.0666666667287599</v>
      </c>
      <c r="C292">
        <v>5.0666666667287599</v>
      </c>
      <c r="D292">
        <v>5.1787504172366399</v>
      </c>
      <c r="E292">
        <v>5.1787504172366399</v>
      </c>
      <c r="F292">
        <v>5.1787504172366399</v>
      </c>
      <c r="G292">
        <v>3.4666666667908399</v>
      </c>
      <c r="H292">
        <v>3.4666666667908399</v>
      </c>
      <c r="I292">
        <v>3.4666666667908399</v>
      </c>
      <c r="J292">
        <v>4.6760187039503904</v>
      </c>
      <c r="K292">
        <v>4.6760187039503904</v>
      </c>
      <c r="L292">
        <v>4.6760187039503904</v>
      </c>
      <c r="M292">
        <v>6.6355451817272302</v>
      </c>
      <c r="N292">
        <v>6.6355451817272302</v>
      </c>
      <c r="O292">
        <v>6.6355451817272302</v>
      </c>
      <c r="P292">
        <v>3.9823600160674602</v>
      </c>
      <c r="Q292">
        <v>3.9823600160674602</v>
      </c>
      <c r="R292">
        <v>3.9823600160674602</v>
      </c>
      <c r="S292">
        <v>6.4000000005277498</v>
      </c>
      <c r="T292">
        <v>6.4000000005277498</v>
      </c>
      <c r="U292">
        <v>6.4000000005277498</v>
      </c>
      <c r="V292">
        <v>10.6641721235109</v>
      </c>
      <c r="W292">
        <v>10.6641721235109</v>
      </c>
      <c r="X292">
        <v>10.6641721235109</v>
      </c>
      <c r="Y292">
        <v>4.7936529100077303</v>
      </c>
      <c r="Z292">
        <v>4.7936529100077303</v>
      </c>
      <c r="AA292">
        <v>4.7936529100077303</v>
      </c>
      <c r="AB292">
        <v>4.1828143794774402</v>
      </c>
      <c r="AC292">
        <v>4.1828143794774402</v>
      </c>
      <c r="AD292">
        <v>4.1828143794774402</v>
      </c>
      <c r="AE292">
        <v>5</v>
      </c>
      <c r="AF292">
        <v>5</v>
      </c>
      <c r="AG292">
        <v>5</v>
      </c>
      <c r="AH292">
        <v>4.5837231055195797</v>
      </c>
      <c r="AI292">
        <v>4.5837231055195797</v>
      </c>
      <c r="AJ292">
        <v>4.5837231055195797</v>
      </c>
      <c r="AK292">
        <v>5.7333333332401901</v>
      </c>
    </row>
    <row r="293" spans="1:37" x14ac:dyDescent="0.2">
      <c r="A293" t="s">
        <v>200</v>
      </c>
      <c r="B293">
        <v>4.6984338550712001</v>
      </c>
      <c r="C293">
        <v>4.6984338550712001</v>
      </c>
      <c r="D293">
        <v>4.6984338550712001</v>
      </c>
      <c r="E293">
        <v>4.3640981090726099</v>
      </c>
      <c r="F293">
        <v>4.3640981090726099</v>
      </c>
      <c r="G293">
        <v>4.3640981090726099</v>
      </c>
      <c r="H293">
        <v>6.58754500593869</v>
      </c>
      <c r="I293">
        <v>6.58754500593869</v>
      </c>
      <c r="J293">
        <v>6.58754500593869</v>
      </c>
      <c r="K293">
        <v>1.04897440999613</v>
      </c>
      <c r="L293">
        <v>1.04897440999613</v>
      </c>
      <c r="M293">
        <v>1.04897440999613</v>
      </c>
      <c r="N293">
        <v>3.39355957070013</v>
      </c>
      <c r="O293">
        <v>3.39355957070013</v>
      </c>
      <c r="P293">
        <v>3.39355957070013</v>
      </c>
      <c r="Q293">
        <v>3.1805425632053499</v>
      </c>
      <c r="R293">
        <v>3.1805425632053499</v>
      </c>
      <c r="S293">
        <v>3.1805425632053499</v>
      </c>
      <c r="T293">
        <v>6.9937995869495699</v>
      </c>
      <c r="U293">
        <v>6.9937995869495699</v>
      </c>
      <c r="V293">
        <v>6.9937995869495699</v>
      </c>
      <c r="W293">
        <v>8.5867023050369298</v>
      </c>
      <c r="X293">
        <v>8.5867023050369298</v>
      </c>
      <c r="Y293">
        <v>8.5867023050369298</v>
      </c>
      <c r="Z293">
        <v>5.4126116521522496</v>
      </c>
      <c r="AA293">
        <v>5.4126116521522496</v>
      </c>
      <c r="AB293">
        <v>5.4126116521522496</v>
      </c>
      <c r="AC293">
        <v>2.90029403884028</v>
      </c>
      <c r="AD293">
        <v>2.90029403884028</v>
      </c>
      <c r="AE293">
        <v>2.90029403884028</v>
      </c>
      <c r="AF293">
        <v>5.3999999995964298</v>
      </c>
      <c r="AG293">
        <v>5.3999999995964298</v>
      </c>
      <c r="AH293">
        <v>5.3999999995964298</v>
      </c>
      <c r="AI293">
        <v>2.30537921820686</v>
      </c>
      <c r="AJ293">
        <v>2.30537921820686</v>
      </c>
      <c r="AK293">
        <v>2.30537921820686</v>
      </c>
    </row>
    <row r="294" spans="1:37" x14ac:dyDescent="0.2">
      <c r="A294" t="s">
        <v>201</v>
      </c>
      <c r="B294">
        <v>5.5396306910078703</v>
      </c>
      <c r="C294">
        <v>5.5396306910078703</v>
      </c>
      <c r="D294">
        <v>5.5396306910078703</v>
      </c>
      <c r="E294">
        <v>4.3100567995404004</v>
      </c>
      <c r="F294">
        <v>4.3100567995404004</v>
      </c>
      <c r="G294">
        <v>4.3100567995404004</v>
      </c>
      <c r="H294">
        <v>4.0602706846191801</v>
      </c>
      <c r="I294">
        <v>4.0602706846191801</v>
      </c>
      <c r="J294">
        <v>4.0602706846191801</v>
      </c>
      <c r="K294">
        <v>5.4586757531684196</v>
      </c>
      <c r="L294">
        <v>5.4586757531684196</v>
      </c>
      <c r="M294">
        <v>5.4586757531684196</v>
      </c>
      <c r="N294">
        <v>6.2791627779237498</v>
      </c>
      <c r="O294">
        <v>6.2791627779237498</v>
      </c>
      <c r="P294">
        <v>6.2791627779237498</v>
      </c>
      <c r="Q294">
        <v>5.7007284636367599</v>
      </c>
      <c r="R294">
        <v>5.7007284636367599</v>
      </c>
      <c r="S294">
        <v>5.7007284636367599</v>
      </c>
      <c r="T294">
        <v>3.6000000002483401</v>
      </c>
      <c r="U294">
        <v>3.6000000002483401</v>
      </c>
      <c r="V294">
        <v>3.6000000002483401</v>
      </c>
      <c r="W294">
        <v>6.3940669472218001</v>
      </c>
      <c r="X294">
        <v>6.3940669472218001</v>
      </c>
      <c r="Y294">
        <v>6.3940669472218001</v>
      </c>
      <c r="Z294">
        <v>6.2541672226999196</v>
      </c>
      <c r="AA294">
        <v>6.2541672226999196</v>
      </c>
      <c r="AB294">
        <v>6.2541672226999196</v>
      </c>
      <c r="AC294">
        <v>4.7841774689295704</v>
      </c>
      <c r="AD294">
        <v>4.7841774689295704</v>
      </c>
      <c r="AE294">
        <v>4.7841774689295704</v>
      </c>
      <c r="AF294">
        <v>5.66666666651144</v>
      </c>
      <c r="AG294">
        <v>5.66666666651144</v>
      </c>
      <c r="AH294">
        <v>5.66666666651144</v>
      </c>
      <c r="AI294">
        <v>9.3156909912777692</v>
      </c>
      <c r="AJ294">
        <v>9.3156909912777692</v>
      </c>
      <c r="AK294">
        <v>9.3156909912777692</v>
      </c>
    </row>
    <row r="295" spans="1:37" x14ac:dyDescent="0.2">
      <c r="A295" t="s">
        <v>202</v>
      </c>
      <c r="B295">
        <v>5.0514499534762196</v>
      </c>
      <c r="C295">
        <v>1.46666666648039</v>
      </c>
      <c r="D295">
        <v>1.46666666648039</v>
      </c>
      <c r="E295">
        <v>1.46666666648039</v>
      </c>
      <c r="F295">
        <v>6.4546304957904503</v>
      </c>
      <c r="G295">
        <v>6.4546304957904503</v>
      </c>
      <c r="H295">
        <v>6.4546304957904503</v>
      </c>
      <c r="I295">
        <v>5.5999999997826899</v>
      </c>
      <c r="J295">
        <v>5.5999999997826899</v>
      </c>
      <c r="K295">
        <v>5.5999999997826899</v>
      </c>
      <c r="L295">
        <v>4.1700080194640199</v>
      </c>
      <c r="M295">
        <v>4.1700080194640199</v>
      </c>
      <c r="N295">
        <v>4.1700080194640199</v>
      </c>
      <c r="O295">
        <v>4.9396706885586701</v>
      </c>
      <c r="P295">
        <v>4.9396706885586701</v>
      </c>
      <c r="Q295">
        <v>4.9396706885586701</v>
      </c>
      <c r="R295">
        <v>4.4437019717330299</v>
      </c>
      <c r="S295">
        <v>4.4437019717330299</v>
      </c>
      <c r="T295">
        <v>4.4437019717330299</v>
      </c>
      <c r="U295">
        <v>5.99999999937911</v>
      </c>
      <c r="V295">
        <v>5.99999999937911</v>
      </c>
      <c r="W295">
        <v>5.99999999937911</v>
      </c>
      <c r="X295">
        <v>8.7203474780074597</v>
      </c>
      <c r="Y295">
        <v>8.7203474780074597</v>
      </c>
      <c r="Z295">
        <v>8.7203474780074597</v>
      </c>
      <c r="AA295">
        <v>5.6062929135884403</v>
      </c>
      <c r="AB295">
        <v>5.6062929135884403</v>
      </c>
      <c r="AC295">
        <v>5.6062929135884403</v>
      </c>
      <c r="AD295">
        <v>4.9114600736293097</v>
      </c>
      <c r="AE295">
        <v>4.9114600736293097</v>
      </c>
      <c r="AF295">
        <v>4.9114600736293097</v>
      </c>
      <c r="AG295">
        <v>4.4127449667789698</v>
      </c>
      <c r="AH295">
        <v>4.4127449667789698</v>
      </c>
      <c r="AI295">
        <v>4.4127449667789698</v>
      </c>
      <c r="AJ295">
        <v>5.7133311060071401</v>
      </c>
      <c r="AK295">
        <v>5.7133311060071401</v>
      </c>
    </row>
    <row r="296" spans="1:37" s="2" customFormat="1" x14ac:dyDescent="0.2">
      <c r="A296" s="2" t="s">
        <v>204</v>
      </c>
      <c r="B296" s="2">
        <v>12.3721676358554</v>
      </c>
      <c r="C296" s="2">
        <v>44.599999999997301</v>
      </c>
      <c r="D296" s="2">
        <v>44.599999999997301</v>
      </c>
      <c r="E296" s="2">
        <v>44.599999999997301</v>
      </c>
      <c r="F296" s="2">
        <v>99.4654193117278</v>
      </c>
      <c r="G296" s="2">
        <v>99.4654193117278</v>
      </c>
      <c r="H296" s="2">
        <v>99.4654193117278</v>
      </c>
      <c r="I296" s="2">
        <v>99.466666666667095</v>
      </c>
      <c r="J296" s="2">
        <v>99.466666666667095</v>
      </c>
      <c r="K296" s="2">
        <v>99.466666666667095</v>
      </c>
      <c r="L296" s="2">
        <v>99.532241897763299</v>
      </c>
      <c r="M296" s="2">
        <v>99.532241897763299</v>
      </c>
      <c r="N296" s="2">
        <v>99.532241897763299</v>
      </c>
      <c r="O296" s="2">
        <v>94.867008866072595</v>
      </c>
      <c r="P296" s="2">
        <v>94.867008866072595</v>
      </c>
      <c r="Q296" s="2">
        <v>94.867008866072595</v>
      </c>
      <c r="R296" s="2">
        <v>99.7327096558639</v>
      </c>
      <c r="S296" s="2">
        <v>99.7327096558639</v>
      </c>
      <c r="T296" s="2">
        <v>99.7327096558639</v>
      </c>
      <c r="U296" s="2">
        <v>99.733333333333505</v>
      </c>
      <c r="V296" s="2">
        <v>99.733333333333505</v>
      </c>
      <c r="W296" s="2">
        <v>99.733333333333505</v>
      </c>
      <c r="X296" s="2">
        <v>99.732727515702507</v>
      </c>
      <c r="Y296" s="2">
        <v>99.732727515702507</v>
      </c>
      <c r="Z296" s="2">
        <v>99.732727515702507</v>
      </c>
      <c r="AA296" s="2">
        <v>51.133333333333802</v>
      </c>
      <c r="AB296" s="2">
        <v>51.133333333333802</v>
      </c>
      <c r="AC296" s="2">
        <v>51.133333333333802</v>
      </c>
      <c r="AD296" s="2">
        <v>25.287356321837098</v>
      </c>
      <c r="AE296" s="2">
        <v>25.287356321837098</v>
      </c>
      <c r="AF296" s="2">
        <v>25.287356321837098</v>
      </c>
      <c r="AG296" s="2">
        <v>10.400000000002599</v>
      </c>
      <c r="AH296" s="2">
        <v>10.400000000002599</v>
      </c>
      <c r="AI296" s="2">
        <v>10.400000000002599</v>
      </c>
      <c r="AJ296" s="2">
        <v>5.4523586796702803</v>
      </c>
      <c r="AK296" s="2">
        <v>5.4523586796702803</v>
      </c>
    </row>
    <row r="297" spans="1:37" s="2" customFormat="1" x14ac:dyDescent="0.2">
      <c r="A297" s="2" t="s">
        <v>205</v>
      </c>
      <c r="B297" s="2">
        <v>6.0000000000006102</v>
      </c>
      <c r="C297" s="2">
        <v>6.0000000000006102</v>
      </c>
      <c r="D297" s="2">
        <v>53.3578349482123</v>
      </c>
      <c r="E297" s="2">
        <v>53.3578349482123</v>
      </c>
      <c r="F297" s="2">
        <v>53.3578349482123</v>
      </c>
      <c r="G297" s="2">
        <v>99.733333333333505</v>
      </c>
      <c r="H297" s="2">
        <v>99.733333333333505</v>
      </c>
      <c r="I297" s="2">
        <v>99.733333333333505</v>
      </c>
      <c r="J297" s="2">
        <v>99.3985967256923</v>
      </c>
      <c r="K297" s="2">
        <v>99.3985967256923</v>
      </c>
      <c r="L297" s="2">
        <v>99.3985967256923</v>
      </c>
      <c r="M297" s="2">
        <v>99.800013332446198</v>
      </c>
      <c r="N297" s="2">
        <v>99.800013332446198</v>
      </c>
      <c r="O297" s="2">
        <v>99.800013332446198</v>
      </c>
      <c r="P297" s="2">
        <v>97.7280320748403</v>
      </c>
      <c r="Q297" s="2">
        <v>97.7280320748403</v>
      </c>
      <c r="R297" s="2">
        <v>97.7280320748403</v>
      </c>
      <c r="S297" s="2">
        <v>100</v>
      </c>
      <c r="T297" s="2">
        <v>100</v>
      </c>
      <c r="U297" s="2">
        <v>100</v>
      </c>
      <c r="V297" s="2">
        <v>99.599091273553697</v>
      </c>
      <c r="W297" s="2">
        <v>99.599091273553697</v>
      </c>
      <c r="X297" s="2">
        <v>99.599091273553697</v>
      </c>
      <c r="Y297" s="2">
        <v>99.799986665776302</v>
      </c>
      <c r="Z297" s="2">
        <v>99.799986665776302</v>
      </c>
      <c r="AA297" s="2">
        <v>99.799986665776302</v>
      </c>
      <c r="AB297" s="2">
        <v>36.856875584659697</v>
      </c>
      <c r="AC297" s="2">
        <v>36.856875584659697</v>
      </c>
      <c r="AD297" s="2">
        <v>36.856875584659697</v>
      </c>
      <c r="AE297" s="2">
        <v>21.861457430493601</v>
      </c>
      <c r="AF297" s="2">
        <v>21.861457430493601</v>
      </c>
      <c r="AG297" s="2">
        <v>21.861457430493601</v>
      </c>
      <c r="AH297" s="2">
        <v>17.613256715221599</v>
      </c>
      <c r="AI297" s="2">
        <v>17.613256715221599</v>
      </c>
      <c r="AJ297" s="2">
        <v>17.613256715221599</v>
      </c>
      <c r="AK297" s="2">
        <v>7.8000000000004803</v>
      </c>
    </row>
    <row r="298" spans="1:37" x14ac:dyDescent="0.2">
      <c r="A298" t="s">
        <v>207</v>
      </c>
      <c r="B298">
        <v>5.6666666672875401</v>
      </c>
      <c r="C298">
        <v>5.6666666672875401</v>
      </c>
      <c r="D298">
        <v>4.6441697292440596</v>
      </c>
      <c r="E298">
        <v>4.6441697292440596</v>
      </c>
      <c r="F298">
        <v>4.6441697292440596</v>
      </c>
      <c r="G298">
        <v>3.9333333331160198</v>
      </c>
      <c r="H298">
        <v>3.9333333331160198</v>
      </c>
      <c r="I298">
        <v>3.9333333331160198</v>
      </c>
      <c r="J298">
        <v>5.6112224448586803</v>
      </c>
      <c r="K298">
        <v>5.6112224448586803</v>
      </c>
      <c r="L298">
        <v>5.6112224448586803</v>
      </c>
      <c r="M298">
        <v>5.50183394514508</v>
      </c>
      <c r="N298">
        <v>5.50183394514508</v>
      </c>
      <c r="O298">
        <v>5.50183394514508</v>
      </c>
      <c r="P298">
        <v>5.7196311632871399</v>
      </c>
      <c r="Q298">
        <v>5.7196311632871399</v>
      </c>
      <c r="R298">
        <v>5.7196311632871399</v>
      </c>
      <c r="S298">
        <v>5</v>
      </c>
      <c r="T298">
        <v>5</v>
      </c>
      <c r="U298">
        <v>5</v>
      </c>
      <c r="V298">
        <v>6.1873580120216598</v>
      </c>
      <c r="W298">
        <v>6.1873580120216598</v>
      </c>
      <c r="X298">
        <v>6.1873580120216598</v>
      </c>
      <c r="Y298">
        <v>4.7936529100077303</v>
      </c>
      <c r="Z298">
        <v>4.7936529100077303</v>
      </c>
      <c r="AA298">
        <v>4.7936529100077303</v>
      </c>
      <c r="AB298">
        <v>4.3832687421095704</v>
      </c>
      <c r="AC298">
        <v>4.3832687421095704</v>
      </c>
      <c r="AD298">
        <v>4.3832687421095704</v>
      </c>
      <c r="AE298">
        <v>5.7999999999689402</v>
      </c>
      <c r="AF298">
        <v>5.7999999999689402</v>
      </c>
      <c r="AG298">
        <v>5.7999999999689402</v>
      </c>
      <c r="AH298">
        <v>5.8532674063383299</v>
      </c>
      <c r="AI298">
        <v>5.8532674063383299</v>
      </c>
      <c r="AJ298">
        <v>5.8532674063383299</v>
      </c>
      <c r="AK298">
        <v>4.6666666671323096</v>
      </c>
    </row>
    <row r="299" spans="1:37" x14ac:dyDescent="0.2">
      <c r="A299" t="s">
        <v>208</v>
      </c>
      <c r="B299">
        <v>5.4315228253213199</v>
      </c>
      <c r="C299">
        <v>5.4315228253213199</v>
      </c>
      <c r="D299">
        <v>5.4315228253213199</v>
      </c>
      <c r="E299">
        <v>5.5002339102187303</v>
      </c>
      <c r="F299">
        <v>5.5002339102187303</v>
      </c>
      <c r="G299">
        <v>5.5002339102187303</v>
      </c>
      <c r="H299">
        <v>6.8542472331506703</v>
      </c>
      <c r="I299">
        <v>6.8542472331506703</v>
      </c>
      <c r="J299">
        <v>6.8542472331506703</v>
      </c>
      <c r="K299">
        <v>4.3228435895718702</v>
      </c>
      <c r="L299">
        <v>4.3228435895718702</v>
      </c>
      <c r="M299">
        <v>4.3228435895718702</v>
      </c>
      <c r="N299">
        <v>5.6603773583353298</v>
      </c>
      <c r="O299">
        <v>5.6603773583353298</v>
      </c>
      <c r="P299">
        <v>5.6603773583353298</v>
      </c>
      <c r="Q299">
        <v>4.3832687421095704</v>
      </c>
      <c r="R299">
        <v>4.3832687421095704</v>
      </c>
      <c r="S299">
        <v>4.3832687421095704</v>
      </c>
      <c r="T299">
        <v>6.7937862525410102</v>
      </c>
      <c r="U299">
        <v>6.7937862525410102</v>
      </c>
      <c r="V299">
        <v>6.7937862525410102</v>
      </c>
      <c r="W299">
        <v>7.1834279985701901</v>
      </c>
      <c r="X299">
        <v>7.1834279985701901</v>
      </c>
      <c r="Y299">
        <v>7.1834279985701901</v>
      </c>
      <c r="Z299">
        <v>6.1458472206499799</v>
      </c>
      <c r="AA299">
        <v>6.1458472206499799</v>
      </c>
      <c r="AB299">
        <v>6.1458472206499799</v>
      </c>
      <c r="AC299">
        <v>4.8382785352132602</v>
      </c>
      <c r="AD299">
        <v>4.8382785352132602</v>
      </c>
      <c r="AE299">
        <v>4.8382785352132602</v>
      </c>
      <c r="AF299">
        <v>6.4666666664803998</v>
      </c>
      <c r="AG299">
        <v>6.4666666664803998</v>
      </c>
      <c r="AH299">
        <v>6.4666666664803998</v>
      </c>
      <c r="AI299">
        <v>5.1787504180145696</v>
      </c>
      <c r="AJ299">
        <v>5.1787504180145696</v>
      </c>
      <c r="AK299">
        <v>5.1787504180145696</v>
      </c>
    </row>
    <row r="300" spans="1:37" x14ac:dyDescent="0.2">
      <c r="A300" t="s">
        <v>209</v>
      </c>
      <c r="B300">
        <v>4.5396973530751801</v>
      </c>
      <c r="C300">
        <v>4.5396973530751801</v>
      </c>
      <c r="D300">
        <v>4.5396973530751801</v>
      </c>
      <c r="E300">
        <v>4.51052455782935</v>
      </c>
      <c r="F300">
        <v>4.51052455782935</v>
      </c>
      <c r="G300">
        <v>4.51052455782935</v>
      </c>
      <c r="H300">
        <v>3.7935862387410899</v>
      </c>
      <c r="I300">
        <v>3.7935862387410899</v>
      </c>
      <c r="J300">
        <v>3.7935862387410899</v>
      </c>
      <c r="K300">
        <v>5.0577938133042801</v>
      </c>
      <c r="L300">
        <v>5.0577938133042801</v>
      </c>
      <c r="M300">
        <v>5.0577938133042801</v>
      </c>
      <c r="N300">
        <v>5.7459005465006596</v>
      </c>
      <c r="O300">
        <v>5.7459005465006596</v>
      </c>
      <c r="P300">
        <v>5.7459005465006596</v>
      </c>
      <c r="Q300">
        <v>3.8962774844305401</v>
      </c>
      <c r="R300">
        <v>3.8962774844305401</v>
      </c>
      <c r="S300">
        <v>3.8962774844305401</v>
      </c>
      <c r="T300">
        <v>2.53333333336436</v>
      </c>
      <c r="U300">
        <v>2.53333333336436</v>
      </c>
      <c r="V300">
        <v>2.53333333336436</v>
      </c>
      <c r="W300">
        <v>9.2670541861555993</v>
      </c>
      <c r="X300">
        <v>9.2670541861555993</v>
      </c>
      <c r="Y300">
        <v>9.2670541861555993</v>
      </c>
      <c r="Z300">
        <v>7.1209494595864502</v>
      </c>
      <c r="AA300">
        <v>7.1209494595864502</v>
      </c>
      <c r="AB300">
        <v>7.1209494595864502</v>
      </c>
      <c r="AC300">
        <v>4.3832687421095704</v>
      </c>
      <c r="AD300">
        <v>4.3832687421095704</v>
      </c>
      <c r="AE300">
        <v>4.3832687421095704</v>
      </c>
      <c r="AF300">
        <v>4.7333333338610801</v>
      </c>
      <c r="AG300">
        <v>4.7333333338610801</v>
      </c>
      <c r="AH300">
        <v>4.7333333338610801</v>
      </c>
      <c r="AI300">
        <v>5.4397219993097803</v>
      </c>
      <c r="AJ300">
        <v>5.4397219993097803</v>
      </c>
      <c r="AK300">
        <v>5.4397219993097803</v>
      </c>
    </row>
    <row r="301" spans="1:37" x14ac:dyDescent="0.2">
      <c r="A301" t="s">
        <v>210</v>
      </c>
      <c r="B301">
        <v>5.3855405591595504</v>
      </c>
      <c r="C301">
        <v>4.7333333330849703</v>
      </c>
      <c r="D301">
        <v>4.7333333330849703</v>
      </c>
      <c r="E301">
        <v>4.7333333330849703</v>
      </c>
      <c r="F301">
        <v>5.0514499534762196</v>
      </c>
      <c r="G301">
        <v>5.0514499534762196</v>
      </c>
      <c r="H301">
        <v>5.0514499534762196</v>
      </c>
      <c r="I301">
        <v>5.19999999941016</v>
      </c>
      <c r="J301">
        <v>5.19999999941016</v>
      </c>
      <c r="K301">
        <v>5.19999999941016</v>
      </c>
      <c r="L301">
        <v>4.3704891744221896</v>
      </c>
      <c r="M301">
        <v>4.3704891744221896</v>
      </c>
      <c r="N301">
        <v>4.3704891744221896</v>
      </c>
      <c r="O301">
        <v>4.2063862409483104</v>
      </c>
      <c r="P301">
        <v>4.2063862409483104</v>
      </c>
      <c r="Q301">
        <v>4.2063862409483104</v>
      </c>
      <c r="R301">
        <v>3.7086535246735899</v>
      </c>
      <c r="S301">
        <v>3.7086535246735899</v>
      </c>
      <c r="T301">
        <v>3.7086535246735899</v>
      </c>
      <c r="U301">
        <v>4.5333333336748103</v>
      </c>
      <c r="V301">
        <v>4.5333333336748103</v>
      </c>
      <c r="W301">
        <v>4.5333333336748103</v>
      </c>
      <c r="X301">
        <v>6.5820247237033804</v>
      </c>
      <c r="Y301">
        <v>6.5820247237033804</v>
      </c>
      <c r="Z301">
        <v>6.5820247237033804</v>
      </c>
      <c r="AA301">
        <v>3.27311512637224</v>
      </c>
      <c r="AB301">
        <v>3.27311512637224</v>
      </c>
      <c r="AC301">
        <v>3.27311512637224</v>
      </c>
      <c r="AD301">
        <v>5.8469762774218497</v>
      </c>
      <c r="AE301">
        <v>5.8469762774218497</v>
      </c>
      <c r="AF301">
        <v>5.8469762774218497</v>
      </c>
      <c r="AG301">
        <v>4.5460605256047399</v>
      </c>
      <c r="AH301">
        <v>4.5460605256047399</v>
      </c>
      <c r="AI301">
        <v>4.5460605256047399</v>
      </c>
      <c r="AJ301">
        <v>4.1764116273477896</v>
      </c>
      <c r="AK301">
        <v>4.1764116273477896</v>
      </c>
    </row>
    <row r="302" spans="1:37" s="2" customFormat="1" x14ac:dyDescent="0.2">
      <c r="A302" s="2" t="s">
        <v>212</v>
      </c>
      <c r="B302" s="2">
        <v>9.8322304658733195</v>
      </c>
      <c r="C302" s="2">
        <v>45.600000000000897</v>
      </c>
      <c r="D302" s="2">
        <v>45.600000000000897</v>
      </c>
      <c r="E302" s="2">
        <v>45.600000000000897</v>
      </c>
      <c r="F302" s="2">
        <v>99.799532241899399</v>
      </c>
      <c r="G302" s="2">
        <v>99.799532241899399</v>
      </c>
      <c r="H302" s="2">
        <v>99.799532241899399</v>
      </c>
      <c r="I302" s="2">
        <v>99.533333333335193</v>
      </c>
      <c r="J302" s="2">
        <v>99.533333333335193</v>
      </c>
      <c r="K302" s="2">
        <v>99.533333333335193</v>
      </c>
      <c r="L302" s="2">
        <v>99.799532241893303</v>
      </c>
      <c r="M302" s="2">
        <v>99.799532241893303</v>
      </c>
      <c r="N302" s="2">
        <v>99.799532241893303</v>
      </c>
      <c r="O302" s="2">
        <v>95.800279981333802</v>
      </c>
      <c r="P302" s="2">
        <v>95.800279981333802</v>
      </c>
      <c r="Q302" s="2">
        <v>95.800279981333802</v>
      </c>
      <c r="R302" s="2">
        <v>99.532241897763299</v>
      </c>
      <c r="S302" s="2">
        <v>99.532241897763299</v>
      </c>
      <c r="T302" s="2">
        <v>99.532241897763299</v>
      </c>
      <c r="U302" s="2">
        <v>99.733333333333505</v>
      </c>
      <c r="V302" s="2">
        <v>99.733333333333505</v>
      </c>
      <c r="W302" s="2">
        <v>99.733333333333505</v>
      </c>
      <c r="X302" s="2">
        <v>99.799545636778305</v>
      </c>
      <c r="Y302" s="2">
        <v>99.799545636778305</v>
      </c>
      <c r="Z302" s="2">
        <v>99.799545636778305</v>
      </c>
      <c r="AA302" s="2">
        <v>64.866666666663704</v>
      </c>
      <c r="AB302" s="2">
        <v>64.866666666663704</v>
      </c>
      <c r="AC302" s="2">
        <v>64.866666666663704</v>
      </c>
      <c r="AD302" s="2">
        <v>22.8815824645819</v>
      </c>
      <c r="AE302" s="2">
        <v>22.8815824645819</v>
      </c>
      <c r="AF302" s="2">
        <v>22.8815824645819</v>
      </c>
      <c r="AG302" s="2">
        <v>26.6666666666666</v>
      </c>
      <c r="AH302" s="2">
        <v>26.6666666666666</v>
      </c>
      <c r="AI302" s="2">
        <v>26.6666666666666</v>
      </c>
      <c r="AJ302" s="2">
        <v>10.797808365632401</v>
      </c>
      <c r="AK302" s="2">
        <v>10.797808365632401</v>
      </c>
    </row>
    <row r="303" spans="1:37" s="2" customFormat="1" x14ac:dyDescent="0.2">
      <c r="A303" s="2" t="s">
        <v>213</v>
      </c>
      <c r="B303" s="2">
        <v>7.53333333333405</v>
      </c>
      <c r="C303" s="2">
        <v>7.53333333333405</v>
      </c>
      <c r="D303" s="2">
        <v>52.9568994320082</v>
      </c>
      <c r="E303" s="2">
        <v>52.9568994320082</v>
      </c>
      <c r="F303" s="2">
        <v>52.9568994320082</v>
      </c>
      <c r="G303" s="2">
        <v>99.666666666665407</v>
      </c>
      <c r="H303" s="2">
        <v>99.666666666665407</v>
      </c>
      <c r="I303" s="2">
        <v>99.666666666665407</v>
      </c>
      <c r="J303" s="2">
        <v>99.665887069828301</v>
      </c>
      <c r="K303" s="2">
        <v>99.665887069828301</v>
      </c>
      <c r="L303" s="2">
        <v>99.665887069828301</v>
      </c>
      <c r="M303" s="2">
        <v>99.533364442372402</v>
      </c>
      <c r="N303" s="2">
        <v>99.533364442372402</v>
      </c>
      <c r="O303" s="2">
        <v>99.533364442372402</v>
      </c>
      <c r="P303" s="2">
        <v>96.926161042432099</v>
      </c>
      <c r="Q303" s="2">
        <v>96.926161042432099</v>
      </c>
      <c r="R303" s="2">
        <v>96.926161042432099</v>
      </c>
      <c r="S303" s="2">
        <v>99.933333333331802</v>
      </c>
      <c r="T303" s="2">
        <v>99.933333333331802</v>
      </c>
      <c r="U303" s="2">
        <v>99.933333333331802</v>
      </c>
      <c r="V303" s="2">
        <v>99.799545636778305</v>
      </c>
      <c r="W303" s="2">
        <v>99.799545636778305</v>
      </c>
      <c r="X303" s="2">
        <v>99.799545636778305</v>
      </c>
      <c r="Y303" s="2">
        <v>99.599973331555802</v>
      </c>
      <c r="Z303" s="2">
        <v>99.599973331555802</v>
      </c>
      <c r="AA303" s="2">
        <v>99.599973331555802</v>
      </c>
      <c r="AB303" s="2">
        <v>38.059601763998501</v>
      </c>
      <c r="AC303" s="2">
        <v>38.059601763998501</v>
      </c>
      <c r="AD303" s="2">
        <v>38.059601763998501</v>
      </c>
      <c r="AE303" s="2">
        <v>6.99379958663729</v>
      </c>
      <c r="AF303" s="2">
        <v>6.99379958663729</v>
      </c>
      <c r="AG303" s="2">
        <v>6.99379958663729</v>
      </c>
      <c r="AH303" s="2">
        <v>9.7287184284393593</v>
      </c>
      <c r="AI303" s="2">
        <v>9.7287184284393593</v>
      </c>
      <c r="AJ303" s="2">
        <v>9.7287184284393593</v>
      </c>
      <c r="AK303" s="2">
        <v>17.800000000000399</v>
      </c>
    </row>
    <row r="304" spans="1:37" x14ac:dyDescent="0.2">
      <c r="A304" t="s">
        <v>215</v>
      </c>
      <c r="B304">
        <v>5.8666666659215903</v>
      </c>
      <c r="C304">
        <v>5.8666666659215903</v>
      </c>
      <c r="D304">
        <v>5.0451052458219197</v>
      </c>
      <c r="E304">
        <v>5.0451052458219197</v>
      </c>
      <c r="F304">
        <v>5.0451052458219197</v>
      </c>
      <c r="G304">
        <v>3.4666666667908399</v>
      </c>
      <c r="H304">
        <v>3.4666666667908399</v>
      </c>
      <c r="I304">
        <v>3.4666666667908399</v>
      </c>
      <c r="J304">
        <v>3.4736138947666402</v>
      </c>
      <c r="K304">
        <v>3.4736138947666402</v>
      </c>
      <c r="L304">
        <v>3.4736138947666402</v>
      </c>
      <c r="M304">
        <v>5.6352117370904704</v>
      </c>
      <c r="N304">
        <v>5.6352117370904704</v>
      </c>
      <c r="O304">
        <v>5.6352117370904704</v>
      </c>
      <c r="P304">
        <v>4.9178137112028901</v>
      </c>
      <c r="Q304">
        <v>4.9178137112028901</v>
      </c>
      <c r="R304">
        <v>4.9178137112028901</v>
      </c>
      <c r="S304">
        <v>5.99999999937911</v>
      </c>
      <c r="T304">
        <v>5.99999999937911</v>
      </c>
      <c r="U304">
        <v>5.99999999937911</v>
      </c>
      <c r="V304">
        <v>5.0514499534762196</v>
      </c>
      <c r="W304">
        <v>5.0514499534762196</v>
      </c>
      <c r="X304">
        <v>5.0514499534762196</v>
      </c>
      <c r="Y304">
        <v>5.9270618042134204</v>
      </c>
      <c r="Z304">
        <v>5.9270618042134204</v>
      </c>
      <c r="AA304">
        <v>5.9270618042134204</v>
      </c>
      <c r="AB304">
        <v>4.1159962583407799</v>
      </c>
      <c r="AC304">
        <v>4.1159962583407799</v>
      </c>
      <c r="AD304">
        <v>4.1159962583407799</v>
      </c>
      <c r="AE304">
        <v>6.1999999995653896</v>
      </c>
      <c r="AF304">
        <v>6.1999999995653896</v>
      </c>
      <c r="AG304">
        <v>6.1999999995653896</v>
      </c>
      <c r="AH304">
        <v>4.6505412274340996</v>
      </c>
      <c r="AI304">
        <v>4.6505412274340996</v>
      </c>
      <c r="AJ304">
        <v>4.6505412274340996</v>
      </c>
      <c r="AK304">
        <v>5.19999999941016</v>
      </c>
    </row>
    <row r="305" spans="1:37" x14ac:dyDescent="0.2">
      <c r="A305" t="s">
        <v>216</v>
      </c>
      <c r="B305">
        <v>5.0316561146284604</v>
      </c>
      <c r="C305">
        <v>5.0316561146284604</v>
      </c>
      <c r="D305">
        <v>5.0316561146284604</v>
      </c>
      <c r="E305">
        <v>4.6314241795186302</v>
      </c>
      <c r="F305">
        <v>4.6314241795186302</v>
      </c>
      <c r="G305">
        <v>4.6314241795186302</v>
      </c>
      <c r="H305">
        <v>5.0540072010222099</v>
      </c>
      <c r="I305">
        <v>5.0540072010222099</v>
      </c>
      <c r="J305">
        <v>5.0540072010222099</v>
      </c>
      <c r="K305">
        <v>3.7883343353826202</v>
      </c>
      <c r="L305">
        <v>3.7883343353826202</v>
      </c>
      <c r="M305">
        <v>3.7883343353826202</v>
      </c>
      <c r="N305">
        <v>4.9269951329467698</v>
      </c>
      <c r="O305">
        <v>4.9269951329467698</v>
      </c>
      <c r="P305">
        <v>4.9269951329467698</v>
      </c>
      <c r="Q305">
        <v>2.1782707477111098</v>
      </c>
      <c r="R305">
        <v>2.1782707477111098</v>
      </c>
      <c r="S305">
        <v>2.1782707477111098</v>
      </c>
      <c r="T305">
        <v>6.72711514107149</v>
      </c>
      <c r="U305">
        <v>6.72711514107149</v>
      </c>
      <c r="V305">
        <v>6.72711514107149</v>
      </c>
      <c r="W305">
        <v>8.7203474772295593</v>
      </c>
      <c r="X305">
        <v>8.7203474772295593</v>
      </c>
      <c r="Y305">
        <v>8.7203474772295593</v>
      </c>
      <c r="Z305">
        <v>5.2792960933264697</v>
      </c>
      <c r="AA305">
        <v>5.2792960933264697</v>
      </c>
      <c r="AB305">
        <v>5.2792960933264697</v>
      </c>
      <c r="AC305">
        <v>5.64020315426795</v>
      </c>
      <c r="AD305">
        <v>5.64020315426795</v>
      </c>
      <c r="AE305">
        <v>5.64020315426795</v>
      </c>
      <c r="AF305">
        <v>4.8000000005898302</v>
      </c>
      <c r="AG305">
        <v>4.8000000005898302</v>
      </c>
      <c r="AH305">
        <v>4.8000000005898302</v>
      </c>
      <c r="AI305">
        <v>3.9091212829625301</v>
      </c>
      <c r="AJ305">
        <v>3.9091212829625301</v>
      </c>
      <c r="AK305">
        <v>3.9091212829625301</v>
      </c>
    </row>
    <row r="306" spans="1:37" x14ac:dyDescent="0.2">
      <c r="A306" t="s">
        <v>217</v>
      </c>
      <c r="B306">
        <v>6.0729284716525296</v>
      </c>
      <c r="C306">
        <v>6.0729284716525296</v>
      </c>
      <c r="D306">
        <v>6.0729284716525296</v>
      </c>
      <c r="E306">
        <v>2.4390243903994802</v>
      </c>
      <c r="F306">
        <v>2.4390243903994802</v>
      </c>
      <c r="G306">
        <v>2.4390243903994802</v>
      </c>
      <c r="H306">
        <v>4.5269684641296601</v>
      </c>
      <c r="I306">
        <v>4.5269684641296601</v>
      </c>
      <c r="J306">
        <v>4.5269684641296601</v>
      </c>
      <c r="K306">
        <v>5.9263713505840201</v>
      </c>
      <c r="L306">
        <v>5.9263713505840201</v>
      </c>
      <c r="M306">
        <v>5.9263713505840201</v>
      </c>
      <c r="N306">
        <v>7.2790294625210201</v>
      </c>
      <c r="O306">
        <v>7.2790294625210201</v>
      </c>
      <c r="P306">
        <v>7.2790294625210201</v>
      </c>
      <c r="Q306">
        <v>4.0967720378485604</v>
      </c>
      <c r="R306">
        <v>4.0967720378485604</v>
      </c>
      <c r="S306">
        <v>4.0967720378485604</v>
      </c>
      <c r="T306">
        <v>3.19999999987582</v>
      </c>
      <c r="U306">
        <v>3.19999999987582</v>
      </c>
      <c r="V306">
        <v>3.19999999987582</v>
      </c>
      <c r="W306">
        <v>8.1980356785549091</v>
      </c>
      <c r="X306">
        <v>8.1980356785549091</v>
      </c>
      <c r="Y306">
        <v>8.1980356785549091</v>
      </c>
      <c r="Z306">
        <v>5.7874383250789601</v>
      </c>
      <c r="AA306">
        <v>5.7874383250789601</v>
      </c>
      <c r="AB306">
        <v>5.7874383250789601</v>
      </c>
      <c r="AC306">
        <v>3.7819056526574699</v>
      </c>
      <c r="AD306">
        <v>3.7819056526574699</v>
      </c>
      <c r="AE306">
        <v>3.7819056526574699</v>
      </c>
      <c r="AF306">
        <v>2.60000000009313</v>
      </c>
      <c r="AG306">
        <v>2.60000000009313</v>
      </c>
      <c r="AH306">
        <v>2.60000000009313</v>
      </c>
      <c r="AI306">
        <v>2.49933172970192</v>
      </c>
      <c r="AJ306">
        <v>2.49933172970192</v>
      </c>
      <c r="AK306">
        <v>2.49933172970192</v>
      </c>
    </row>
    <row r="307" spans="1:37" x14ac:dyDescent="0.2">
      <c r="A307" t="s">
        <v>218</v>
      </c>
      <c r="B307">
        <v>3.04690632170988</v>
      </c>
      <c r="C307">
        <v>4.2666666659836903</v>
      </c>
      <c r="D307">
        <v>4.2666666659836903</v>
      </c>
      <c r="E307">
        <v>4.2666666659836903</v>
      </c>
      <c r="F307">
        <v>5.0514499534762196</v>
      </c>
      <c r="G307">
        <v>5.0514499534762196</v>
      </c>
      <c r="H307">
        <v>5.0514499534762196</v>
      </c>
      <c r="I307">
        <v>5.7333333332401901</v>
      </c>
      <c r="J307">
        <v>5.7333333332401901</v>
      </c>
      <c r="K307">
        <v>5.7333333332401901</v>
      </c>
      <c r="L307">
        <v>4.7046244319078099</v>
      </c>
      <c r="M307">
        <v>4.7046244319078099</v>
      </c>
      <c r="N307">
        <v>4.7046244319078099</v>
      </c>
      <c r="O307">
        <v>5.8729418039107699</v>
      </c>
      <c r="P307">
        <v>5.8729418039107699</v>
      </c>
      <c r="Q307">
        <v>5.8729418039107699</v>
      </c>
      <c r="R307">
        <v>2.97360507839206</v>
      </c>
      <c r="S307">
        <v>2.97360507839206</v>
      </c>
      <c r="T307">
        <v>2.97360507839206</v>
      </c>
      <c r="U307">
        <v>3.4000000000620898</v>
      </c>
      <c r="V307">
        <v>3.4000000000620898</v>
      </c>
      <c r="W307">
        <v>3.4000000000620898</v>
      </c>
      <c r="X307">
        <v>8.8539926494221799</v>
      </c>
      <c r="Y307">
        <v>8.8539926494221799</v>
      </c>
      <c r="Z307">
        <v>8.8539926494221799</v>
      </c>
      <c r="AA307">
        <v>5.1396573563004102</v>
      </c>
      <c r="AB307">
        <v>5.1396573563004102</v>
      </c>
      <c r="AC307">
        <v>5.1396573563004102</v>
      </c>
      <c r="AD307">
        <v>5.1787504180145696</v>
      </c>
      <c r="AE307">
        <v>5.1787504180145696</v>
      </c>
      <c r="AF307">
        <v>5.1787504180145696</v>
      </c>
      <c r="AG307">
        <v>2.6796427144599502</v>
      </c>
      <c r="AH307">
        <v>2.6796427144599502</v>
      </c>
      <c r="AI307">
        <v>2.6796427144599502</v>
      </c>
      <c r="AJ307">
        <v>2.6394921479105</v>
      </c>
      <c r="AK307">
        <v>2.6394921479105</v>
      </c>
    </row>
    <row r="308" spans="1:37" s="2" customFormat="1" x14ac:dyDescent="0.2">
      <c r="A308" s="2" t="s">
        <v>220</v>
      </c>
      <c r="B308" s="2">
        <v>10.233273176930799</v>
      </c>
      <c r="C308" s="2">
        <v>45.999999999997499</v>
      </c>
      <c r="D308" s="2">
        <v>45.999999999997499</v>
      </c>
      <c r="E308" s="2">
        <v>45.999999999997499</v>
      </c>
      <c r="F308" s="2">
        <v>99.3985967256923</v>
      </c>
      <c r="G308" s="2">
        <v>99.3985967256923</v>
      </c>
      <c r="H308" s="2">
        <v>99.3985967256923</v>
      </c>
      <c r="I308" s="2">
        <v>99.733333333333505</v>
      </c>
      <c r="J308" s="2">
        <v>99.733333333333505</v>
      </c>
      <c r="K308" s="2">
        <v>99.733333333333505</v>
      </c>
      <c r="L308" s="2">
        <v>99.532241897763299</v>
      </c>
      <c r="M308" s="2">
        <v>99.532241897763299</v>
      </c>
      <c r="N308" s="2">
        <v>99.532241897763299</v>
      </c>
      <c r="O308" s="2">
        <v>95.133657756146405</v>
      </c>
      <c r="P308" s="2">
        <v>95.133657756146405</v>
      </c>
      <c r="Q308" s="2">
        <v>95.133657756146405</v>
      </c>
      <c r="R308" s="2">
        <v>99.866354827934998</v>
      </c>
      <c r="S308" s="2">
        <v>99.866354827934998</v>
      </c>
      <c r="T308" s="2">
        <v>99.866354827934998</v>
      </c>
      <c r="U308" s="2">
        <v>99.933333333331802</v>
      </c>
      <c r="V308" s="2">
        <v>99.933333333331802</v>
      </c>
      <c r="W308" s="2">
        <v>99.933333333331802</v>
      </c>
      <c r="X308" s="2">
        <v>100</v>
      </c>
      <c r="Y308" s="2">
        <v>100</v>
      </c>
      <c r="Z308" s="2">
        <v>100</v>
      </c>
      <c r="AA308" s="2">
        <v>61.133333333333802</v>
      </c>
      <c r="AB308" s="2">
        <v>61.133333333333802</v>
      </c>
      <c r="AC308" s="2">
        <v>61.133333333333802</v>
      </c>
      <c r="AD308" s="2">
        <v>12.523389468055599</v>
      </c>
      <c r="AE308" s="2">
        <v>12.523389468055599</v>
      </c>
      <c r="AF308" s="2">
        <v>12.523389468055599</v>
      </c>
      <c r="AG308" s="2">
        <v>10.7999999999992</v>
      </c>
      <c r="AH308" s="2">
        <v>10.7999999999992</v>
      </c>
      <c r="AI308" s="2">
        <v>10.7999999999992</v>
      </c>
      <c r="AJ308" s="2">
        <v>31.0436990511846</v>
      </c>
      <c r="AK308" s="2">
        <v>31.0436990511846</v>
      </c>
    </row>
    <row r="309" spans="1:37" s="2" customFormat="1" x14ac:dyDescent="0.2">
      <c r="A309" s="2" t="s">
        <v>221</v>
      </c>
      <c r="B309" s="2">
        <v>1.93333333333308</v>
      </c>
      <c r="C309" s="2">
        <v>1.93333333333308</v>
      </c>
      <c r="D309" s="2">
        <v>56.231206147676701</v>
      </c>
      <c r="E309" s="2">
        <v>56.231206147676701</v>
      </c>
      <c r="F309" s="2">
        <v>56.231206147676701</v>
      </c>
      <c r="G309" s="2">
        <v>100</v>
      </c>
      <c r="H309" s="2">
        <v>100</v>
      </c>
      <c r="I309" s="2">
        <v>100</v>
      </c>
      <c r="J309" s="2">
        <v>99.5990644837958</v>
      </c>
      <c r="K309" s="2">
        <v>99.5990644837958</v>
      </c>
      <c r="L309" s="2">
        <v>99.5990644837958</v>
      </c>
      <c r="M309" s="2">
        <v>99.533364442369404</v>
      </c>
      <c r="N309" s="2">
        <v>99.533364442369404</v>
      </c>
      <c r="O309" s="2">
        <v>99.533364442369404</v>
      </c>
      <c r="P309" s="2">
        <v>97.260273972603699</v>
      </c>
      <c r="Q309" s="2">
        <v>97.260273972603699</v>
      </c>
      <c r="R309" s="2">
        <v>97.260273972603699</v>
      </c>
      <c r="S309" s="2">
        <v>100</v>
      </c>
      <c r="T309" s="2">
        <v>100</v>
      </c>
      <c r="U309" s="2">
        <v>100</v>
      </c>
      <c r="V309" s="2">
        <v>99.933181878924103</v>
      </c>
      <c r="W309" s="2">
        <v>99.933181878924103</v>
      </c>
      <c r="X309" s="2">
        <v>99.933181878924103</v>
      </c>
      <c r="Y309" s="2">
        <v>99.533302220149906</v>
      </c>
      <c r="Z309" s="2">
        <v>99.533302220149906</v>
      </c>
      <c r="AA309" s="2">
        <v>99.533302220149906</v>
      </c>
      <c r="AB309" s="2">
        <v>35.253240678871698</v>
      </c>
      <c r="AC309" s="2">
        <v>35.253240678871698</v>
      </c>
      <c r="AD309" s="2">
        <v>35.253240678871698</v>
      </c>
      <c r="AE309" s="2">
        <v>5.3936929128604802</v>
      </c>
      <c r="AF309" s="2">
        <v>5.3936929128604802</v>
      </c>
      <c r="AG309" s="2">
        <v>5.3936929128604802</v>
      </c>
      <c r="AH309" s="2">
        <v>13.8714419350536</v>
      </c>
      <c r="AI309" s="2">
        <v>13.8714419350536</v>
      </c>
      <c r="AJ309" s="2">
        <v>13.8714419350536</v>
      </c>
      <c r="AK309" s="2">
        <v>0.39999999999963598</v>
      </c>
    </row>
    <row r="310" spans="1:37" s="2" customFormat="1" x14ac:dyDescent="0.2">
      <c r="A310" s="2" t="s">
        <v>222</v>
      </c>
      <c r="B310" s="2">
        <v>6.8912505848580796</v>
      </c>
      <c r="C310" s="2">
        <v>43.999999999996298</v>
      </c>
      <c r="D310" s="2">
        <v>43.999999999996298</v>
      </c>
      <c r="E310" s="2">
        <v>43.999999999996298</v>
      </c>
      <c r="F310" s="2">
        <v>98.730370865355098</v>
      </c>
      <c r="G310" s="2">
        <v>98.730370865355098</v>
      </c>
      <c r="H310" s="2">
        <v>98.730370865355098</v>
      </c>
      <c r="I310" s="2">
        <v>98.933333333334303</v>
      </c>
      <c r="J310" s="2">
        <v>98.933333333334303</v>
      </c>
      <c r="K310" s="2">
        <v>98.933333333334303</v>
      </c>
      <c r="L310" s="2">
        <v>99.532241897757302</v>
      </c>
      <c r="M310" s="2">
        <v>99.532241897757302</v>
      </c>
      <c r="N310" s="2">
        <v>99.532241897757302</v>
      </c>
      <c r="O310" s="2">
        <v>97.2668488767425</v>
      </c>
      <c r="P310" s="2">
        <v>97.2668488767425</v>
      </c>
      <c r="Q310" s="2">
        <v>97.2668488767425</v>
      </c>
      <c r="R310" s="2">
        <v>99.799532241899399</v>
      </c>
      <c r="S310" s="2">
        <v>99.799532241899399</v>
      </c>
      <c r="T310" s="2">
        <v>99.799532241899399</v>
      </c>
      <c r="U310" s="2">
        <v>99.466666666667095</v>
      </c>
      <c r="V310" s="2">
        <v>99.466666666667095</v>
      </c>
      <c r="W310" s="2">
        <v>99.466666666667095</v>
      </c>
      <c r="X310" s="2">
        <v>100</v>
      </c>
      <c r="Y310" s="2">
        <v>100</v>
      </c>
      <c r="Z310" s="2">
        <v>100</v>
      </c>
      <c r="AA310" s="2">
        <v>51.6666666666666</v>
      </c>
      <c r="AB310" s="2">
        <v>51.6666666666666</v>
      </c>
      <c r="AC310" s="2">
        <v>51.6666666666666</v>
      </c>
      <c r="AD310" s="2">
        <v>20.141673349373001</v>
      </c>
      <c r="AE310" s="2">
        <v>20.141673349373001</v>
      </c>
      <c r="AF310" s="2">
        <v>20.141673349373001</v>
      </c>
      <c r="AG310" s="2">
        <v>5.6666666666630299</v>
      </c>
      <c r="AH310" s="2">
        <v>5.6666666666630299</v>
      </c>
      <c r="AI310" s="2">
        <v>5.6666666666630299</v>
      </c>
      <c r="AJ310" s="2">
        <v>8.4591741280247206</v>
      </c>
      <c r="AK310" s="2">
        <v>8.4591741280247206</v>
      </c>
    </row>
    <row r="311" spans="1:37" s="2" customFormat="1" x14ac:dyDescent="0.2">
      <c r="A311" s="2" t="s">
        <v>223</v>
      </c>
      <c r="B311" s="2">
        <v>6.5333333333334496</v>
      </c>
      <c r="C311" s="2">
        <v>6.5333333333334496</v>
      </c>
      <c r="D311" s="2">
        <v>52.9568994320082</v>
      </c>
      <c r="E311" s="2">
        <v>52.9568994320082</v>
      </c>
      <c r="F311" s="2">
        <v>52.9568994320082</v>
      </c>
      <c r="G311" s="2">
        <v>99.866666666666703</v>
      </c>
      <c r="H311" s="2">
        <v>99.866666666666703</v>
      </c>
      <c r="I311" s="2">
        <v>99.866666666666703</v>
      </c>
      <c r="J311" s="2">
        <v>99.532241897760301</v>
      </c>
      <c r="K311" s="2">
        <v>99.532241897760301</v>
      </c>
      <c r="L311" s="2">
        <v>99.532241897760301</v>
      </c>
      <c r="M311" s="2">
        <v>99.466702219852493</v>
      </c>
      <c r="N311" s="2">
        <v>99.466702219852493</v>
      </c>
      <c r="O311" s="2">
        <v>99.466702219852493</v>
      </c>
      <c r="P311" s="2">
        <v>94.988306047443999</v>
      </c>
      <c r="Q311" s="2">
        <v>94.988306047443999</v>
      </c>
      <c r="R311" s="2">
        <v>94.988306047443999</v>
      </c>
      <c r="S311" s="2">
        <v>99.799999999998604</v>
      </c>
      <c r="T311" s="2">
        <v>99.799999999998604</v>
      </c>
      <c r="U311" s="2">
        <v>99.799999999998604</v>
      </c>
      <c r="V311" s="2">
        <v>99.799545636778305</v>
      </c>
      <c r="W311" s="2">
        <v>99.799545636778305</v>
      </c>
      <c r="X311" s="2">
        <v>99.799545636778305</v>
      </c>
      <c r="Y311" s="2">
        <v>99.733315554370506</v>
      </c>
      <c r="Z311" s="2">
        <v>99.733315554370506</v>
      </c>
      <c r="AA311" s="2">
        <v>99.733315554370506</v>
      </c>
      <c r="AB311" s="2">
        <v>35.988240010688301</v>
      </c>
      <c r="AC311" s="2">
        <v>35.988240010688301</v>
      </c>
      <c r="AD311" s="2">
        <v>35.988240010688301</v>
      </c>
      <c r="AE311" s="2">
        <v>22.994866324423398</v>
      </c>
      <c r="AF311" s="2">
        <v>22.994866324423398</v>
      </c>
      <c r="AG311" s="2">
        <v>22.994866324423398</v>
      </c>
      <c r="AH311" s="2">
        <v>11.332353334224299</v>
      </c>
      <c r="AI311" s="2">
        <v>11.332353334224299</v>
      </c>
      <c r="AJ311" s="2">
        <v>11.332353334224299</v>
      </c>
      <c r="AK311" s="2">
        <v>9.5333333333322301</v>
      </c>
    </row>
    <row r="312" spans="1:37" s="2" customFormat="1" x14ac:dyDescent="0.2">
      <c r="A312" s="2" t="s">
        <v>224</v>
      </c>
      <c r="B312" s="2">
        <v>11.1690395027072</v>
      </c>
      <c r="C312" s="2">
        <v>43.666666666667801</v>
      </c>
      <c r="D312" s="2">
        <v>43.666666666667801</v>
      </c>
      <c r="E312" s="2">
        <v>43.666666666667801</v>
      </c>
      <c r="F312" s="2">
        <v>99.7327096558639</v>
      </c>
      <c r="G312" s="2">
        <v>99.7327096558639</v>
      </c>
      <c r="H312" s="2">
        <v>99.7327096558639</v>
      </c>
      <c r="I312" s="2">
        <v>99.733333333333505</v>
      </c>
      <c r="J312" s="2">
        <v>99.733333333333505</v>
      </c>
      <c r="K312" s="2">
        <v>99.733333333333505</v>
      </c>
      <c r="L312" s="2">
        <v>99.7327096558639</v>
      </c>
      <c r="M312" s="2">
        <v>99.7327096558639</v>
      </c>
      <c r="N312" s="2">
        <v>99.7327096558639</v>
      </c>
      <c r="O312" s="2">
        <v>97.866808879403905</v>
      </c>
      <c r="P312" s="2">
        <v>97.866808879403905</v>
      </c>
      <c r="Q312" s="2">
        <v>97.866808879403905</v>
      </c>
      <c r="R312" s="2">
        <v>99.665887069828301</v>
      </c>
      <c r="S312" s="2">
        <v>99.665887069828301</v>
      </c>
      <c r="T312" s="2">
        <v>99.665887069828301</v>
      </c>
      <c r="U312" s="2">
        <v>99.733333333333505</v>
      </c>
      <c r="V312" s="2">
        <v>99.733333333333505</v>
      </c>
      <c r="W312" s="2">
        <v>99.733333333333505</v>
      </c>
      <c r="X312" s="2">
        <v>100</v>
      </c>
      <c r="Y312" s="2">
        <v>100</v>
      </c>
      <c r="Z312" s="2">
        <v>100</v>
      </c>
      <c r="AA312" s="2">
        <v>57.933333333336698</v>
      </c>
      <c r="AB312" s="2">
        <v>57.933333333336698</v>
      </c>
      <c r="AC312" s="2">
        <v>57.933333333336698</v>
      </c>
      <c r="AD312" s="2">
        <v>10.518577920339901</v>
      </c>
      <c r="AE312" s="2">
        <v>10.518577920339901</v>
      </c>
      <c r="AF312" s="2">
        <v>10.518577920339901</v>
      </c>
      <c r="AG312" s="2">
        <v>15.0666666666681</v>
      </c>
      <c r="AH312" s="2">
        <v>15.0666666666681</v>
      </c>
      <c r="AI312" s="2">
        <v>15.0666666666681</v>
      </c>
      <c r="AJ312" s="2">
        <v>12.7355338767847</v>
      </c>
      <c r="AK312" s="2">
        <v>12.7355338767847</v>
      </c>
    </row>
    <row r="313" spans="1:37" s="2" customFormat="1" x14ac:dyDescent="0.2">
      <c r="A313" s="2" t="s">
        <v>225</v>
      </c>
      <c r="B313" s="2">
        <v>3.0666666666669</v>
      </c>
      <c r="C313" s="2">
        <v>3.0666666666669</v>
      </c>
      <c r="D313" s="2">
        <v>54.293351152691599</v>
      </c>
      <c r="E313" s="2">
        <v>54.293351152691599</v>
      </c>
      <c r="F313" s="2">
        <v>54.293351152691599</v>
      </c>
      <c r="G313" s="2">
        <v>99.399999999998997</v>
      </c>
      <c r="H313" s="2">
        <v>99.399999999998997</v>
      </c>
      <c r="I313" s="2">
        <v>99.399999999998997</v>
      </c>
      <c r="J313" s="2">
        <v>99.7327096558639</v>
      </c>
      <c r="K313" s="2">
        <v>99.7327096558639</v>
      </c>
      <c r="L313" s="2">
        <v>99.7327096558639</v>
      </c>
      <c r="M313" s="2">
        <v>98.266782214517505</v>
      </c>
      <c r="N313" s="2">
        <v>98.266782214517505</v>
      </c>
      <c r="O313" s="2">
        <v>98.266782214517505</v>
      </c>
      <c r="P313" s="2">
        <v>94.453725359171798</v>
      </c>
      <c r="Q313" s="2">
        <v>94.453725359171798</v>
      </c>
      <c r="R313" s="2">
        <v>94.453725359171798</v>
      </c>
      <c r="S313" s="2">
        <v>99.9333333333349</v>
      </c>
      <c r="T313" s="2">
        <v>99.9333333333349</v>
      </c>
      <c r="U313" s="2">
        <v>99.9333333333349</v>
      </c>
      <c r="V313" s="2">
        <v>100</v>
      </c>
      <c r="W313" s="2">
        <v>100</v>
      </c>
      <c r="X313" s="2">
        <v>100</v>
      </c>
      <c r="Y313" s="2">
        <v>99.466631108738</v>
      </c>
      <c r="Z313" s="2">
        <v>99.466631108738</v>
      </c>
      <c r="AA313" s="2">
        <v>99.466631108738</v>
      </c>
      <c r="AB313" s="2">
        <v>26.900975544570301</v>
      </c>
      <c r="AC313" s="2">
        <v>26.900975544570301</v>
      </c>
      <c r="AD313" s="2">
        <v>26.900975544570301</v>
      </c>
      <c r="AE313" s="2">
        <v>12.060804053603199</v>
      </c>
      <c r="AF313" s="2">
        <v>12.060804053603199</v>
      </c>
      <c r="AG313" s="2">
        <v>12.060804053603199</v>
      </c>
      <c r="AH313" s="2">
        <v>18.481892289187002</v>
      </c>
      <c r="AI313" s="2">
        <v>18.481892289187002</v>
      </c>
      <c r="AJ313" s="2">
        <v>18.481892289187002</v>
      </c>
      <c r="AK313" s="2">
        <v>20.733333333334102</v>
      </c>
    </row>
    <row r="314" spans="1:37" s="2" customFormat="1" x14ac:dyDescent="0.2">
      <c r="A314" s="2" t="s">
        <v>226</v>
      </c>
      <c r="B314" s="2">
        <v>2.8808234743623098</v>
      </c>
      <c r="C314" s="2">
        <v>43.666666666667801</v>
      </c>
      <c r="D314" s="2">
        <v>43.666666666667801</v>
      </c>
      <c r="E314" s="2">
        <v>43.666666666667801</v>
      </c>
      <c r="F314" s="2">
        <v>99.866354827934998</v>
      </c>
      <c r="G314" s="2">
        <v>99.866354827934998</v>
      </c>
      <c r="H314" s="2">
        <v>99.866354827934998</v>
      </c>
      <c r="I314" s="2">
        <v>99.533333333329196</v>
      </c>
      <c r="J314" s="2">
        <v>99.533333333329196</v>
      </c>
      <c r="K314" s="2">
        <v>99.533333333329196</v>
      </c>
      <c r="L314" s="2">
        <v>99.665887069834397</v>
      </c>
      <c r="M314" s="2">
        <v>99.665887069834397</v>
      </c>
      <c r="N314" s="2">
        <v>99.665887069834397</v>
      </c>
      <c r="O314" s="2">
        <v>97.5334977668102</v>
      </c>
      <c r="P314" s="2">
        <v>97.5334977668102</v>
      </c>
      <c r="Q314" s="2">
        <v>97.5334977668102</v>
      </c>
      <c r="R314" s="2">
        <v>99.532241897763299</v>
      </c>
      <c r="S314" s="2">
        <v>99.532241897763299</v>
      </c>
      <c r="T314" s="2">
        <v>99.532241897763299</v>
      </c>
      <c r="U314" s="2">
        <v>99.933333333331802</v>
      </c>
      <c r="V314" s="2">
        <v>99.933333333331802</v>
      </c>
      <c r="W314" s="2">
        <v>99.933333333331802</v>
      </c>
      <c r="X314" s="2">
        <v>99.732727515702507</v>
      </c>
      <c r="Y314" s="2">
        <v>99.732727515702507</v>
      </c>
      <c r="Z314" s="2">
        <v>99.732727515702507</v>
      </c>
      <c r="AA314" s="2">
        <v>52.600000000002098</v>
      </c>
      <c r="AB314" s="2">
        <v>52.600000000002098</v>
      </c>
      <c r="AC314" s="2">
        <v>52.600000000002098</v>
      </c>
      <c r="AD314" s="2">
        <v>11.120021384655301</v>
      </c>
      <c r="AE314" s="2">
        <v>11.120021384655301</v>
      </c>
      <c r="AF314" s="2">
        <v>11.120021384655301</v>
      </c>
      <c r="AG314" s="2">
        <v>10.266666666666399</v>
      </c>
      <c r="AH314" s="2">
        <v>10.266666666666399</v>
      </c>
      <c r="AI314" s="2">
        <v>10.266666666666399</v>
      </c>
      <c r="AJ314" s="2">
        <v>8.1250835226513303</v>
      </c>
      <c r="AK314" s="2">
        <v>8.1250835226513303</v>
      </c>
    </row>
    <row r="315" spans="1:37" s="2" customFormat="1" x14ac:dyDescent="0.2">
      <c r="A315" s="2" t="s">
        <v>227</v>
      </c>
      <c r="B315" s="2">
        <v>10.066666666665</v>
      </c>
      <c r="C315" s="2">
        <v>10.066666666665</v>
      </c>
      <c r="D315" s="2">
        <v>53.4914801202804</v>
      </c>
      <c r="E315" s="2">
        <v>53.4914801202804</v>
      </c>
      <c r="F315" s="2">
        <v>53.4914801202804</v>
      </c>
      <c r="G315" s="2">
        <v>99.800000000001702</v>
      </c>
      <c r="H315" s="2">
        <v>99.800000000001702</v>
      </c>
      <c r="I315" s="2">
        <v>99.800000000001702</v>
      </c>
      <c r="J315" s="2">
        <v>99.8663548279319</v>
      </c>
      <c r="K315" s="2">
        <v>99.8663548279319</v>
      </c>
      <c r="L315" s="2">
        <v>99.8663548279319</v>
      </c>
      <c r="M315" s="2">
        <v>99.533364442369404</v>
      </c>
      <c r="N315" s="2">
        <v>99.533364442369404</v>
      </c>
      <c r="O315" s="2">
        <v>99.533364442369404</v>
      </c>
      <c r="P315" s="2">
        <v>97.995322418979399</v>
      </c>
      <c r="Q315" s="2">
        <v>97.995322418979399</v>
      </c>
      <c r="R315" s="2">
        <v>97.995322418979399</v>
      </c>
      <c r="S315" s="2">
        <v>99.933333333331802</v>
      </c>
      <c r="T315" s="2">
        <v>99.933333333331802</v>
      </c>
      <c r="U315" s="2">
        <v>99.933333333331802</v>
      </c>
      <c r="V315" s="2">
        <v>99.732727515702507</v>
      </c>
      <c r="W315" s="2">
        <v>99.732727515702507</v>
      </c>
      <c r="X315" s="2">
        <v>99.732727515702507</v>
      </c>
      <c r="Y315" s="2">
        <v>99.799986665776302</v>
      </c>
      <c r="Z315" s="2">
        <v>99.799986665776302</v>
      </c>
      <c r="AA315" s="2">
        <v>99.799986665776302</v>
      </c>
      <c r="AB315" s="2">
        <v>48.215956167312498</v>
      </c>
      <c r="AC315" s="2">
        <v>48.215956167312498</v>
      </c>
      <c r="AD315" s="2">
        <v>48.215956167312498</v>
      </c>
      <c r="AE315" s="2">
        <v>3.1935462364158802</v>
      </c>
      <c r="AF315" s="2">
        <v>3.1935462364158802</v>
      </c>
      <c r="AG315" s="2">
        <v>3.1935462364158802</v>
      </c>
      <c r="AH315" s="2">
        <v>12.1341707871198</v>
      </c>
      <c r="AI315" s="2">
        <v>12.1341707871198</v>
      </c>
      <c r="AJ315" s="2">
        <v>12.1341707871198</v>
      </c>
      <c r="AK315" s="2">
        <v>10.666666666666</v>
      </c>
    </row>
    <row r="316" spans="1:37" s="2" customFormat="1" x14ac:dyDescent="0.2">
      <c r="A316" s="2" t="s">
        <v>228</v>
      </c>
      <c r="B316" s="2">
        <v>13.5752957689974</v>
      </c>
      <c r="C316" s="2">
        <v>43.133333333335003</v>
      </c>
      <c r="D316" s="2">
        <v>43.133333333335003</v>
      </c>
      <c r="E316" s="2">
        <v>43.133333333335003</v>
      </c>
      <c r="F316" s="2">
        <v>99.665887069828301</v>
      </c>
      <c r="G316" s="2">
        <v>99.665887069828301</v>
      </c>
      <c r="H316" s="2">
        <v>99.665887069828301</v>
      </c>
      <c r="I316" s="2">
        <v>99.466666666667095</v>
      </c>
      <c r="J316" s="2">
        <v>99.466666666667095</v>
      </c>
      <c r="K316" s="2">
        <v>99.466666666667095</v>
      </c>
      <c r="L316" s="2">
        <v>99.799532241899399</v>
      </c>
      <c r="M316" s="2">
        <v>99.799532241899399</v>
      </c>
      <c r="N316" s="2">
        <v>99.799532241899399</v>
      </c>
      <c r="O316" s="2">
        <v>94.133724418371301</v>
      </c>
      <c r="P316" s="2">
        <v>94.133724418371301</v>
      </c>
      <c r="Q316" s="2">
        <v>94.133724418371301</v>
      </c>
      <c r="R316" s="2">
        <v>99.7327096558639</v>
      </c>
      <c r="S316" s="2">
        <v>99.7327096558639</v>
      </c>
      <c r="T316" s="2">
        <v>99.7327096558639</v>
      </c>
      <c r="U316" s="2">
        <v>99.799999999995606</v>
      </c>
      <c r="V316" s="2">
        <v>99.799999999995606</v>
      </c>
      <c r="W316" s="2">
        <v>99.799999999995606</v>
      </c>
      <c r="X316" s="2">
        <v>99.799545636778305</v>
      </c>
      <c r="Y316" s="2">
        <v>99.799545636778305</v>
      </c>
      <c r="Z316" s="2">
        <v>99.799545636778305</v>
      </c>
      <c r="AA316" s="2">
        <v>64.666666666665407</v>
      </c>
      <c r="AB316" s="2">
        <v>64.666666666665407</v>
      </c>
      <c r="AC316" s="2">
        <v>64.666666666665407</v>
      </c>
      <c r="AD316" s="2">
        <v>11.6546377973847</v>
      </c>
      <c r="AE316" s="2">
        <v>11.6546377973847</v>
      </c>
      <c r="AF316" s="2">
        <v>11.6546377973847</v>
      </c>
      <c r="AG316" s="2">
        <v>3.3333333333333202</v>
      </c>
      <c r="AH316" s="2">
        <v>3.3333333333333202</v>
      </c>
      <c r="AI316" s="2">
        <v>3.3333333333333202</v>
      </c>
      <c r="AJ316" s="2">
        <v>10.263263397031301</v>
      </c>
      <c r="AK316" s="2">
        <v>10.263263397031301</v>
      </c>
    </row>
    <row r="319" spans="1:37" x14ac:dyDescent="0.2">
      <c r="A319" t="s">
        <v>0</v>
      </c>
      <c r="B319">
        <v>1617696464.253</v>
      </c>
      <c r="C319">
        <v>1617696469.253</v>
      </c>
      <c r="D319">
        <v>1617696474.253</v>
      </c>
      <c r="E319">
        <v>1617696479.253</v>
      </c>
      <c r="F319">
        <v>1617696484.253</v>
      </c>
      <c r="G319">
        <v>1617696489.253</v>
      </c>
      <c r="H319">
        <v>1617696494.253</v>
      </c>
      <c r="I319">
        <v>1617696499.253</v>
      </c>
      <c r="J319">
        <v>1617696504.253</v>
      </c>
      <c r="K319">
        <v>1617696509.253</v>
      </c>
      <c r="L319">
        <v>1617696514.253</v>
      </c>
      <c r="M319">
        <v>1617696519.253</v>
      </c>
      <c r="N319">
        <v>1617696524.253</v>
      </c>
      <c r="O319">
        <v>1617696529.253</v>
      </c>
      <c r="P319">
        <v>1617696534.253</v>
      </c>
      <c r="Q319">
        <v>1617696539.253</v>
      </c>
      <c r="R319">
        <v>1617696544.253</v>
      </c>
      <c r="S319">
        <v>1617696549.253</v>
      </c>
      <c r="T319">
        <v>1617696554.253</v>
      </c>
      <c r="U319">
        <v>1617696559.253</v>
      </c>
      <c r="V319">
        <v>1617696564.253</v>
      </c>
      <c r="W319">
        <v>1617696569.253</v>
      </c>
      <c r="X319">
        <v>1617696574.253</v>
      </c>
      <c r="Y319">
        <v>1617696579.253</v>
      </c>
      <c r="Z319">
        <v>1617696584.253</v>
      </c>
      <c r="AA319">
        <v>1617696589.253</v>
      </c>
      <c r="AB319">
        <v>1617696594.253</v>
      </c>
      <c r="AC319">
        <v>1617696599.253</v>
      </c>
      <c r="AD319">
        <v>1617696604.253</v>
      </c>
      <c r="AE319">
        <v>1617696609.253</v>
      </c>
      <c r="AF319">
        <v>1617696614.253</v>
      </c>
      <c r="AG319">
        <v>1617696619.253</v>
      </c>
      <c r="AH319">
        <v>1617696624.253</v>
      </c>
      <c r="AI319">
        <v>1617696629.253</v>
      </c>
      <c r="AJ319">
        <v>1617696634.253</v>
      </c>
      <c r="AK319">
        <v>1617696639.253</v>
      </c>
    </row>
    <row r="320" spans="1:37" x14ac:dyDescent="0.2">
      <c r="A320" t="s">
        <v>144</v>
      </c>
      <c r="B320">
        <v>5747.8115603073802</v>
      </c>
      <c r="C320">
        <v>5747.8115603073802</v>
      </c>
      <c r="D320">
        <v>5747.8115603073802</v>
      </c>
      <c r="E320">
        <v>8191.4539030731203</v>
      </c>
      <c r="F320">
        <v>8191.4539030731203</v>
      </c>
      <c r="G320">
        <v>8191.4539030731203</v>
      </c>
      <c r="H320">
        <v>5747.4275023386299</v>
      </c>
      <c r="I320">
        <v>5747.4275023386299</v>
      </c>
      <c r="J320">
        <v>5747.4275023386299</v>
      </c>
      <c r="K320">
        <v>6007.4666666666599</v>
      </c>
      <c r="L320">
        <v>6007.4666666666599</v>
      </c>
      <c r="M320">
        <v>6007.4666666666599</v>
      </c>
      <c r="N320">
        <v>4926.6956231206104</v>
      </c>
      <c r="O320">
        <v>4926.6956231206104</v>
      </c>
      <c r="P320">
        <v>4926.6956231206104</v>
      </c>
      <c r="Q320">
        <v>4642.1333333333296</v>
      </c>
      <c r="R320">
        <v>4642.1333333333296</v>
      </c>
      <c r="S320">
        <v>4642.1333333333296</v>
      </c>
      <c r="T320">
        <v>7664.2608928093996</v>
      </c>
      <c r="U320">
        <v>7664.2608928093996</v>
      </c>
      <c r="V320">
        <v>7664.2608928093996</v>
      </c>
      <c r="W320">
        <v>4914.8723418438703</v>
      </c>
      <c r="X320">
        <v>4914.8723418438703</v>
      </c>
      <c r="Y320">
        <v>4914.8723418438703</v>
      </c>
      <c r="Z320">
        <v>7115.3871851406402</v>
      </c>
      <c r="AA320">
        <v>7115.3871851406402</v>
      </c>
      <c r="AB320">
        <v>7115.3871851406402</v>
      </c>
      <c r="AC320">
        <v>4096.2730848723204</v>
      </c>
      <c r="AD320">
        <v>4096.2730848723204</v>
      </c>
      <c r="AE320">
        <v>4096.2730848723204</v>
      </c>
      <c r="AF320">
        <v>10946.749515600901</v>
      </c>
      <c r="AG320">
        <v>10946.749515600901</v>
      </c>
      <c r="AH320">
        <v>10946.749515600901</v>
      </c>
      <c r="AI320">
        <v>3004.3342001733599</v>
      </c>
      <c r="AJ320">
        <v>3004.3342001733599</v>
      </c>
      <c r="AK320">
        <v>3004.3342001733599</v>
      </c>
    </row>
    <row r="321" spans="1:66" x14ac:dyDescent="0.2">
      <c r="A321" t="s">
        <v>145</v>
      </c>
      <c r="B321">
        <v>5734.7823188212496</v>
      </c>
      <c r="C321">
        <v>8758.5699966588709</v>
      </c>
      <c r="D321">
        <v>8758.5699966588709</v>
      </c>
      <c r="E321">
        <v>8758.5699966588709</v>
      </c>
      <c r="F321">
        <v>2730.4846343577001</v>
      </c>
      <c r="G321">
        <v>2730.4846343577001</v>
      </c>
      <c r="H321">
        <v>2730.4846343577001</v>
      </c>
      <c r="I321">
        <v>9852.0745640408895</v>
      </c>
      <c r="J321">
        <v>9852.0745640408895</v>
      </c>
      <c r="K321">
        <v>9852.0745640408895</v>
      </c>
      <c r="L321">
        <v>5189.3045275721797</v>
      </c>
      <c r="M321">
        <v>5189.3045275721797</v>
      </c>
      <c r="N321">
        <v>5189.3045275721797</v>
      </c>
      <c r="O321">
        <v>10673.793932914599</v>
      </c>
      <c r="P321">
        <v>10673.793932914599</v>
      </c>
      <c r="Q321">
        <v>10673.793932914599</v>
      </c>
      <c r="R321">
        <v>4641.5144647380303</v>
      </c>
      <c r="S321">
        <v>4641.5144647380303</v>
      </c>
      <c r="T321">
        <v>4641.5144647380303</v>
      </c>
      <c r="U321">
        <v>2463.3478115603002</v>
      </c>
      <c r="V321">
        <v>2463.3478115603002</v>
      </c>
      <c r="W321">
        <v>2463.3478115603002</v>
      </c>
      <c r="X321">
        <v>7918.4054396373504</v>
      </c>
      <c r="Y321">
        <v>7918.4054396373504</v>
      </c>
      <c r="Z321">
        <v>7918.4054396373504</v>
      </c>
      <c r="AA321">
        <v>6021.5168727029704</v>
      </c>
      <c r="AB321">
        <v>6021.5168727029704</v>
      </c>
      <c r="AC321">
        <v>6021.5168727029704</v>
      </c>
      <c r="AD321">
        <v>11197.226296839501</v>
      </c>
      <c r="AE321">
        <v>11197.226296839501</v>
      </c>
      <c r="AF321">
        <v>11197.226296839501</v>
      </c>
      <c r="AG321">
        <v>3831.6183348924201</v>
      </c>
      <c r="AH321">
        <v>3831.6183348924201</v>
      </c>
      <c r="AI321">
        <v>3831.6183348924201</v>
      </c>
      <c r="AJ321">
        <v>11468.8</v>
      </c>
      <c r="AK321">
        <v>11468.8</v>
      </c>
    </row>
    <row r="322" spans="1:66" x14ac:dyDescent="0.2">
      <c r="A322" t="s">
        <v>146</v>
      </c>
      <c r="B322">
        <v>7645.3569762015804</v>
      </c>
      <c r="C322">
        <v>6295.6428762363003</v>
      </c>
      <c r="D322">
        <v>6295.6428762363003</v>
      </c>
      <c r="E322">
        <v>6295.6428762363003</v>
      </c>
      <c r="F322">
        <v>7645.3569762015804</v>
      </c>
      <c r="G322">
        <v>7645.3569762015804</v>
      </c>
      <c r="H322">
        <v>7645.3569762015804</v>
      </c>
      <c r="I322">
        <v>6567.1721557886303</v>
      </c>
      <c r="J322">
        <v>6567.1721557886303</v>
      </c>
      <c r="K322">
        <v>6567.1721557886303</v>
      </c>
      <c r="L322">
        <v>6554.4739298573104</v>
      </c>
      <c r="M322">
        <v>6554.4739298573104</v>
      </c>
      <c r="N322">
        <v>6554.4739298573104</v>
      </c>
      <c r="O322">
        <v>4927.02485966319</v>
      </c>
      <c r="P322">
        <v>4927.02485966319</v>
      </c>
      <c r="Q322">
        <v>4927.02485966319</v>
      </c>
      <c r="R322">
        <v>4096</v>
      </c>
      <c r="S322">
        <v>4096</v>
      </c>
      <c r="T322">
        <v>4096</v>
      </c>
      <c r="U322">
        <v>58029.4039026998</v>
      </c>
      <c r="V322">
        <v>58029.4039026998</v>
      </c>
      <c r="W322">
        <v>58029.4039026998</v>
      </c>
      <c r="X322">
        <v>153180.18798746701</v>
      </c>
      <c r="Y322">
        <v>153180.18798746701</v>
      </c>
      <c r="Z322">
        <v>153180.18798746701</v>
      </c>
      <c r="AA322">
        <v>760627.063147343</v>
      </c>
      <c r="AB322">
        <v>760627.063147343</v>
      </c>
      <c r="AC322">
        <v>760627.063147343</v>
      </c>
      <c r="AD322">
        <v>7372.8</v>
      </c>
      <c r="AE322">
        <v>7372.8</v>
      </c>
      <c r="AF322">
        <v>7372.8</v>
      </c>
      <c r="AG322">
        <v>11494.8550046772</v>
      </c>
      <c r="AH322">
        <v>11494.8550046772</v>
      </c>
      <c r="AI322">
        <v>11494.8550046772</v>
      </c>
      <c r="AJ322">
        <v>3823.1882125474999</v>
      </c>
      <c r="AK322">
        <v>3823.1882125474999</v>
      </c>
    </row>
    <row r="323" spans="1:66" x14ac:dyDescent="0.2">
      <c r="A323" t="s">
        <v>147</v>
      </c>
      <c r="B323">
        <v>8738.1333333333296</v>
      </c>
      <c r="C323">
        <v>8738.1333333333296</v>
      </c>
      <c r="D323">
        <v>3010.55726312976</v>
      </c>
      <c r="E323">
        <v>3010.55726312976</v>
      </c>
      <c r="F323">
        <v>3010.55726312976</v>
      </c>
      <c r="G323">
        <v>3550.1033402226799</v>
      </c>
      <c r="H323">
        <v>3550.1033402226799</v>
      </c>
      <c r="I323">
        <v>3550.1033402226799</v>
      </c>
      <c r="J323">
        <v>7936.9236937057303</v>
      </c>
      <c r="K323">
        <v>7936.9236937057303</v>
      </c>
      <c r="L323">
        <v>7936.9236937057303</v>
      </c>
      <c r="M323">
        <v>6279.2774778377598</v>
      </c>
      <c r="N323">
        <v>6279.2774778377598</v>
      </c>
      <c r="O323">
        <v>6279.2774778377598</v>
      </c>
      <c r="P323">
        <v>8486.5659671166904</v>
      </c>
      <c r="Q323">
        <v>8486.5659671166904</v>
      </c>
      <c r="R323">
        <v>8486.5659671166904</v>
      </c>
      <c r="S323">
        <v>3549.6300246650198</v>
      </c>
      <c r="T323">
        <v>3549.6300246650198</v>
      </c>
      <c r="U323">
        <v>3549.6300246650198</v>
      </c>
      <c r="V323">
        <v>7389.54964586395</v>
      </c>
      <c r="W323">
        <v>7389.54964586395</v>
      </c>
      <c r="X323">
        <v>7389.54964586395</v>
      </c>
      <c r="Y323">
        <v>6553.6</v>
      </c>
      <c r="Z323">
        <v>6553.6</v>
      </c>
      <c r="AA323">
        <v>6553.6</v>
      </c>
      <c r="AB323">
        <v>10400.8018710324</v>
      </c>
      <c r="AC323">
        <v>10400.8018710324</v>
      </c>
      <c r="AD323">
        <v>10400.8018710324</v>
      </c>
      <c r="AE323">
        <v>5461.6974464964296</v>
      </c>
      <c r="AF323">
        <v>5461.6974464964296</v>
      </c>
      <c r="AG323">
        <v>5461.6974464964296</v>
      </c>
      <c r="AH323">
        <v>3558.1690611426602</v>
      </c>
      <c r="AI323">
        <v>3558.1690611426602</v>
      </c>
      <c r="AJ323">
        <v>3558.1690611426602</v>
      </c>
      <c r="AK323">
        <v>7372.3085127658096</v>
      </c>
    </row>
    <row r="324" spans="1:66" s="2" customFormat="1" x14ac:dyDescent="0.2">
      <c r="A324" s="2" t="s">
        <v>149</v>
      </c>
      <c r="B324" s="2">
        <v>364551.11586262198</v>
      </c>
      <c r="C324" s="2">
        <v>364551.11586262198</v>
      </c>
      <c r="D324" s="2">
        <v>364551.11586262198</v>
      </c>
      <c r="E324" s="2">
        <v>12899123.199999999</v>
      </c>
      <c r="F324" s="2">
        <v>12899123.199999999</v>
      </c>
      <c r="G324" s="2">
        <v>12899123.199999999</v>
      </c>
      <c r="H324" s="2">
        <v>7097178.7504176404</v>
      </c>
      <c r="I324" s="2">
        <v>7097178.7504176404</v>
      </c>
      <c r="J324" s="2">
        <v>7097178.7504176404</v>
      </c>
      <c r="K324" s="2">
        <v>18568.5333333333</v>
      </c>
      <c r="L324" s="2">
        <v>18568.5333333333</v>
      </c>
      <c r="M324" s="2">
        <v>18568.5333333333</v>
      </c>
      <c r="N324" s="2">
        <v>41374909.528264001</v>
      </c>
      <c r="O324" s="2">
        <v>41374909.528264001</v>
      </c>
      <c r="P324" s="2">
        <v>41374909.528264001</v>
      </c>
      <c r="Q324" s="2">
        <v>96672.044802986798</v>
      </c>
      <c r="R324" s="2">
        <v>96672.044802986798</v>
      </c>
      <c r="S324" s="2">
        <v>96672.044802986798</v>
      </c>
      <c r="T324" s="2">
        <v>10708384.0448987</v>
      </c>
      <c r="U324" s="2">
        <v>10708384.0448987</v>
      </c>
      <c r="V324" s="2">
        <v>10708384.0448987</v>
      </c>
      <c r="W324" s="2">
        <v>39285170.478031799</v>
      </c>
      <c r="X324" s="2">
        <v>39285170.478031799</v>
      </c>
      <c r="Y324" s="2">
        <v>39285170.478031799</v>
      </c>
      <c r="Z324" s="2">
        <v>26002.004677581001</v>
      </c>
      <c r="AA324" s="2">
        <v>26002.004677581001</v>
      </c>
      <c r="AB324" s="2">
        <v>26002.004677581001</v>
      </c>
      <c r="AC324" s="2">
        <v>35231443.237117499</v>
      </c>
      <c r="AD324" s="2">
        <v>35231443.237117499</v>
      </c>
      <c r="AE324" s="2">
        <v>35231443.237117499</v>
      </c>
      <c r="AF324" s="2">
        <v>24907.1834279986</v>
      </c>
      <c r="AG324" s="2">
        <v>24907.1834279986</v>
      </c>
      <c r="AH324" s="2">
        <v>24907.1834279986</v>
      </c>
      <c r="AI324" s="2">
        <v>3276.8</v>
      </c>
      <c r="AJ324" s="2">
        <v>3276.8</v>
      </c>
      <c r="AK324" s="2">
        <v>3276.8</v>
      </c>
      <c r="BJ324" s="2">
        <f>MEDIAN($B324:$BI325)</f>
        <v>1614724.4904777808</v>
      </c>
      <c r="BK324" s="2">
        <f>AVERAGE($B324:$BI325)</f>
        <v>12292097.508827582</v>
      </c>
      <c r="BL324" s="2">
        <f>MIN($B324:$BI325)</f>
        <v>3276.8</v>
      </c>
      <c r="BM324" s="2">
        <f>MAX($B324:$BI325)</f>
        <v>41374909.528264001</v>
      </c>
      <c r="BN324" s="2">
        <f>STDEV($B324:$BI325)</f>
        <v>16212830.414738115</v>
      </c>
    </row>
    <row r="325" spans="1:66" s="2" customFormat="1" x14ac:dyDescent="0.2">
      <c r="A325" s="2" t="s">
        <v>150</v>
      </c>
      <c r="B325" s="2">
        <v>667374.933333333</v>
      </c>
      <c r="C325" s="2">
        <v>667374.933333333</v>
      </c>
      <c r="D325" s="2">
        <v>938809.22151687206</v>
      </c>
      <c r="E325" s="2">
        <v>938809.22151687206</v>
      </c>
      <c r="F325" s="2">
        <v>938809.22151687206</v>
      </c>
      <c r="G325" s="2">
        <v>26214126.9333333</v>
      </c>
      <c r="H325" s="2">
        <v>26214126.9333333</v>
      </c>
      <c r="I325" s="2">
        <v>26214126.9333333</v>
      </c>
      <c r="J325" s="2">
        <v>18064.5506181089</v>
      </c>
      <c r="K325" s="2">
        <v>18064.5506181089</v>
      </c>
      <c r="L325" s="2">
        <v>18064.5506181089</v>
      </c>
      <c r="M325" s="2">
        <v>40988387.578302003</v>
      </c>
      <c r="N325" s="2">
        <v>40988387.578302003</v>
      </c>
      <c r="O325" s="2">
        <v>40988387.578302003</v>
      </c>
      <c r="P325" s="2">
        <v>18891.978609625599</v>
      </c>
      <c r="Q325" s="2">
        <v>18891.978609625599</v>
      </c>
      <c r="R325" s="2">
        <v>18891.978609625599</v>
      </c>
      <c r="S325" s="2">
        <v>4447982.9333333299</v>
      </c>
      <c r="T325" s="2">
        <v>4447982.9333333299</v>
      </c>
      <c r="U325" s="2">
        <v>4447982.9333333299</v>
      </c>
      <c r="V325" s="2">
        <v>37165623.254259899</v>
      </c>
      <c r="W325" s="2">
        <v>37165623.254259899</v>
      </c>
      <c r="X325" s="2">
        <v>37165623.254259899</v>
      </c>
      <c r="Y325" s="2">
        <v>58982.400000000001</v>
      </c>
      <c r="Z325" s="2">
        <v>58982.400000000001</v>
      </c>
      <c r="AA325" s="2">
        <v>58982.400000000001</v>
      </c>
      <c r="AB325" s="2">
        <v>35276888.948282696</v>
      </c>
      <c r="AC325" s="2">
        <v>35276888.948282696</v>
      </c>
      <c r="AD325" s="2">
        <v>35276888.948282696</v>
      </c>
      <c r="AE325" s="2">
        <v>13926.4</v>
      </c>
      <c r="AF325" s="2">
        <v>13926.4</v>
      </c>
      <c r="AG325" s="2">
        <v>13926.4</v>
      </c>
      <c r="AH325" s="2">
        <v>2290639.7594386898</v>
      </c>
      <c r="AI325" s="2">
        <v>2290639.7594386898</v>
      </c>
      <c r="AJ325" s="2">
        <v>2290639.7594386898</v>
      </c>
      <c r="AK325" s="2">
        <v>8738.1333333333296</v>
      </c>
    </row>
    <row r="326" spans="1:66" x14ac:dyDescent="0.2">
      <c r="A326" t="s">
        <v>152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66" x14ac:dyDescent="0.2">
      <c r="A327" t="s">
        <v>153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66" x14ac:dyDescent="0.2">
      <c r="A328" t="s">
        <v>154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66" x14ac:dyDescent="0.2">
      <c r="A329" t="s">
        <v>155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66" s="2" customFormat="1" x14ac:dyDescent="0.2">
      <c r="A330" s="2" t="s">
        <v>157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273.68702392088699</v>
      </c>
      <c r="O330" s="2">
        <v>273.68702392088699</v>
      </c>
      <c r="P330" s="2">
        <v>273.68702392088699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BJ330" s="2">
        <f>MEDIAN($B330:$BI331)</f>
        <v>0</v>
      </c>
      <c r="BK330" s="2">
        <f>AVERAGE($B330:$BI331)</f>
        <v>436.59976018635564</v>
      </c>
      <c r="BL330" s="2">
        <f>MIN($B330:$BI331)</f>
        <v>0</v>
      </c>
      <c r="BM330" s="2">
        <f>MAX($B330:$BI331)</f>
        <v>8738.1333333333296</v>
      </c>
      <c r="BN330" s="2">
        <f>STDEV($B330:$BI331)</f>
        <v>1664.6468140836805</v>
      </c>
    </row>
    <row r="331" spans="1:66" s="2" customFormat="1" x14ac:dyDescent="0.2">
      <c r="A331" s="2" t="s">
        <v>158</v>
      </c>
      <c r="B331" s="2">
        <v>8738.1333333333296</v>
      </c>
      <c r="C331" s="2">
        <v>8738.1333333333296</v>
      </c>
      <c r="D331" s="2">
        <v>4379.28499832943</v>
      </c>
      <c r="E331" s="2">
        <v>4379.28499832943</v>
      </c>
      <c r="F331" s="2">
        <v>4379.28499832943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</row>
    <row r="332" spans="1:66" s="2" customFormat="1" x14ac:dyDescent="0.2">
      <c r="A332" s="2" t="s">
        <v>159</v>
      </c>
      <c r="B332" s="2">
        <v>33.563912790600703</v>
      </c>
      <c r="C332" s="2">
        <v>33.563912790600703</v>
      </c>
      <c r="D332" s="2">
        <v>33.563912790600703</v>
      </c>
      <c r="E332" s="2">
        <v>29.941058427629699</v>
      </c>
      <c r="F332" s="2">
        <v>29.941058427629699</v>
      </c>
      <c r="G332" s="2">
        <v>29.941058427629699</v>
      </c>
      <c r="H332" s="2">
        <v>27.1722659280539</v>
      </c>
      <c r="I332" s="2">
        <v>27.1722659280539</v>
      </c>
      <c r="J332" s="2">
        <v>27.1722659280539</v>
      </c>
      <c r="K332" s="2">
        <v>25.2998080561492</v>
      </c>
      <c r="L332" s="2">
        <v>25.2998080561492</v>
      </c>
      <c r="M332" s="2">
        <v>25.2998080561492</v>
      </c>
      <c r="N332" s="2">
        <v>23.614586163369001</v>
      </c>
      <c r="O332" s="2">
        <v>23.614586163369001</v>
      </c>
      <c r="P332" s="2">
        <v>23.614586163369001</v>
      </c>
      <c r="Q332" s="2">
        <v>22.3070483704388</v>
      </c>
      <c r="R332" s="2">
        <v>22.3070483704388</v>
      </c>
      <c r="S332" s="2">
        <v>22.3070483704388</v>
      </c>
      <c r="T332" s="2">
        <v>20.848294720612301</v>
      </c>
      <c r="U332" s="2">
        <v>20.848294720612301</v>
      </c>
      <c r="V332" s="2">
        <v>20.848294720612301</v>
      </c>
      <c r="W332" s="2">
        <v>19.528300683916399</v>
      </c>
      <c r="X332" s="2">
        <v>19.528300683916399</v>
      </c>
      <c r="Y332" s="2">
        <v>19.528300683916399</v>
      </c>
      <c r="Z332" s="2">
        <v>18.038823267478701</v>
      </c>
      <c r="AA332" s="2">
        <v>18.038823267478701</v>
      </c>
      <c r="AB332" s="2">
        <v>18.038823267478701</v>
      </c>
      <c r="AC332" s="2">
        <v>18.2081595262311</v>
      </c>
      <c r="AD332" s="2">
        <v>18.2081595262311</v>
      </c>
      <c r="AE332" s="2">
        <v>18.2081595262311</v>
      </c>
      <c r="AF332" s="2">
        <v>18.296211438362601</v>
      </c>
      <c r="AG332" s="2">
        <v>18.296211438362601</v>
      </c>
      <c r="AH332" s="2">
        <v>18.296211438362601</v>
      </c>
      <c r="AI332" s="2">
        <v>18.299889463096601</v>
      </c>
      <c r="AJ332" s="2">
        <v>18.299889463096601</v>
      </c>
      <c r="AK332" s="2">
        <v>18.299889463096601</v>
      </c>
      <c r="BJ332" s="2">
        <f>MEDIAN($B332:$BI332,$B337:$BI337)</f>
        <v>21.7107913905473</v>
      </c>
      <c r="BK332" s="2">
        <f>AVERAGE($B332:$BI332,$B337:$BI337)</f>
        <v>22.913766492729955</v>
      </c>
      <c r="BL332" s="2">
        <f>MIN($B332:$BI332,$B337:$BI337)</f>
        <v>18.038823267478701</v>
      </c>
      <c r="BM332" s="2">
        <f>MAX($B332:$BI332,$B337:$BI337)</f>
        <v>33.563912790600703</v>
      </c>
      <c r="BN332" s="2">
        <f>STDEV($B332:$BI332,$B337:$BI337)</f>
        <v>4.8699820113833043</v>
      </c>
    </row>
    <row r="333" spans="1:66" x14ac:dyDescent="0.2">
      <c r="A333" t="s">
        <v>161</v>
      </c>
      <c r="B333">
        <v>22.152887548229501</v>
      </c>
      <c r="C333">
        <v>22.152887548229501</v>
      </c>
      <c r="D333">
        <v>22.152887548229501</v>
      </c>
      <c r="E333">
        <v>22.154112101752201</v>
      </c>
      <c r="F333">
        <v>22.154112101752201</v>
      </c>
      <c r="G333">
        <v>22.154112101752201</v>
      </c>
      <c r="H333">
        <v>22.152683455975701</v>
      </c>
      <c r="I333">
        <v>22.152683455975701</v>
      </c>
      <c r="J333">
        <v>22.152683455975701</v>
      </c>
      <c r="K333">
        <v>22.153703917244599</v>
      </c>
      <c r="L333">
        <v>22.153703917244599</v>
      </c>
      <c r="M333">
        <v>22.153703917244599</v>
      </c>
      <c r="N333">
        <v>22.153703917244599</v>
      </c>
      <c r="O333">
        <v>22.153703917244599</v>
      </c>
      <c r="P333">
        <v>22.153703917244599</v>
      </c>
      <c r="Q333">
        <v>22.152887548229501</v>
      </c>
      <c r="R333">
        <v>22.152887548229501</v>
      </c>
      <c r="S333">
        <v>22.152887548229501</v>
      </c>
      <c r="T333">
        <v>22.151458902453001</v>
      </c>
      <c r="U333">
        <v>22.151458902453001</v>
      </c>
      <c r="V333">
        <v>22.151458902453001</v>
      </c>
      <c r="W333">
        <v>22.153499824990799</v>
      </c>
      <c r="X333">
        <v>22.153499824990799</v>
      </c>
      <c r="Y333">
        <v>22.153499824990799</v>
      </c>
      <c r="Z333">
        <v>22.1547243785135</v>
      </c>
      <c r="AA333">
        <v>22.1547243785135</v>
      </c>
      <c r="AB333">
        <v>22.1547243785135</v>
      </c>
      <c r="AC333">
        <v>22.1547243785135</v>
      </c>
      <c r="AD333">
        <v>22.1547243785135</v>
      </c>
      <c r="AE333">
        <v>22.1547243785135</v>
      </c>
      <c r="AF333">
        <v>22.1290087545372</v>
      </c>
      <c r="AG333">
        <v>22.1290087545372</v>
      </c>
      <c r="AH333">
        <v>22.1290087545372</v>
      </c>
      <c r="AI333">
        <v>22.129212846790999</v>
      </c>
      <c r="AJ333">
        <v>22.129212846790999</v>
      </c>
      <c r="AK333">
        <v>22.129212846790999</v>
      </c>
    </row>
    <row r="334" spans="1:66" x14ac:dyDescent="0.2">
      <c r="A334" t="s">
        <v>162</v>
      </c>
      <c r="B334">
        <v>28.124728939975402</v>
      </c>
      <c r="C334">
        <v>28.124524847721599</v>
      </c>
      <c r="D334">
        <v>28.124524847721599</v>
      </c>
      <c r="E334">
        <v>28.124524847721599</v>
      </c>
      <c r="F334">
        <v>28.121667556168699</v>
      </c>
      <c r="G334">
        <v>28.121667556168699</v>
      </c>
      <c r="H334">
        <v>28.121667556168699</v>
      </c>
      <c r="I334">
        <v>28.1241166632141</v>
      </c>
      <c r="J334">
        <v>28.1241166632141</v>
      </c>
      <c r="K334">
        <v>28.1241166632141</v>
      </c>
      <c r="L334">
        <v>28.128402600543399</v>
      </c>
      <c r="M334">
        <v>28.128402600543399</v>
      </c>
      <c r="N334">
        <v>28.128402600543399</v>
      </c>
      <c r="O334">
        <v>28.128402600543399</v>
      </c>
      <c r="P334">
        <v>28.128402600543399</v>
      </c>
      <c r="Q334">
        <v>28.128402600543399</v>
      </c>
      <c r="R334">
        <v>28.128198508289699</v>
      </c>
      <c r="S334">
        <v>28.128198508289699</v>
      </c>
      <c r="T334">
        <v>28.128198508289699</v>
      </c>
      <c r="U334">
        <v>28.127790323782101</v>
      </c>
      <c r="V334">
        <v>28.127790323782101</v>
      </c>
      <c r="W334">
        <v>28.127790323782101</v>
      </c>
      <c r="X334">
        <v>28.127586231528301</v>
      </c>
      <c r="Y334">
        <v>28.127586231528301</v>
      </c>
      <c r="Z334">
        <v>28.127586231528301</v>
      </c>
      <c r="AA334">
        <v>28.128402600543399</v>
      </c>
      <c r="AB334">
        <v>28.128402600543399</v>
      </c>
      <c r="AC334">
        <v>28.128402600543399</v>
      </c>
      <c r="AD334">
        <v>28.1221777868031</v>
      </c>
      <c r="AE334">
        <v>28.1221777868031</v>
      </c>
      <c r="AF334">
        <v>28.1221777868031</v>
      </c>
      <c r="AG334">
        <v>28.121361417787998</v>
      </c>
      <c r="AH334">
        <v>28.121361417787998</v>
      </c>
      <c r="AI334">
        <v>28.121361417787998</v>
      </c>
      <c r="AJ334">
        <v>28.120953233280499</v>
      </c>
      <c r="AK334">
        <v>28.120953233280499</v>
      </c>
    </row>
    <row r="335" spans="1:66" x14ac:dyDescent="0.2">
      <c r="A335" t="s">
        <v>163</v>
      </c>
      <c r="B335">
        <v>28.194222352387701</v>
      </c>
      <c r="C335">
        <v>28.194834629149</v>
      </c>
      <c r="D335">
        <v>28.194834629149</v>
      </c>
      <c r="E335">
        <v>28.194834629149</v>
      </c>
      <c r="F335">
        <v>28.175547911166799</v>
      </c>
      <c r="G335">
        <v>28.175547911166799</v>
      </c>
      <c r="H335">
        <v>28.175547911166799</v>
      </c>
      <c r="I335">
        <v>28.175343818912999</v>
      </c>
      <c r="J335">
        <v>28.175343818912999</v>
      </c>
      <c r="K335">
        <v>28.175343818912999</v>
      </c>
      <c r="L335">
        <v>28.1737110808827</v>
      </c>
      <c r="M335">
        <v>28.1737110808827</v>
      </c>
      <c r="N335">
        <v>28.1737110808827</v>
      </c>
      <c r="O335">
        <v>28.174731542151601</v>
      </c>
      <c r="P335">
        <v>28.174731542151601</v>
      </c>
      <c r="Q335">
        <v>28.174731542151601</v>
      </c>
      <c r="R335">
        <v>28.174527449897901</v>
      </c>
      <c r="S335">
        <v>28.174527449897901</v>
      </c>
      <c r="T335">
        <v>28.174527449897901</v>
      </c>
      <c r="U335">
        <v>28.1395256283745</v>
      </c>
      <c r="V335">
        <v>28.1395256283745</v>
      </c>
      <c r="W335">
        <v>28.1395256283745</v>
      </c>
      <c r="X335">
        <v>28.0911557642285</v>
      </c>
      <c r="Y335">
        <v>28.0911557642285</v>
      </c>
      <c r="Z335">
        <v>28.0911557642285</v>
      </c>
      <c r="AA335">
        <v>28.1693230974264</v>
      </c>
      <c r="AB335">
        <v>28.1693230974264</v>
      </c>
      <c r="AC335">
        <v>28.1693230974264</v>
      </c>
      <c r="AD335">
        <v>28.169527189680199</v>
      </c>
      <c r="AE335">
        <v>28.169527189680199</v>
      </c>
      <c r="AF335">
        <v>28.169527189680199</v>
      </c>
      <c r="AG335">
        <v>28.164118744955001</v>
      </c>
      <c r="AH335">
        <v>28.164118744955001</v>
      </c>
      <c r="AI335">
        <v>28.164118744955001</v>
      </c>
      <c r="AJ335">
        <v>28.165139206223898</v>
      </c>
      <c r="AK335">
        <v>28.165139206223898</v>
      </c>
    </row>
    <row r="336" spans="1:66" x14ac:dyDescent="0.2">
      <c r="A336" t="s">
        <v>164</v>
      </c>
      <c r="B336">
        <v>28.444235363268898</v>
      </c>
      <c r="C336">
        <v>28.444235363268898</v>
      </c>
      <c r="D336">
        <v>28.446684470314199</v>
      </c>
      <c r="E336">
        <v>28.446684470314199</v>
      </c>
      <c r="F336">
        <v>28.446684470314199</v>
      </c>
      <c r="G336">
        <v>28.444847640030201</v>
      </c>
      <c r="H336">
        <v>28.444847640030201</v>
      </c>
      <c r="I336">
        <v>28.444847640030201</v>
      </c>
      <c r="J336">
        <v>28.445459916791499</v>
      </c>
      <c r="K336">
        <v>28.445459916791499</v>
      </c>
      <c r="L336">
        <v>28.445459916791499</v>
      </c>
      <c r="M336">
        <v>28.445255824537799</v>
      </c>
      <c r="N336">
        <v>28.445255824537799</v>
      </c>
      <c r="O336">
        <v>28.445255824537799</v>
      </c>
      <c r="P336">
        <v>28.443418994253701</v>
      </c>
      <c r="Q336">
        <v>28.443418994253701</v>
      </c>
      <c r="R336">
        <v>28.443418994253701</v>
      </c>
      <c r="S336">
        <v>28.4522970072932</v>
      </c>
      <c r="T336">
        <v>28.4522970072932</v>
      </c>
      <c r="U336">
        <v>28.4522970072932</v>
      </c>
      <c r="V336">
        <v>28.451684730531799</v>
      </c>
      <c r="W336">
        <v>28.451684730531799</v>
      </c>
      <c r="X336">
        <v>28.451684730531799</v>
      </c>
      <c r="Y336">
        <v>28.4512765460243</v>
      </c>
      <c r="Z336">
        <v>28.4512765460243</v>
      </c>
      <c r="AA336">
        <v>28.4512765460243</v>
      </c>
      <c r="AB336">
        <v>28.452501099547</v>
      </c>
      <c r="AC336">
        <v>28.452501099547</v>
      </c>
      <c r="AD336">
        <v>28.452501099547</v>
      </c>
      <c r="AE336">
        <v>28.4512765460243</v>
      </c>
      <c r="AF336">
        <v>28.4512765460243</v>
      </c>
      <c r="AG336">
        <v>28.4512765460243</v>
      </c>
      <c r="AH336">
        <v>28.450256084755399</v>
      </c>
      <c r="AI336">
        <v>28.450256084755399</v>
      </c>
      <c r="AJ336">
        <v>28.450256084755399</v>
      </c>
      <c r="AK336">
        <v>28.450868361516701</v>
      </c>
    </row>
    <row r="337" spans="1:66" s="2" customFormat="1" x14ac:dyDescent="0.2">
      <c r="A337" s="2" t="s">
        <v>166</v>
      </c>
      <c r="B337" s="2">
        <v>33.369341337982199</v>
      </c>
      <c r="C337" s="2">
        <v>33.369341337982199</v>
      </c>
      <c r="D337" s="2">
        <v>30.1615553692349</v>
      </c>
      <c r="E337" s="2">
        <v>30.1615553692349</v>
      </c>
      <c r="F337" s="2">
        <v>30.1615553692349</v>
      </c>
      <c r="G337" s="2">
        <v>27.815214931003101</v>
      </c>
      <c r="H337" s="2">
        <v>27.815214931003101</v>
      </c>
      <c r="I337" s="2">
        <v>27.815214931003101</v>
      </c>
      <c r="J337" s="2">
        <v>26.2845845440565</v>
      </c>
      <c r="K337" s="2">
        <v>26.2845845440565</v>
      </c>
      <c r="L337" s="2">
        <v>26.2845845440565</v>
      </c>
      <c r="M337" s="2">
        <v>24.6150556293018</v>
      </c>
      <c r="N337" s="2">
        <v>24.6150556293018</v>
      </c>
      <c r="O337" s="2">
        <v>24.6150556293018</v>
      </c>
      <c r="P337" s="2">
        <v>22.9739979699823</v>
      </c>
      <c r="Q337" s="2">
        <v>22.9739979699823</v>
      </c>
      <c r="R337" s="2">
        <v>22.9739979699823</v>
      </c>
      <c r="S337" s="2">
        <v>21.7107913905473</v>
      </c>
      <c r="T337" s="2">
        <v>21.7107913905473</v>
      </c>
      <c r="U337" s="2">
        <v>21.7107913905473</v>
      </c>
      <c r="V337" s="2">
        <v>20.190411636479201</v>
      </c>
      <c r="W337" s="2">
        <v>20.190411636479201</v>
      </c>
      <c r="X337" s="2">
        <v>20.190411636479201</v>
      </c>
      <c r="Y337" s="2">
        <v>18.595383732932198</v>
      </c>
      <c r="Z337" s="2">
        <v>18.595383732932198</v>
      </c>
      <c r="AA337" s="2">
        <v>18.595383732932198</v>
      </c>
      <c r="AB337" s="2">
        <v>18.0428550023456</v>
      </c>
      <c r="AC337" s="2">
        <v>18.0428550023456</v>
      </c>
      <c r="AD337" s="2">
        <v>18.0428550023456</v>
      </c>
      <c r="AE337" s="2">
        <v>18.072454317858298</v>
      </c>
      <c r="AF337" s="2">
        <v>18.072454317858298</v>
      </c>
      <c r="AG337" s="2">
        <v>18.072454317858298</v>
      </c>
      <c r="AH337" s="2">
        <v>18.076083728542599</v>
      </c>
      <c r="AI337" s="2">
        <v>18.076083728542599</v>
      </c>
      <c r="AJ337" s="2">
        <v>18.076083728542599</v>
      </c>
      <c r="AK337" s="2">
        <v>18.0822635359239</v>
      </c>
    </row>
    <row r="338" spans="1:66" x14ac:dyDescent="0.2">
      <c r="A338" t="s">
        <v>168</v>
      </c>
      <c r="B338">
        <v>8631.2061476779108</v>
      </c>
      <c r="C338">
        <v>8631.2061476779108</v>
      </c>
      <c r="D338">
        <v>8631.2061476779108</v>
      </c>
      <c r="E338">
        <v>5840.0106659556004</v>
      </c>
      <c r="F338">
        <v>5840.0106659556004</v>
      </c>
      <c r="G338">
        <v>5840.0106659556004</v>
      </c>
      <c r="H338">
        <v>10101.7639983963</v>
      </c>
      <c r="I338">
        <v>10101.7639983963</v>
      </c>
      <c r="J338">
        <v>10101.7639983963</v>
      </c>
      <c r="K338">
        <v>5916.6</v>
      </c>
      <c r="L338">
        <v>5916.6</v>
      </c>
      <c r="M338">
        <v>5916.6</v>
      </c>
      <c r="N338">
        <v>12985.1653859004</v>
      </c>
      <c r="O338">
        <v>12985.1653859004</v>
      </c>
      <c r="P338">
        <v>12985.1653859004</v>
      </c>
      <c r="Q338">
        <v>6074.2</v>
      </c>
      <c r="R338">
        <v>6074.2</v>
      </c>
      <c r="S338">
        <v>6074.2</v>
      </c>
      <c r="T338">
        <v>9013.7663726276296</v>
      </c>
      <c r="U338">
        <v>9013.7663726276296</v>
      </c>
      <c r="V338">
        <v>9013.7663726276296</v>
      </c>
      <c r="W338">
        <v>11445.370308645999</v>
      </c>
      <c r="X338">
        <v>11445.370308645999</v>
      </c>
      <c r="Y338">
        <v>11445.370308645999</v>
      </c>
      <c r="Z338">
        <v>7158.8828756597804</v>
      </c>
      <c r="AA338">
        <v>7158.8828756597804</v>
      </c>
      <c r="AB338">
        <v>7158.8828756597804</v>
      </c>
      <c r="AC338">
        <v>5226.2817521167999</v>
      </c>
      <c r="AD338">
        <v>5226.2817521167999</v>
      </c>
      <c r="AE338">
        <v>5226.2817521167999</v>
      </c>
      <c r="AF338">
        <v>7078.9737422329099</v>
      </c>
      <c r="AG338">
        <v>7078.9737422329099</v>
      </c>
      <c r="AH338">
        <v>7078.9737422329099</v>
      </c>
      <c r="AI338">
        <v>4026.0718810428698</v>
      </c>
      <c r="AJ338">
        <v>4026.0718810428698</v>
      </c>
      <c r="AK338">
        <v>4026.0718810428698</v>
      </c>
    </row>
    <row r="339" spans="1:66" x14ac:dyDescent="0.2">
      <c r="A339" t="s">
        <v>169</v>
      </c>
      <c r="B339">
        <v>11326.0217347823</v>
      </c>
      <c r="C339">
        <v>4958.50317407283</v>
      </c>
      <c r="D339">
        <v>4958.50317407283</v>
      </c>
      <c r="E339">
        <v>4958.50317407283</v>
      </c>
      <c r="F339">
        <v>8304.6463569095395</v>
      </c>
      <c r="G339">
        <v>8304.6463569095395</v>
      </c>
      <c r="H339">
        <v>8304.6463569095395</v>
      </c>
      <c r="I339">
        <v>10575.933720852499</v>
      </c>
      <c r="J339">
        <v>10575.933720852499</v>
      </c>
      <c r="K339">
        <v>10575.933720852499</v>
      </c>
      <c r="L339">
        <v>9194.2388477695495</v>
      </c>
      <c r="M339">
        <v>9194.2388477695495</v>
      </c>
      <c r="N339">
        <v>9194.2388477695495</v>
      </c>
      <c r="O339">
        <v>5531.4713350260499</v>
      </c>
      <c r="P339">
        <v>5531.4713350260499</v>
      </c>
      <c r="Q339">
        <v>5531.4713350260499</v>
      </c>
      <c r="R339">
        <v>8887.0817224370003</v>
      </c>
      <c r="S339">
        <v>8887.0817224370003</v>
      </c>
      <c r="T339">
        <v>8887.0817224370003</v>
      </c>
      <c r="U339">
        <v>11443.3678583361</v>
      </c>
      <c r="V339">
        <v>11443.3678583361</v>
      </c>
      <c r="W339">
        <v>11443.3678583361</v>
      </c>
      <c r="X339">
        <v>14085.327644823599</v>
      </c>
      <c r="Y339">
        <v>14085.327644823599</v>
      </c>
      <c r="Z339">
        <v>14085.327644823599</v>
      </c>
      <c r="AA339">
        <v>5529.4353491480097</v>
      </c>
      <c r="AB339">
        <v>5529.4353491480097</v>
      </c>
      <c r="AC339">
        <v>5529.4353491480097</v>
      </c>
      <c r="AD339">
        <v>9073.9431924256496</v>
      </c>
      <c r="AE339">
        <v>9073.9431924256496</v>
      </c>
      <c r="AF339">
        <v>9073.9431924256496</v>
      </c>
      <c r="AG339">
        <v>5746.4920486435904</v>
      </c>
      <c r="AH339">
        <v>5746.4920486435904</v>
      </c>
      <c r="AI339">
        <v>5746.4920486435904</v>
      </c>
      <c r="AJ339">
        <v>7369.4</v>
      </c>
      <c r="AK339">
        <v>7369.4</v>
      </c>
    </row>
    <row r="340" spans="1:66" x14ac:dyDescent="0.2">
      <c r="A340" t="s">
        <v>170</v>
      </c>
      <c r="B340">
        <v>4393.7070861942502</v>
      </c>
      <c r="C340">
        <v>8858.9949211440708</v>
      </c>
      <c r="D340">
        <v>8858.9949211440708</v>
      </c>
      <c r="E340">
        <v>8858.9949211440708</v>
      </c>
      <c r="F340">
        <v>10599.960002666399</v>
      </c>
      <c r="G340">
        <v>10599.960002666399</v>
      </c>
      <c r="H340">
        <v>10599.960002666399</v>
      </c>
      <c r="I340">
        <v>7506.5134611530502</v>
      </c>
      <c r="J340">
        <v>7506.5134611530502</v>
      </c>
      <c r="K340">
        <v>7506.5134611530502</v>
      </c>
      <c r="L340">
        <v>15325.9767969062</v>
      </c>
      <c r="M340">
        <v>15325.9767969062</v>
      </c>
      <c r="N340">
        <v>15325.9767969062</v>
      </c>
      <c r="O340">
        <v>4218.0566693397404</v>
      </c>
      <c r="P340">
        <v>4218.0566693397404</v>
      </c>
      <c r="Q340">
        <v>4218.0566693397404</v>
      </c>
      <c r="R340">
        <v>3994.4666666666599</v>
      </c>
      <c r="S340">
        <v>3994.4666666666599</v>
      </c>
      <c r="T340">
        <v>3994.4666666666599</v>
      </c>
      <c r="U340">
        <v>10468.0566693397</v>
      </c>
      <c r="V340">
        <v>10468.0566693397</v>
      </c>
      <c r="W340">
        <v>10468.0566693397</v>
      </c>
      <c r="X340">
        <v>5651.0232651156502</v>
      </c>
      <c r="Y340">
        <v>5651.0232651156502</v>
      </c>
      <c r="Z340">
        <v>5651.0232651156502</v>
      </c>
      <c r="AA340">
        <v>10517.941864350099</v>
      </c>
      <c r="AB340">
        <v>10517.941864350099</v>
      </c>
      <c r="AC340">
        <v>10517.941864350099</v>
      </c>
      <c r="AD340">
        <v>6618.8666666666604</v>
      </c>
      <c r="AE340">
        <v>6618.8666666666604</v>
      </c>
      <c r="AF340">
        <v>6618.8666666666604</v>
      </c>
      <c r="AG340">
        <v>4063.4103968996301</v>
      </c>
      <c r="AH340">
        <v>4063.4103968996301</v>
      </c>
      <c r="AI340">
        <v>4063.4103968996301</v>
      </c>
      <c r="AJ340">
        <v>8627.2418161210699</v>
      </c>
      <c r="AK340">
        <v>8627.2418161210699</v>
      </c>
    </row>
    <row r="341" spans="1:66" x14ac:dyDescent="0.2">
      <c r="A341" t="s">
        <v>171</v>
      </c>
      <c r="B341">
        <v>6332.2</v>
      </c>
      <c r="C341">
        <v>6332.2</v>
      </c>
      <c r="D341">
        <v>6114.7935320058796</v>
      </c>
      <c r="E341">
        <v>6114.7935320058796</v>
      </c>
      <c r="F341">
        <v>6114.7935320058796</v>
      </c>
      <c r="G341">
        <v>7706.5137675844999</v>
      </c>
      <c r="H341">
        <v>7706.5137675844999</v>
      </c>
      <c r="I341">
        <v>7706.5137675844999</v>
      </c>
      <c r="J341">
        <v>3266.8715755712901</v>
      </c>
      <c r="K341">
        <v>3266.8715755712901</v>
      </c>
      <c r="L341">
        <v>3266.8715755712901</v>
      </c>
      <c r="M341">
        <v>6609.6780643871198</v>
      </c>
      <c r="N341">
        <v>6609.6780643871198</v>
      </c>
      <c r="O341">
        <v>6609.6780643871198</v>
      </c>
      <c r="P341">
        <v>7495.9230049458602</v>
      </c>
      <c r="Q341">
        <v>7495.9230049458602</v>
      </c>
      <c r="R341">
        <v>7495.9230049458602</v>
      </c>
      <c r="S341">
        <v>6245.3836410905897</v>
      </c>
      <c r="T341">
        <v>6245.3836410905897</v>
      </c>
      <c r="U341">
        <v>6245.3836410905897</v>
      </c>
      <c r="V341">
        <v>9029.3331551516694</v>
      </c>
      <c r="W341">
        <v>9029.3331551516694</v>
      </c>
      <c r="X341">
        <v>9029.3331551516694</v>
      </c>
      <c r="Y341">
        <v>8237.6</v>
      </c>
      <c r="Z341">
        <v>8237.6</v>
      </c>
      <c r="AA341">
        <v>8237.6</v>
      </c>
      <c r="AB341">
        <v>5755.0283995990603</v>
      </c>
      <c r="AC341">
        <v>5755.0283995990603</v>
      </c>
      <c r="AD341">
        <v>5755.0283995990603</v>
      </c>
      <c r="AE341">
        <v>12090.8060537369</v>
      </c>
      <c r="AF341">
        <v>12090.8060537369</v>
      </c>
      <c r="AG341">
        <v>12090.8060537369</v>
      </c>
      <c r="AH341">
        <v>4399.5990644837902</v>
      </c>
      <c r="AI341">
        <v>4399.5990644837902</v>
      </c>
      <c r="AJ341">
        <v>4399.5990644837902</v>
      </c>
      <c r="AK341">
        <v>10120.3253116458</v>
      </c>
    </row>
    <row r="342" spans="1:66" s="2" customFormat="1" x14ac:dyDescent="0.2">
      <c r="A342" s="2" t="s">
        <v>173</v>
      </c>
      <c r="B342" s="2">
        <v>93184.952559134006</v>
      </c>
      <c r="C342" s="2">
        <v>93184.952559134006</v>
      </c>
      <c r="D342" s="2">
        <v>93184.952559134006</v>
      </c>
      <c r="E342" s="2">
        <v>30298.466666666602</v>
      </c>
      <c r="F342" s="2">
        <v>30298.466666666602</v>
      </c>
      <c r="G342" s="2">
        <v>30298.466666666602</v>
      </c>
      <c r="H342" s="2">
        <v>11345.8068827263</v>
      </c>
      <c r="I342" s="2">
        <v>11345.8068827263</v>
      </c>
      <c r="J342" s="2">
        <v>11345.8068827263</v>
      </c>
      <c r="K342" s="2">
        <v>6897.7333333333299</v>
      </c>
      <c r="L342" s="2">
        <v>6897.7333333333299</v>
      </c>
      <c r="M342" s="2">
        <v>6897.7333333333299</v>
      </c>
      <c r="N342" s="2">
        <v>14520.579981290901</v>
      </c>
      <c r="O342" s="2">
        <v>14520.579981290901</v>
      </c>
      <c r="P342" s="2">
        <v>14520.579981290901</v>
      </c>
      <c r="Q342" s="2">
        <v>15296.753116874401</v>
      </c>
      <c r="R342" s="2">
        <v>15296.753116874401</v>
      </c>
      <c r="S342" s="2">
        <v>15296.753116874401</v>
      </c>
      <c r="T342" s="2">
        <v>27058.3951359657</v>
      </c>
      <c r="U342" s="2">
        <v>27058.3951359657</v>
      </c>
      <c r="V342" s="2">
        <v>27058.3951359657</v>
      </c>
      <c r="W342" s="2">
        <v>14108.073871591399</v>
      </c>
      <c r="X342" s="2">
        <v>14108.073871591399</v>
      </c>
      <c r="Y342" s="2">
        <v>14108.073871591399</v>
      </c>
      <c r="Z342" s="2">
        <v>10390.7784831272</v>
      </c>
      <c r="AA342" s="2">
        <v>10390.7784831272</v>
      </c>
      <c r="AB342" s="2">
        <v>10390.7784831272</v>
      </c>
      <c r="AC342" s="2">
        <v>9690.9539364042394</v>
      </c>
      <c r="AD342" s="2">
        <v>9690.9539364042394</v>
      </c>
      <c r="AE342" s="2">
        <v>9690.9539364042394</v>
      </c>
      <c r="AF342" s="2">
        <v>10599.532241897699</v>
      </c>
      <c r="AG342" s="2">
        <v>10599.532241897699</v>
      </c>
      <c r="AH342" s="2">
        <v>10599.532241897699</v>
      </c>
      <c r="AI342" s="2">
        <v>13775</v>
      </c>
      <c r="AJ342" s="2">
        <v>13775</v>
      </c>
      <c r="AK342" s="2">
        <v>13775</v>
      </c>
      <c r="BJ342" s="2">
        <f>MEDIAN($B342:$BI343)</f>
        <v>16455.333333333299</v>
      </c>
      <c r="BK342" s="2">
        <f>AVERAGE($B342:$BI343)</f>
        <v>31503.70240325974</v>
      </c>
      <c r="BL342" s="2">
        <f>MIN($B342:$BI343)</f>
        <v>6897.7333333333299</v>
      </c>
      <c r="BM342" s="2">
        <f>MAX($B342:$BI343)</f>
        <v>120927.666666666</v>
      </c>
      <c r="BN342" s="2">
        <f>STDEV($B342:$BI343)</f>
        <v>31382.730910138886</v>
      </c>
    </row>
    <row r="343" spans="1:66" s="2" customFormat="1" x14ac:dyDescent="0.2">
      <c r="A343" s="2" t="s">
        <v>174</v>
      </c>
      <c r="B343" s="2">
        <v>120927.666666666</v>
      </c>
      <c r="C343" s="2">
        <v>120927.666666666</v>
      </c>
      <c r="D343" s="2">
        <v>52828.199131306297</v>
      </c>
      <c r="E343" s="2">
        <v>52828.199131306297</v>
      </c>
      <c r="F343" s="2">
        <v>52828.199131306297</v>
      </c>
      <c r="G343" s="2">
        <v>15492.0666666666</v>
      </c>
      <c r="H343" s="2">
        <v>15492.0666666666</v>
      </c>
      <c r="I343" s="2">
        <v>15492.0666666666</v>
      </c>
      <c r="J343" s="2">
        <v>12856.197794854599</v>
      </c>
      <c r="K343" s="2">
        <v>12856.197794854599</v>
      </c>
      <c r="L343" s="2">
        <v>12856.197794854599</v>
      </c>
      <c r="M343" s="2">
        <v>8755.0313208050102</v>
      </c>
      <c r="N343" s="2">
        <v>8755.0313208050102</v>
      </c>
      <c r="O343" s="2">
        <v>8755.0313208050102</v>
      </c>
      <c r="P343" s="2">
        <v>18047.1925133689</v>
      </c>
      <c r="Q343" s="2">
        <v>18047.1925133689</v>
      </c>
      <c r="R343" s="2">
        <v>18047.1925133689</v>
      </c>
      <c r="S343" s="2">
        <v>117319.666666666</v>
      </c>
      <c r="T343" s="2">
        <v>117319.666666666</v>
      </c>
      <c r="U343" s="2">
        <v>117319.666666666</v>
      </c>
      <c r="V343" s="2">
        <v>65082.659538924097</v>
      </c>
      <c r="W343" s="2">
        <v>65082.659538924097</v>
      </c>
      <c r="X343" s="2">
        <v>65082.659538924097</v>
      </c>
      <c r="Y343" s="2">
        <v>22188.933333333302</v>
      </c>
      <c r="Z343" s="2">
        <v>22188.933333333302</v>
      </c>
      <c r="AA343" s="2">
        <v>22188.933333333302</v>
      </c>
      <c r="AB343" s="2">
        <v>41640.852599224898</v>
      </c>
      <c r="AC343" s="2">
        <v>41640.852599224898</v>
      </c>
      <c r="AD343" s="2">
        <v>41640.852599224898</v>
      </c>
      <c r="AE343" s="2">
        <v>36120.333333333299</v>
      </c>
      <c r="AF343" s="2">
        <v>36120.333333333299</v>
      </c>
      <c r="AG343" s="2">
        <v>36120.333333333299</v>
      </c>
      <c r="AH343" s="2">
        <v>22166.054126294599</v>
      </c>
      <c r="AI343" s="2">
        <v>22166.054126294599</v>
      </c>
      <c r="AJ343" s="2">
        <v>22166.054126294599</v>
      </c>
      <c r="AK343" s="2">
        <v>17418.599999999999</v>
      </c>
    </row>
    <row r="344" spans="1:66" x14ac:dyDescent="0.2">
      <c r="A344" t="s">
        <v>176</v>
      </c>
      <c r="B344">
        <v>15854.7276979619</v>
      </c>
      <c r="C344">
        <v>15854.7276979619</v>
      </c>
      <c r="D344">
        <v>15854.7276979619</v>
      </c>
      <c r="E344">
        <v>11604.093060462599</v>
      </c>
      <c r="F344">
        <v>11604.093060462599</v>
      </c>
      <c r="G344">
        <v>11604.093060462599</v>
      </c>
      <c r="H344">
        <v>18145.9307764265</v>
      </c>
      <c r="I344">
        <v>18145.9307764265</v>
      </c>
      <c r="J344">
        <v>18145.9307764265</v>
      </c>
      <c r="K344">
        <v>12837</v>
      </c>
      <c r="L344">
        <v>12837</v>
      </c>
      <c r="M344">
        <v>12837</v>
      </c>
      <c r="N344">
        <v>22535.9171399933</v>
      </c>
      <c r="O344">
        <v>22535.9171399933</v>
      </c>
      <c r="P344">
        <v>22535.9171399933</v>
      </c>
      <c r="Q344">
        <v>11113.866666666599</v>
      </c>
      <c r="R344">
        <v>11113.866666666599</v>
      </c>
      <c r="S344">
        <v>11113.866666666599</v>
      </c>
      <c r="T344">
        <v>15603.3814488104</v>
      </c>
      <c r="U344">
        <v>15603.3814488104</v>
      </c>
      <c r="V344">
        <v>15603.3814488104</v>
      </c>
      <c r="W344">
        <v>20217.652156522799</v>
      </c>
      <c r="X344">
        <v>20217.652156522799</v>
      </c>
      <c r="Y344">
        <v>20217.652156522799</v>
      </c>
      <c r="Z344">
        <v>13233.513730206399</v>
      </c>
      <c r="AA344">
        <v>13233.513730206399</v>
      </c>
      <c r="AB344">
        <v>13233.513730206399</v>
      </c>
      <c r="AC344">
        <v>10833.3222214814</v>
      </c>
      <c r="AD344">
        <v>10833.3222214814</v>
      </c>
      <c r="AE344">
        <v>10833.3222214814</v>
      </c>
      <c r="AF344">
        <v>13541.2574330193</v>
      </c>
      <c r="AG344">
        <v>13541.2574330193</v>
      </c>
      <c r="AH344">
        <v>13541.2574330193</v>
      </c>
      <c r="AI344">
        <v>8946.4559578582302</v>
      </c>
      <c r="AJ344">
        <v>8946.4559578582302</v>
      </c>
      <c r="AK344">
        <v>8946.4559578582302</v>
      </c>
    </row>
    <row r="345" spans="1:66" x14ac:dyDescent="0.2">
      <c r="A345" t="s">
        <v>177</v>
      </c>
      <c r="B345">
        <v>21016.401093406199</v>
      </c>
      <c r="C345">
        <v>10325.025058469701</v>
      </c>
      <c r="D345">
        <v>10325.025058469701</v>
      </c>
      <c r="E345">
        <v>10325.025058469701</v>
      </c>
      <c r="F345">
        <v>16638.7574161722</v>
      </c>
      <c r="G345">
        <v>16638.7574161722</v>
      </c>
      <c r="H345">
        <v>16638.7574161722</v>
      </c>
      <c r="I345">
        <v>18232.8455936393</v>
      </c>
      <c r="J345">
        <v>18232.8455936393</v>
      </c>
      <c r="K345">
        <v>18232.8455936393</v>
      </c>
      <c r="L345">
        <v>18513.1026205241</v>
      </c>
      <c r="M345">
        <v>18513.1026205241</v>
      </c>
      <c r="N345">
        <v>18513.1026205241</v>
      </c>
      <c r="O345">
        <v>11308.3656287585</v>
      </c>
      <c r="P345">
        <v>11308.3656287585</v>
      </c>
      <c r="Q345">
        <v>11308.3656287585</v>
      </c>
      <c r="R345">
        <v>17422.943607518901</v>
      </c>
      <c r="S345">
        <v>17422.943607518901</v>
      </c>
      <c r="T345">
        <v>17422.943607518901</v>
      </c>
      <c r="U345">
        <v>20763.6485131974</v>
      </c>
      <c r="V345">
        <v>20763.6485131974</v>
      </c>
      <c r="W345">
        <v>20763.6485131974</v>
      </c>
      <c r="X345">
        <v>24452.7031531231</v>
      </c>
      <c r="Y345">
        <v>24452.7031531231</v>
      </c>
      <c r="Z345">
        <v>24452.7031531231</v>
      </c>
      <c r="AA345">
        <v>11140.3942532576</v>
      </c>
      <c r="AB345">
        <v>11140.3942532576</v>
      </c>
      <c r="AC345">
        <v>11140.3942532576</v>
      </c>
      <c r="AD345">
        <v>16802.773703160401</v>
      </c>
      <c r="AE345">
        <v>16802.773703160401</v>
      </c>
      <c r="AF345">
        <v>16802.773703160401</v>
      </c>
      <c r="AG345">
        <v>11123.413069624399</v>
      </c>
      <c r="AH345">
        <v>11123.413069624399</v>
      </c>
      <c r="AI345">
        <v>11123.413069624399</v>
      </c>
      <c r="AJ345">
        <v>13949.8</v>
      </c>
      <c r="AK345">
        <v>13949.8</v>
      </c>
    </row>
    <row r="346" spans="1:66" x14ac:dyDescent="0.2">
      <c r="A346" t="s">
        <v>178</v>
      </c>
      <c r="B346">
        <v>9147.5234984334293</v>
      </c>
      <c r="C346">
        <v>16806.869820903499</v>
      </c>
      <c r="D346">
        <v>16806.869820903499</v>
      </c>
      <c r="E346">
        <v>16806.869820903499</v>
      </c>
      <c r="F346">
        <v>18539.297380174601</v>
      </c>
      <c r="G346">
        <v>18539.297380174601</v>
      </c>
      <c r="H346">
        <v>18539.297380174601</v>
      </c>
      <c r="I346">
        <v>14460.7522212572</v>
      </c>
      <c r="J346">
        <v>14460.7522212572</v>
      </c>
      <c r="K346">
        <v>14460.7522212572</v>
      </c>
      <c r="L346">
        <v>26735.964795306001</v>
      </c>
      <c r="M346">
        <v>26735.964795306001</v>
      </c>
      <c r="N346">
        <v>26735.964795306001</v>
      </c>
      <c r="O346">
        <v>8884.9906442127703</v>
      </c>
      <c r="P346">
        <v>8884.9906442127703</v>
      </c>
      <c r="Q346">
        <v>8884.9906442127703</v>
      </c>
      <c r="R346">
        <v>9180.4</v>
      </c>
      <c r="S346">
        <v>9180.4</v>
      </c>
      <c r="T346">
        <v>9180.4</v>
      </c>
      <c r="U346">
        <v>20102.846832397699</v>
      </c>
      <c r="V346">
        <v>20102.846832397699</v>
      </c>
      <c r="W346">
        <v>20102.846832397699</v>
      </c>
      <c r="X346">
        <v>11287.1141923871</v>
      </c>
      <c r="Y346">
        <v>11287.1141923871</v>
      </c>
      <c r="Z346">
        <v>11287.1141923871</v>
      </c>
      <c r="AA346">
        <v>20473.170731707301</v>
      </c>
      <c r="AB346">
        <v>20473.170731707301</v>
      </c>
      <c r="AC346">
        <v>20473.170731707301</v>
      </c>
      <c r="AD346">
        <v>13454.6</v>
      </c>
      <c r="AE346">
        <v>13454.6</v>
      </c>
      <c r="AF346">
        <v>13454.6</v>
      </c>
      <c r="AG346">
        <v>8865.9628491246804</v>
      </c>
      <c r="AH346">
        <v>8865.9628491246804</v>
      </c>
      <c r="AI346">
        <v>8865.9628491246804</v>
      </c>
      <c r="AJ346">
        <v>16853.5902393492</v>
      </c>
      <c r="AK346">
        <v>16853.5902393492</v>
      </c>
    </row>
    <row r="347" spans="1:66" x14ac:dyDescent="0.2">
      <c r="A347" t="s">
        <v>179</v>
      </c>
      <c r="B347">
        <v>12255.666666666601</v>
      </c>
      <c r="C347">
        <v>12255.666666666601</v>
      </c>
      <c r="D347">
        <v>11400.173727114699</v>
      </c>
      <c r="E347">
        <v>11400.173727114699</v>
      </c>
      <c r="F347">
        <v>11400.173727114699</v>
      </c>
      <c r="G347">
        <v>15363.557570504699</v>
      </c>
      <c r="H347">
        <v>15363.557570504699</v>
      </c>
      <c r="I347">
        <v>15363.557570504699</v>
      </c>
      <c r="J347">
        <v>7214.2188961646398</v>
      </c>
      <c r="K347">
        <v>7214.2188961646398</v>
      </c>
      <c r="L347">
        <v>7214.2188961646398</v>
      </c>
      <c r="M347">
        <v>12717.9230820502</v>
      </c>
      <c r="N347">
        <v>12717.9230820502</v>
      </c>
      <c r="O347">
        <v>12717.9230820502</v>
      </c>
      <c r="P347">
        <v>15325.5580804705</v>
      </c>
      <c r="Q347">
        <v>15325.5580804705</v>
      </c>
      <c r="R347">
        <v>15325.5580804705</v>
      </c>
      <c r="S347">
        <v>12706.086260915899</v>
      </c>
      <c r="T347">
        <v>12706.086260915899</v>
      </c>
      <c r="U347">
        <v>12706.086260915899</v>
      </c>
      <c r="V347">
        <v>15256.9156755312</v>
      </c>
      <c r="W347">
        <v>15256.9156755312</v>
      </c>
      <c r="X347">
        <v>15256.9156755312</v>
      </c>
      <c r="Y347">
        <v>15511.8</v>
      </c>
      <c r="Z347">
        <v>15511.8</v>
      </c>
      <c r="AA347">
        <v>15511.8</v>
      </c>
      <c r="AB347">
        <v>10991.8476445038</v>
      </c>
      <c r="AC347">
        <v>10991.8476445038</v>
      </c>
      <c r="AD347">
        <v>10991.8476445038</v>
      </c>
      <c r="AE347">
        <v>21903.260217347801</v>
      </c>
      <c r="AF347">
        <v>21903.260217347801</v>
      </c>
      <c r="AG347">
        <v>21903.260217347801</v>
      </c>
      <c r="AH347">
        <v>9823.2542599398603</v>
      </c>
      <c r="AI347">
        <v>9823.2542599398603</v>
      </c>
      <c r="AJ347">
        <v>9823.2542599398603</v>
      </c>
      <c r="AK347">
        <v>17804.479701353201</v>
      </c>
    </row>
    <row r="348" spans="1:66" s="2" customFormat="1" x14ac:dyDescent="0.2">
      <c r="A348" s="2" t="s">
        <v>181</v>
      </c>
      <c r="B348" s="2">
        <v>15814.312441534101</v>
      </c>
      <c r="C348" s="2">
        <v>15814.312441534101</v>
      </c>
      <c r="D348" s="2">
        <v>15814.312441534101</v>
      </c>
      <c r="E348" s="2">
        <v>15989.866666666599</v>
      </c>
      <c r="F348" s="2">
        <v>15989.866666666599</v>
      </c>
      <c r="G348" s="2">
        <v>15989.866666666599</v>
      </c>
      <c r="H348" s="2">
        <v>14171.800868693599</v>
      </c>
      <c r="I348" s="2">
        <v>14171.800868693599</v>
      </c>
      <c r="J348" s="2">
        <v>14171.800868693599</v>
      </c>
      <c r="K348" s="2">
        <v>10018.5333333333</v>
      </c>
      <c r="L348" s="2">
        <v>10018.5333333333</v>
      </c>
      <c r="M348" s="2">
        <v>10018.5333333333</v>
      </c>
      <c r="N348" s="2">
        <v>21954.830950153599</v>
      </c>
      <c r="O348" s="2">
        <v>21954.830950153599</v>
      </c>
      <c r="P348" s="2">
        <v>21954.830950153599</v>
      </c>
      <c r="Q348" s="2">
        <v>15417.561170744701</v>
      </c>
      <c r="R348" s="2">
        <v>15417.561170744701</v>
      </c>
      <c r="S348" s="2">
        <v>15417.561170744701</v>
      </c>
      <c r="T348" s="2">
        <v>19809.647892029101</v>
      </c>
      <c r="U348" s="2">
        <v>19809.647892029101</v>
      </c>
      <c r="V348" s="2">
        <v>19809.647892029101</v>
      </c>
      <c r="W348" s="2">
        <v>18606.5071004733</v>
      </c>
      <c r="X348" s="2">
        <v>18606.5071004733</v>
      </c>
      <c r="Y348" s="2">
        <v>18606.5071004733</v>
      </c>
      <c r="Z348" s="2">
        <v>15484.9315068493</v>
      </c>
      <c r="AA348" s="2">
        <v>15484.9315068493</v>
      </c>
      <c r="AB348" s="2">
        <v>15484.9315068493</v>
      </c>
      <c r="AC348" s="2">
        <v>15808.479434704301</v>
      </c>
      <c r="AD348" s="2">
        <v>15808.479434704301</v>
      </c>
      <c r="AE348" s="2">
        <v>15808.479434704301</v>
      </c>
      <c r="AF348" s="2">
        <v>16061.6104243234</v>
      </c>
      <c r="AG348" s="2">
        <v>16061.6104243234</v>
      </c>
      <c r="AH348" s="2">
        <v>16061.6104243234</v>
      </c>
      <c r="AI348" s="2">
        <v>21730.333333333299</v>
      </c>
      <c r="AJ348" s="2">
        <v>21730.333333333299</v>
      </c>
      <c r="AK348" s="2">
        <v>21730.333333333299</v>
      </c>
      <c r="BJ348" s="2">
        <f>MEDIAN($B348:$BI349)</f>
        <v>20189.8906126812</v>
      </c>
      <c r="BK348" s="2">
        <f>AVERAGE($B348:$BI349)</f>
        <v>43254.680338184815</v>
      </c>
      <c r="BL348" s="2">
        <f>MIN($B348:$BI349)</f>
        <v>10018.5333333333</v>
      </c>
      <c r="BM348" s="2">
        <f>MAX($B348:$BI349)</f>
        <v>206085.72764933799</v>
      </c>
      <c r="BN348" s="2">
        <f>STDEV($B348:$BI349)</f>
        <v>57695.210899035927</v>
      </c>
    </row>
    <row r="349" spans="1:66" s="2" customFormat="1" x14ac:dyDescent="0.2">
      <c r="A349" s="2" t="s">
        <v>182</v>
      </c>
      <c r="B349" s="2">
        <v>28129.200000000001</v>
      </c>
      <c r="C349" s="2">
        <v>28129.200000000001</v>
      </c>
      <c r="D349" s="2">
        <v>22724.290010023298</v>
      </c>
      <c r="E349" s="2">
        <v>22724.290010023298</v>
      </c>
      <c r="F349" s="2">
        <v>22724.290010023298</v>
      </c>
      <c r="G349" s="2">
        <v>20570.133333333299</v>
      </c>
      <c r="H349" s="2">
        <v>20570.133333333299</v>
      </c>
      <c r="I349" s="2">
        <v>20570.133333333299</v>
      </c>
      <c r="J349" s="2">
        <v>18735.382559304999</v>
      </c>
      <c r="K349" s="2">
        <v>18735.382559304999</v>
      </c>
      <c r="L349" s="2">
        <v>18735.382559304999</v>
      </c>
      <c r="M349" s="2">
        <v>14905.371184859299</v>
      </c>
      <c r="N349" s="2">
        <v>14905.371184859299</v>
      </c>
      <c r="O349" s="2">
        <v>14905.371184859299</v>
      </c>
      <c r="P349" s="2">
        <v>25858.8235294117</v>
      </c>
      <c r="Q349" s="2">
        <v>25858.8235294117</v>
      </c>
      <c r="R349" s="2">
        <v>25858.8235294117</v>
      </c>
      <c r="S349" s="2">
        <v>162714.20000000001</v>
      </c>
      <c r="T349" s="2">
        <v>162714.20000000001</v>
      </c>
      <c r="U349" s="2">
        <v>162714.20000000001</v>
      </c>
      <c r="V349" s="2">
        <v>198400</v>
      </c>
      <c r="W349" s="2">
        <v>198400</v>
      </c>
      <c r="X349" s="2">
        <v>198400</v>
      </c>
      <c r="Y349" s="2">
        <v>86753.533333333296</v>
      </c>
      <c r="Z349" s="2">
        <v>86753.533333333296</v>
      </c>
      <c r="AA349" s="2">
        <v>86753.533333333296</v>
      </c>
      <c r="AB349" s="2">
        <v>206085.72764933799</v>
      </c>
      <c r="AC349" s="2">
        <v>206085.72764933799</v>
      </c>
      <c r="AD349" s="2">
        <v>206085.72764933799</v>
      </c>
      <c r="AE349" s="2">
        <v>26572.933333333302</v>
      </c>
      <c r="AF349" s="2">
        <v>26572.933333333302</v>
      </c>
      <c r="AG349" s="2">
        <v>26572.933333333302</v>
      </c>
      <c r="AH349" s="2">
        <v>24174.406949548898</v>
      </c>
      <c r="AI349" s="2">
        <v>24174.406949548898</v>
      </c>
      <c r="AJ349" s="2">
        <v>24174.406949548898</v>
      </c>
      <c r="AK349" s="2">
        <v>32988.933333333298</v>
      </c>
    </row>
    <row r="350" spans="1:66" x14ac:dyDescent="0.2">
      <c r="A350" t="s">
        <v>183</v>
      </c>
      <c r="B350">
        <v>0.424896431912337</v>
      </c>
      <c r="C350">
        <v>0.424896431912337</v>
      </c>
      <c r="D350">
        <v>0.424896431912337</v>
      </c>
      <c r="E350">
        <v>0.45730666666666803</v>
      </c>
      <c r="F350">
        <v>0.45730666666666803</v>
      </c>
      <c r="G350">
        <v>0.45730666666666803</v>
      </c>
      <c r="H350">
        <v>0.33442699632475298</v>
      </c>
      <c r="I350">
        <v>0.33442699632475298</v>
      </c>
      <c r="J350">
        <v>0.33442699632475298</v>
      </c>
      <c r="K350">
        <v>0.25257333333334098</v>
      </c>
      <c r="L350">
        <v>0.25257333333334098</v>
      </c>
      <c r="M350">
        <v>0.25257333333334098</v>
      </c>
      <c r="N350">
        <v>0.84459441400507596</v>
      </c>
      <c r="O350">
        <v>0.84459441400507596</v>
      </c>
      <c r="P350">
        <v>0.84459441400507596</v>
      </c>
      <c r="Q350">
        <v>1.1384225615040899</v>
      </c>
      <c r="R350">
        <v>1.1384225615040899</v>
      </c>
      <c r="S350">
        <v>1.1384225615040899</v>
      </c>
      <c r="T350">
        <v>0.36568450591301099</v>
      </c>
      <c r="U350">
        <v>0.36568450591301099</v>
      </c>
      <c r="V350">
        <v>0.36568450591301099</v>
      </c>
      <c r="W350">
        <v>0.72942196146409599</v>
      </c>
      <c r="X350">
        <v>0.72942196146409599</v>
      </c>
      <c r="Y350">
        <v>0.72942196146409599</v>
      </c>
      <c r="Z350">
        <v>0.21332442365519499</v>
      </c>
      <c r="AA350">
        <v>0.21332442365519499</v>
      </c>
      <c r="AB350">
        <v>0.21332442365519499</v>
      </c>
      <c r="AC350">
        <v>0.35910272648490499</v>
      </c>
      <c r="AD350">
        <v>0.35910272648490499</v>
      </c>
      <c r="AE350">
        <v>0.35910272648490499</v>
      </c>
      <c r="AF350">
        <v>0.15844971600400101</v>
      </c>
      <c r="AG350">
        <v>0.15844971600400101</v>
      </c>
      <c r="AH350">
        <v>0.15844971600400101</v>
      </c>
      <c r="AI350">
        <v>8.2693333333339794E-2</v>
      </c>
      <c r="AJ350">
        <v>8.2693333333339794E-2</v>
      </c>
      <c r="AK350">
        <v>8.2693333333339794E-2</v>
      </c>
    </row>
    <row r="351" spans="1:66" x14ac:dyDescent="0.2">
      <c r="A351" t="s">
        <v>184</v>
      </c>
      <c r="B351">
        <v>0.71811333333332705</v>
      </c>
      <c r="C351">
        <v>0.71811333333332705</v>
      </c>
      <c r="D351">
        <v>0.62762445706649606</v>
      </c>
      <c r="E351">
        <v>0.62762445706649606</v>
      </c>
      <c r="F351">
        <v>0.62762445706649606</v>
      </c>
      <c r="G351">
        <v>0.73169999999998603</v>
      </c>
      <c r="H351">
        <v>0.73169999999998603</v>
      </c>
      <c r="I351">
        <v>0.73169999999998603</v>
      </c>
      <c r="J351">
        <v>0.33172068159037998</v>
      </c>
      <c r="K351">
        <v>0.33172068159037998</v>
      </c>
      <c r="L351">
        <v>0.33172068159037998</v>
      </c>
      <c r="M351">
        <v>0.95015327202452704</v>
      </c>
      <c r="N351">
        <v>0.95015327202452704</v>
      </c>
      <c r="O351">
        <v>0.95015327202452704</v>
      </c>
      <c r="P351">
        <v>0.64954545454545698</v>
      </c>
      <c r="Q351">
        <v>0.64954545454545698</v>
      </c>
      <c r="R351">
        <v>0.64954545454545698</v>
      </c>
      <c r="S351">
        <v>1.18519333333332</v>
      </c>
      <c r="T351">
        <v>1.18519333333332</v>
      </c>
      <c r="U351">
        <v>1.18519333333332</v>
      </c>
      <c r="V351">
        <v>0.955375877046443</v>
      </c>
      <c r="W351">
        <v>0.955375877046443</v>
      </c>
      <c r="X351">
        <v>0.955375877046443</v>
      </c>
      <c r="Y351">
        <v>0.29874666666666799</v>
      </c>
      <c r="Z351">
        <v>0.29874666666666799</v>
      </c>
      <c r="AA351">
        <v>0.29874666666666799</v>
      </c>
      <c r="AB351">
        <v>0.84278364292395502</v>
      </c>
      <c r="AC351">
        <v>0.84278364292395502</v>
      </c>
      <c r="AD351">
        <v>0.84278364292395502</v>
      </c>
      <c r="AE351">
        <v>0.15375333333333599</v>
      </c>
      <c r="AF351">
        <v>0.15375333333333599</v>
      </c>
      <c r="AG351">
        <v>0.15375333333333599</v>
      </c>
      <c r="AH351">
        <v>0.109555629802868</v>
      </c>
      <c r="AI351">
        <v>0.109555629802868</v>
      </c>
      <c r="AJ351">
        <v>0.109555629802868</v>
      </c>
      <c r="AK351">
        <v>0.105313333333339</v>
      </c>
    </row>
    <row r="352" spans="1:66" x14ac:dyDescent="0.2">
      <c r="A352" t="s">
        <v>185</v>
      </c>
      <c r="B352">
        <v>5.1189362555128799E-2</v>
      </c>
      <c r="C352">
        <v>5.1189362555128799E-2</v>
      </c>
      <c r="D352">
        <v>5.1189362555128799E-2</v>
      </c>
      <c r="E352">
        <v>0.67953999999999604</v>
      </c>
      <c r="F352">
        <v>0.67953999999999604</v>
      </c>
      <c r="G352">
        <v>0.67953999999999604</v>
      </c>
      <c r="H352">
        <v>0.38186435015034698</v>
      </c>
      <c r="I352">
        <v>0.38186435015034698</v>
      </c>
      <c r="J352">
        <v>0.38186435015034698</v>
      </c>
      <c r="K352">
        <v>0.15913999999999801</v>
      </c>
      <c r="L352">
        <v>0.15913999999999801</v>
      </c>
      <c r="M352">
        <v>0.15913999999999801</v>
      </c>
      <c r="N352">
        <v>0.23878123747161401</v>
      </c>
      <c r="O352">
        <v>0.23878123747161401</v>
      </c>
      <c r="P352">
        <v>0.23878123747161401</v>
      </c>
      <c r="Q352">
        <v>0.34068271218080398</v>
      </c>
      <c r="R352">
        <v>0.34068271218080398</v>
      </c>
      <c r="S352">
        <v>0.34068271218080398</v>
      </c>
      <c r="T352">
        <v>9.6739493552480002E-2</v>
      </c>
      <c r="U352">
        <v>9.6739493552480002E-2</v>
      </c>
      <c r="V352">
        <v>9.6739493552480002E-2</v>
      </c>
      <c r="W352">
        <v>2.76551770117936E-2</v>
      </c>
      <c r="X352">
        <v>2.76551770117936E-2</v>
      </c>
      <c r="Y352">
        <v>2.76551770117936E-2</v>
      </c>
      <c r="Z352">
        <v>0.230190444370204</v>
      </c>
      <c r="AA352">
        <v>0.230190444370204</v>
      </c>
      <c r="AB352">
        <v>0.230190444370204</v>
      </c>
      <c r="AC352">
        <v>0.50841943870409001</v>
      </c>
      <c r="AD352">
        <v>0.50841943870409001</v>
      </c>
      <c r="AE352">
        <v>0.50841943870409001</v>
      </c>
      <c r="AF352">
        <v>4.1202806548615599E-2</v>
      </c>
      <c r="AG352">
        <v>4.1202806548615599E-2</v>
      </c>
      <c r="AH352">
        <v>4.1202806548615599E-2</v>
      </c>
      <c r="AI352">
        <v>0.123706666666656</v>
      </c>
      <c r="AJ352">
        <v>0.123706666666656</v>
      </c>
      <c r="AK352">
        <v>0.123706666666656</v>
      </c>
    </row>
    <row r="353" spans="1:66" x14ac:dyDescent="0.2">
      <c r="A353" t="s">
        <v>186</v>
      </c>
      <c r="B353">
        <v>9.4460000000005095E-2</v>
      </c>
      <c r="C353">
        <v>9.4460000000005095E-2</v>
      </c>
      <c r="D353">
        <v>0.25948546608753298</v>
      </c>
      <c r="E353">
        <v>0.25948546608753298</v>
      </c>
      <c r="F353">
        <v>0.25948546608753298</v>
      </c>
      <c r="G353">
        <v>0.44806666666666201</v>
      </c>
      <c r="H353">
        <v>0.44806666666666201</v>
      </c>
      <c r="I353">
        <v>0.44806666666666201</v>
      </c>
      <c r="J353">
        <v>0.47321750751755198</v>
      </c>
      <c r="K353">
        <v>0.47321750751755198</v>
      </c>
      <c r="L353">
        <v>0.47321750751755198</v>
      </c>
      <c r="M353">
        <v>0.376962548314003</v>
      </c>
      <c r="N353">
        <v>0.376962548314003</v>
      </c>
      <c r="O353">
        <v>0.376962548314003</v>
      </c>
      <c r="P353">
        <v>0.188622994652411</v>
      </c>
      <c r="Q353">
        <v>0.188622994652411</v>
      </c>
      <c r="R353">
        <v>0.188622994652411</v>
      </c>
      <c r="S353">
        <v>6.7246666666657406E-2</v>
      </c>
      <c r="T353">
        <v>6.7246666666657406E-2</v>
      </c>
      <c r="U353">
        <v>6.7246666666657406E-2</v>
      </c>
      <c r="V353">
        <v>4.7156698964259398E-2</v>
      </c>
      <c r="W353">
        <v>4.7156698964259398E-2</v>
      </c>
      <c r="X353">
        <v>4.7156698964259398E-2</v>
      </c>
      <c r="Y353">
        <v>6.42666666666495E-3</v>
      </c>
      <c r="Z353">
        <v>6.42666666666495E-3</v>
      </c>
      <c r="AA353">
        <v>6.42666666666495E-3</v>
      </c>
      <c r="AB353">
        <v>0.18079647200319701</v>
      </c>
      <c r="AC353">
        <v>0.18079647200319701</v>
      </c>
      <c r="AD353">
        <v>0.18079647200319701</v>
      </c>
      <c r="AE353">
        <v>0.35729333333334701</v>
      </c>
      <c r="AF353">
        <v>0.35729333333334701</v>
      </c>
      <c r="AG353">
        <v>0.35729333333334701</v>
      </c>
      <c r="AH353">
        <v>0.148760441029053</v>
      </c>
      <c r="AI353">
        <v>0.148760441029053</v>
      </c>
      <c r="AJ353">
        <v>0.148760441029053</v>
      </c>
      <c r="AK353">
        <v>0.18367333333333799</v>
      </c>
    </row>
    <row r="354" spans="1:66" x14ac:dyDescent="0.2">
      <c r="A354" t="s">
        <v>187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66" x14ac:dyDescent="0.2">
      <c r="A355" t="s">
        <v>188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66" s="2" customFormat="1" x14ac:dyDescent="0.2">
      <c r="A356" s="2" t="s">
        <v>189</v>
      </c>
      <c r="B356" s="2">
        <v>2.3787251102520699</v>
      </c>
      <c r="C356" s="2">
        <v>2.3787251102520699</v>
      </c>
      <c r="D356" s="2">
        <v>2.3787251102520699</v>
      </c>
      <c r="E356" s="2">
        <v>70.733333333331103</v>
      </c>
      <c r="F356" s="2">
        <v>70.733333333331103</v>
      </c>
      <c r="G356" s="2">
        <v>70.733333333331103</v>
      </c>
      <c r="H356" s="2">
        <v>99.665887069831399</v>
      </c>
      <c r="I356" s="2">
        <v>99.665887069831399</v>
      </c>
      <c r="J356" s="2">
        <v>99.665887069831399</v>
      </c>
      <c r="K356" s="2">
        <v>99.933333333331802</v>
      </c>
      <c r="L356" s="2">
        <v>99.933333333331802</v>
      </c>
      <c r="M356" s="2">
        <v>99.933333333331802</v>
      </c>
      <c r="N356" s="2">
        <v>95.322731524790697</v>
      </c>
      <c r="O356" s="2">
        <v>95.322731524790697</v>
      </c>
      <c r="P356" s="2">
        <v>95.322731524790697</v>
      </c>
      <c r="Q356" s="2">
        <v>99.733315554370506</v>
      </c>
      <c r="R356" s="2">
        <v>99.733315554370506</v>
      </c>
      <c r="S356" s="2">
        <v>99.733315554370506</v>
      </c>
      <c r="T356" s="2">
        <v>99.799559029864298</v>
      </c>
      <c r="U356" s="2">
        <v>99.799559029864298</v>
      </c>
      <c r="V356" s="2">
        <v>99.799559029864298</v>
      </c>
      <c r="W356" s="2">
        <v>99.933328888594104</v>
      </c>
      <c r="X356" s="2">
        <v>99.933328888594104</v>
      </c>
      <c r="Y356" s="2">
        <v>99.933328888594104</v>
      </c>
      <c r="Z356" s="2">
        <v>99.799532241896401</v>
      </c>
      <c r="AA356" s="2">
        <v>99.799532241896401</v>
      </c>
      <c r="AB356" s="2">
        <v>99.799532241896401</v>
      </c>
      <c r="AC356" s="2">
        <v>30.937937470834399</v>
      </c>
      <c r="AD356" s="2">
        <v>30.937937470834399</v>
      </c>
      <c r="AE356" s="2">
        <v>30.937937470834399</v>
      </c>
      <c r="AF356" s="2">
        <v>8.2525893752087001</v>
      </c>
      <c r="AG356" s="2">
        <v>8.2525893752087001</v>
      </c>
      <c r="AH356" s="2">
        <v>8.2525893752087001</v>
      </c>
      <c r="AI356" s="2">
        <v>20.133333333333201</v>
      </c>
      <c r="AJ356" s="2">
        <v>20.133333333333201</v>
      </c>
      <c r="AK356" s="2">
        <v>20.133333333333201</v>
      </c>
      <c r="BJ356" s="2">
        <f>MEDIAN($B356:$BI356,$B361:$BI362,$B379:$BI387,$B367:$BI368,$B373:$BI374)</f>
        <v>98.331136514270256</v>
      </c>
      <c r="BK356" s="2">
        <f>AVERAGE($B356:$BI356,$B361:$BI362,$B379:$BI387,$B367:$BI368,$B373:$BI374)</f>
        <v>69.865607770362146</v>
      </c>
      <c r="BL356" s="2">
        <f>MIN($B356:$BI356,$B361:$BI362,$B379:$BI387,$B367:$BI368,$B373:$BI374)</f>
        <v>2.1114526259515398</v>
      </c>
      <c r="BM356" s="2">
        <f>MAX($B356:$BI356,$B361:$BI362,$B379:$BI387,$B367:$BI368,$B373:$BI374)</f>
        <v>100</v>
      </c>
      <c r="BN356" s="2">
        <f>STDEV($B356:$BI356,$B361:$BI362,$B379:$BI387,$B367:$BI368,$B373:$BI374)</f>
        <v>38.092001214735781</v>
      </c>
    </row>
    <row r="357" spans="1:66" x14ac:dyDescent="0.2">
      <c r="A357" t="s">
        <v>191</v>
      </c>
      <c r="B357">
        <v>5.64650851991082</v>
      </c>
      <c r="C357">
        <v>5.64650851991082</v>
      </c>
      <c r="D357">
        <v>5.64650851991082</v>
      </c>
      <c r="E357">
        <v>5.4063062458467002</v>
      </c>
      <c r="F357">
        <v>5.4063062458467002</v>
      </c>
      <c r="G357">
        <v>5.4063062458467002</v>
      </c>
      <c r="H357">
        <v>5.9200855274750097</v>
      </c>
      <c r="I357">
        <v>5.9200855274750097</v>
      </c>
      <c r="J357">
        <v>5.9200855274750097</v>
      </c>
      <c r="K357">
        <v>5.2000000001862601</v>
      </c>
      <c r="L357">
        <v>5.2000000001862601</v>
      </c>
      <c r="M357">
        <v>5.2000000001862601</v>
      </c>
      <c r="N357">
        <v>8.5867023050369298</v>
      </c>
      <c r="O357">
        <v>8.5867023050369298</v>
      </c>
      <c r="P357">
        <v>8.5867023050369298</v>
      </c>
      <c r="Q357">
        <v>5.13333333345751</v>
      </c>
      <c r="R357">
        <v>5.13333333345751</v>
      </c>
      <c r="S357">
        <v>5.13333333345751</v>
      </c>
      <c r="T357">
        <v>5.5065490509625103</v>
      </c>
      <c r="U357">
        <v>5.5065490509625103</v>
      </c>
      <c r="V357">
        <v>5.5065490509625103</v>
      </c>
      <c r="W357">
        <v>8.1394573693224395</v>
      </c>
      <c r="X357">
        <v>8.1394573693224395</v>
      </c>
      <c r="Y357">
        <v>8.1394573693224395</v>
      </c>
      <c r="Z357">
        <v>4.9241664997569696</v>
      </c>
      <c r="AA357">
        <v>4.9241664997569696</v>
      </c>
      <c r="AB357">
        <v>4.9241664997569696</v>
      </c>
      <c r="AC357">
        <v>4.0602706846191801</v>
      </c>
      <c r="AD357">
        <v>4.0602706846191801</v>
      </c>
      <c r="AE357">
        <v>4.0602706846191801</v>
      </c>
      <c r="AF357">
        <v>5.8595576938103502</v>
      </c>
      <c r="AG357">
        <v>5.8595576938103502</v>
      </c>
      <c r="AH357">
        <v>5.8595576938103502</v>
      </c>
      <c r="AI357">
        <v>3.1806361271012298</v>
      </c>
      <c r="AJ357">
        <v>3.1806361271012298</v>
      </c>
      <c r="AK357">
        <v>3.1806361271012298</v>
      </c>
    </row>
    <row r="358" spans="1:66" x14ac:dyDescent="0.2">
      <c r="A358" t="s">
        <v>192</v>
      </c>
      <c r="B358">
        <v>7.9938662574400601</v>
      </c>
      <c r="C358">
        <v>3.4413631810662602</v>
      </c>
      <c r="D358">
        <v>3.4413631810662602</v>
      </c>
      <c r="E358">
        <v>3.4413631810662602</v>
      </c>
      <c r="F358">
        <v>6.27291513861823</v>
      </c>
      <c r="G358">
        <v>6.27291513861823</v>
      </c>
      <c r="H358">
        <v>6.27291513861823</v>
      </c>
      <c r="I358">
        <v>7.3962717980488399</v>
      </c>
      <c r="J358">
        <v>7.3962717980488399</v>
      </c>
      <c r="K358">
        <v>7.3962717980488399</v>
      </c>
      <c r="L358">
        <v>7.2481162897072897</v>
      </c>
      <c r="M358">
        <v>7.2481162897072897</v>
      </c>
      <c r="N358">
        <v>7.2481162897072897</v>
      </c>
      <c r="O358">
        <v>4.6505412274340996</v>
      </c>
      <c r="P358">
        <v>4.6505412274340996</v>
      </c>
      <c r="Q358">
        <v>4.6505412274340996</v>
      </c>
      <c r="R358">
        <v>6.74576723032194</v>
      </c>
      <c r="S358">
        <v>6.74576723032194</v>
      </c>
      <c r="T358">
        <v>6.74576723032194</v>
      </c>
      <c r="U358">
        <v>7.7180086873406903</v>
      </c>
      <c r="V358">
        <v>7.7180086873406903</v>
      </c>
      <c r="W358">
        <v>7.7180086873406903</v>
      </c>
      <c r="X358">
        <v>9.7393507097043202</v>
      </c>
      <c r="Y358">
        <v>9.7393507097043202</v>
      </c>
      <c r="Z358">
        <v>9.7393507097043202</v>
      </c>
      <c r="AA358">
        <v>4.3100567995404004</v>
      </c>
      <c r="AB358">
        <v>4.3100567995404004</v>
      </c>
      <c r="AC358">
        <v>4.3100567995404004</v>
      </c>
      <c r="AD358">
        <v>6.9875983459804498</v>
      </c>
      <c r="AE358">
        <v>6.9875983459804498</v>
      </c>
      <c r="AF358">
        <v>6.9875983459804498</v>
      </c>
      <c r="AG358">
        <v>4.4500868640241098</v>
      </c>
      <c r="AH358">
        <v>4.4500868640241098</v>
      </c>
      <c r="AI358">
        <v>4.4500868640241098</v>
      </c>
      <c r="AJ358">
        <v>6.2666666662941397</v>
      </c>
      <c r="AK358">
        <v>6.2666666662941397</v>
      </c>
    </row>
    <row r="359" spans="1:66" x14ac:dyDescent="0.2">
      <c r="A359" t="s">
        <v>193</v>
      </c>
      <c r="B359">
        <v>3.6730884610797001</v>
      </c>
      <c r="C359">
        <v>6.8430900824609999</v>
      </c>
      <c r="D359">
        <v>6.8430900824609999</v>
      </c>
      <c r="E359">
        <v>6.8430900824609999</v>
      </c>
      <c r="F359">
        <v>7.3395106999075397</v>
      </c>
      <c r="G359">
        <v>7.3395106999075397</v>
      </c>
      <c r="H359">
        <v>7.3395106999075397</v>
      </c>
      <c r="I359">
        <v>5.6717215579174001</v>
      </c>
      <c r="J359">
        <v>5.6717215579174001</v>
      </c>
      <c r="K359">
        <v>5.6717215579174001</v>
      </c>
      <c r="L359">
        <v>10.1880250694194</v>
      </c>
      <c r="M359">
        <v>10.1880250694194</v>
      </c>
      <c r="N359">
        <v>10.1880250694194</v>
      </c>
      <c r="O359">
        <v>3.76904571032567</v>
      </c>
      <c r="P359">
        <v>3.76904571032567</v>
      </c>
      <c r="Q359">
        <v>3.76904571032567</v>
      </c>
      <c r="R359">
        <v>4.3333333327124501</v>
      </c>
      <c r="S359">
        <v>4.3333333327124501</v>
      </c>
      <c r="T359">
        <v>4.3333333327124501</v>
      </c>
      <c r="U359">
        <v>8.3801122696956298</v>
      </c>
      <c r="V359">
        <v>8.3801122696956298</v>
      </c>
      <c r="W359">
        <v>8.3801122696956298</v>
      </c>
      <c r="X359">
        <v>7.5394973668732401</v>
      </c>
      <c r="Y359">
        <v>7.5394973668732401</v>
      </c>
      <c r="Z359">
        <v>7.5394973668732401</v>
      </c>
      <c r="AA359">
        <v>9.5890410957036991</v>
      </c>
      <c r="AB359">
        <v>9.5890410957036991</v>
      </c>
      <c r="AC359">
        <v>9.5890410957036991</v>
      </c>
      <c r="AD359">
        <v>4.7999999998137302</v>
      </c>
      <c r="AE359">
        <v>4.7999999998137302</v>
      </c>
      <c r="AF359">
        <v>4.7999999998137302</v>
      </c>
      <c r="AG359">
        <v>4.3164506217507697</v>
      </c>
      <c r="AH359">
        <v>4.3164506217507697</v>
      </c>
      <c r="AI359">
        <v>4.3164506217507697</v>
      </c>
      <c r="AJ359">
        <v>7.3271551435210096</v>
      </c>
      <c r="AK359">
        <v>7.3271551435210096</v>
      </c>
    </row>
    <row r="360" spans="1:66" x14ac:dyDescent="0.2">
      <c r="A360" t="s">
        <v>194</v>
      </c>
      <c r="B360">
        <v>4.9333333332712499</v>
      </c>
      <c r="C360">
        <v>4.9333333332712499</v>
      </c>
      <c r="D360">
        <v>4.8509955900662298</v>
      </c>
      <c r="E360">
        <v>4.8509955900662298</v>
      </c>
      <c r="F360">
        <v>4.8509955900662298</v>
      </c>
      <c r="G360">
        <v>6.72711514107149</v>
      </c>
      <c r="H360">
        <v>6.72711514107149</v>
      </c>
      <c r="I360">
        <v>6.72711514107149</v>
      </c>
      <c r="J360">
        <v>3.5146331681107998</v>
      </c>
      <c r="K360">
        <v>3.5146331681107998</v>
      </c>
      <c r="L360">
        <v>3.5146331681107998</v>
      </c>
      <c r="M360">
        <v>5.3522628810675599</v>
      </c>
      <c r="N360">
        <v>5.3522628810675599</v>
      </c>
      <c r="O360">
        <v>5.3522628810675599</v>
      </c>
      <c r="P360">
        <v>6.4964576928840598</v>
      </c>
      <c r="Q360">
        <v>6.4964576928840598</v>
      </c>
      <c r="R360">
        <v>6.4964576928840598</v>
      </c>
      <c r="S360">
        <v>5.2063195781049503</v>
      </c>
      <c r="T360">
        <v>5.2063195781049503</v>
      </c>
      <c r="U360">
        <v>5.2063195781049503</v>
      </c>
      <c r="V360">
        <v>5.58599492256955</v>
      </c>
      <c r="W360">
        <v>5.58599492256955</v>
      </c>
      <c r="X360">
        <v>5.58599492256955</v>
      </c>
      <c r="Y360">
        <v>5.9333333326503599</v>
      </c>
      <c r="Z360">
        <v>5.9333333326503599</v>
      </c>
      <c r="AA360">
        <v>5.9333333326503599</v>
      </c>
      <c r="AB360">
        <v>4.5773471439256603</v>
      </c>
      <c r="AC360">
        <v>4.5773471439256603</v>
      </c>
      <c r="AD360">
        <v>4.5773471439256603</v>
      </c>
      <c r="AE360">
        <v>7.3271551435210096</v>
      </c>
      <c r="AF360">
        <v>7.3271551435210096</v>
      </c>
      <c r="AG360">
        <v>7.3271551435210096</v>
      </c>
      <c r="AH360">
        <v>3.3077180088736302</v>
      </c>
      <c r="AI360">
        <v>3.3077180088736302</v>
      </c>
      <c r="AJ360">
        <v>3.3077180088736302</v>
      </c>
      <c r="AK360">
        <v>7.6061595886777802</v>
      </c>
    </row>
    <row r="361" spans="1:66" s="2" customFormat="1" x14ac:dyDescent="0.2">
      <c r="A361" s="2" t="s">
        <v>196</v>
      </c>
      <c r="B361" s="2">
        <v>5.5333333333328403</v>
      </c>
      <c r="C361" s="2">
        <v>5.5333333333328403</v>
      </c>
      <c r="D361" s="2">
        <v>60.975609756096503</v>
      </c>
      <c r="E361" s="2">
        <v>60.975609756096503</v>
      </c>
      <c r="F361" s="2">
        <v>60.975609756096503</v>
      </c>
      <c r="G361" s="2">
        <v>99.666666666665407</v>
      </c>
      <c r="H361" s="2">
        <v>99.666666666665407</v>
      </c>
      <c r="I361" s="2">
        <v>99.666666666665407</v>
      </c>
      <c r="J361" s="2">
        <v>99.665887069834397</v>
      </c>
      <c r="K361" s="2">
        <v>99.665887069834397</v>
      </c>
      <c r="L361" s="2">
        <v>99.665887069834397</v>
      </c>
      <c r="M361" s="2">
        <v>99.466879914695198</v>
      </c>
      <c r="N361" s="2">
        <v>99.466879914695198</v>
      </c>
      <c r="O361" s="2">
        <v>99.466879914695198</v>
      </c>
      <c r="P361" s="2">
        <v>96.791443850270298</v>
      </c>
      <c r="Q361" s="2">
        <v>96.791443850270298</v>
      </c>
      <c r="R361" s="2">
        <v>96.791443850270298</v>
      </c>
      <c r="S361" s="2">
        <v>99.666666666665407</v>
      </c>
      <c r="T361" s="2">
        <v>99.666666666665407</v>
      </c>
      <c r="U361" s="2">
        <v>99.666666666665407</v>
      </c>
      <c r="V361" s="2">
        <v>99.933177413964401</v>
      </c>
      <c r="W361" s="2">
        <v>99.933177413964401</v>
      </c>
      <c r="X361" s="2">
        <v>99.933177413964401</v>
      </c>
      <c r="Y361" s="2">
        <v>100</v>
      </c>
      <c r="Z361" s="2">
        <v>100</v>
      </c>
      <c r="AA361" s="2">
        <v>100</v>
      </c>
      <c r="AB361" s="2">
        <v>55.165040759053603</v>
      </c>
      <c r="AC361" s="2">
        <v>55.165040759053603</v>
      </c>
      <c r="AD361" s="2">
        <v>55.165040759053603</v>
      </c>
      <c r="AE361" s="2">
        <v>8.2000000000031399</v>
      </c>
      <c r="AF361" s="2">
        <v>8.2000000000031399</v>
      </c>
      <c r="AG361" s="2">
        <v>8.2000000000031399</v>
      </c>
      <c r="AH361" s="2">
        <v>7.3170731707324403</v>
      </c>
      <c r="AI361" s="2">
        <v>7.3170731707324403</v>
      </c>
      <c r="AJ361" s="2">
        <v>7.3170731707324403</v>
      </c>
      <c r="AK361" s="2">
        <v>10.7999999999992</v>
      </c>
    </row>
    <row r="362" spans="1:66" s="2" customFormat="1" x14ac:dyDescent="0.2">
      <c r="A362" s="2" t="s">
        <v>197</v>
      </c>
      <c r="B362" s="2">
        <v>3.4478150474420701</v>
      </c>
      <c r="C362" s="2">
        <v>3.4478150474420701</v>
      </c>
      <c r="D362" s="2">
        <v>3.4478150474420701</v>
      </c>
      <c r="E362" s="2">
        <v>71.266666666667007</v>
      </c>
      <c r="F362" s="2">
        <v>71.266666666667007</v>
      </c>
      <c r="G362" s="2">
        <v>71.266666666667007</v>
      </c>
      <c r="H362" s="2">
        <v>99.532241897760301</v>
      </c>
      <c r="I362" s="2">
        <v>99.532241897760301</v>
      </c>
      <c r="J362" s="2">
        <v>99.532241897760301</v>
      </c>
      <c r="K362" s="2">
        <v>99.533333333332195</v>
      </c>
      <c r="L362" s="2">
        <v>99.533333333332195</v>
      </c>
      <c r="M362" s="2">
        <v>99.533333333332195</v>
      </c>
      <c r="N362" s="2">
        <v>95.656822130164102</v>
      </c>
      <c r="O362" s="2">
        <v>95.656822130164102</v>
      </c>
      <c r="P362" s="2">
        <v>95.656822130164102</v>
      </c>
      <c r="Q362" s="2">
        <v>99.866657777185196</v>
      </c>
      <c r="R362" s="2">
        <v>99.866657777185196</v>
      </c>
      <c r="S362" s="2">
        <v>99.866657777185196</v>
      </c>
      <c r="T362" s="2">
        <v>100</v>
      </c>
      <c r="U362" s="2">
        <v>100</v>
      </c>
      <c r="V362" s="2">
        <v>100</v>
      </c>
      <c r="W362" s="2">
        <v>99.799986665776302</v>
      </c>
      <c r="X362" s="2">
        <v>99.799986665776302</v>
      </c>
      <c r="Y362" s="2">
        <v>99.799986665776302</v>
      </c>
      <c r="Z362" s="2">
        <v>99.933177413967499</v>
      </c>
      <c r="AA362" s="2">
        <v>99.933177413967499</v>
      </c>
      <c r="AB362" s="2">
        <v>99.933177413967499</v>
      </c>
      <c r="AC362" s="2">
        <v>31.004599693351299</v>
      </c>
      <c r="AD362" s="2">
        <v>31.004599693351299</v>
      </c>
      <c r="AE362" s="2">
        <v>31.004599693351299</v>
      </c>
      <c r="AF362" s="2">
        <v>11.460073504844599</v>
      </c>
      <c r="AG362" s="2">
        <v>11.460073504844599</v>
      </c>
      <c r="AH362" s="2">
        <v>11.460073504844599</v>
      </c>
      <c r="AI362" s="2">
        <v>12.3333333333357</v>
      </c>
      <c r="AJ362" s="2">
        <v>12.3333333333357</v>
      </c>
      <c r="AK362" s="2">
        <v>12.3333333333357</v>
      </c>
    </row>
    <row r="363" spans="1:66" x14ac:dyDescent="0.2">
      <c r="A363" t="s">
        <v>199</v>
      </c>
      <c r="B363">
        <v>3.64183093857728</v>
      </c>
      <c r="C363">
        <v>3.64183093857728</v>
      </c>
      <c r="D363">
        <v>3.64183093857728</v>
      </c>
      <c r="E363">
        <v>3.80641290624086</v>
      </c>
      <c r="F363">
        <v>3.80641290624086</v>
      </c>
      <c r="G363">
        <v>3.80641290624086</v>
      </c>
      <c r="H363">
        <v>4.1159962583407799</v>
      </c>
      <c r="I363">
        <v>4.1159962583407799</v>
      </c>
      <c r="J363">
        <v>4.1159962583407799</v>
      </c>
      <c r="K363">
        <v>2.2666666664493502</v>
      </c>
      <c r="L363">
        <v>2.2666666664493502</v>
      </c>
      <c r="M363">
        <v>2.2666666664493502</v>
      </c>
      <c r="N363">
        <v>6.0474440357107904</v>
      </c>
      <c r="O363">
        <v>6.0474440357107904</v>
      </c>
      <c r="P363">
        <v>6.0474440357107904</v>
      </c>
      <c r="Q363">
        <v>3.0666666671944101</v>
      </c>
      <c r="R363">
        <v>3.0666666671944101</v>
      </c>
      <c r="S363">
        <v>3.0666666671944101</v>
      </c>
      <c r="T363">
        <v>4.3036621219914997</v>
      </c>
      <c r="U363">
        <v>4.3036621219914997</v>
      </c>
      <c r="V363">
        <v>4.3036621219914997</v>
      </c>
      <c r="W363">
        <v>7.6061595894538199</v>
      </c>
      <c r="X363">
        <v>7.6061595894538199</v>
      </c>
      <c r="Y363">
        <v>7.6061595894538199</v>
      </c>
      <c r="Z363">
        <v>4.6569118726623397</v>
      </c>
      <c r="AA363">
        <v>4.6569118726623397</v>
      </c>
      <c r="AB363">
        <v>4.6569118726623397</v>
      </c>
      <c r="AC363">
        <v>3.3268884592306098</v>
      </c>
      <c r="AD363">
        <v>3.3268884592306098</v>
      </c>
      <c r="AE363">
        <v>3.3268884592306098</v>
      </c>
      <c r="AF363">
        <v>2.8529431421070499</v>
      </c>
      <c r="AG363">
        <v>2.8529431421070499</v>
      </c>
      <c r="AH363">
        <v>2.8529431421070499</v>
      </c>
      <c r="AI363">
        <v>3.24731612983055</v>
      </c>
      <c r="AJ363">
        <v>3.24731612983055</v>
      </c>
      <c r="AK363">
        <v>3.24731612983055</v>
      </c>
    </row>
    <row r="364" spans="1:66" x14ac:dyDescent="0.2">
      <c r="A364" t="s">
        <v>200</v>
      </c>
      <c r="B364">
        <v>6.6604440296019698</v>
      </c>
      <c r="C364">
        <v>3.3077180088736302</v>
      </c>
      <c r="D364">
        <v>3.3077180088736302</v>
      </c>
      <c r="E364">
        <v>3.3077180088736302</v>
      </c>
      <c r="F364">
        <v>4.9396706885586701</v>
      </c>
      <c r="G364">
        <v>4.9396706885586701</v>
      </c>
      <c r="H364">
        <v>4.9396706885586701</v>
      </c>
      <c r="I364">
        <v>4.2560299327982198</v>
      </c>
      <c r="J364">
        <v>4.2560299327982198</v>
      </c>
      <c r="K364">
        <v>4.2560299327982198</v>
      </c>
      <c r="L364">
        <v>5.7811562312152001</v>
      </c>
      <c r="M364">
        <v>5.7811562312152001</v>
      </c>
      <c r="N364">
        <v>5.7811562312152001</v>
      </c>
      <c r="O364">
        <v>4.1828143786995797</v>
      </c>
      <c r="P364">
        <v>4.1828143786995797</v>
      </c>
      <c r="Q364">
        <v>4.1828143786995797</v>
      </c>
      <c r="R364">
        <v>5.7459005465006596</v>
      </c>
      <c r="S364">
        <v>5.7459005465006596</v>
      </c>
      <c r="T364">
        <v>5.7459005465006596</v>
      </c>
      <c r="U364">
        <v>6.7156698966739299</v>
      </c>
      <c r="V364">
        <v>6.7156698966739299</v>
      </c>
      <c r="W364">
        <v>6.7156698966739299</v>
      </c>
      <c r="X364">
        <v>7.2728484765509096</v>
      </c>
      <c r="Y364">
        <v>7.2728484765509096</v>
      </c>
      <c r="Z364">
        <v>7.2728484765509096</v>
      </c>
      <c r="AA364">
        <v>3.2408954227773199</v>
      </c>
      <c r="AB364">
        <v>3.2408954227773199</v>
      </c>
      <c r="AC364">
        <v>3.2408954227773199</v>
      </c>
      <c r="AD364">
        <v>6.0541405522909404</v>
      </c>
      <c r="AE364">
        <v>6.0541405522909404</v>
      </c>
      <c r="AF364">
        <v>6.0541405522909404</v>
      </c>
      <c r="AG364">
        <v>3.9823600160674602</v>
      </c>
      <c r="AH364">
        <v>3.9823600160674602</v>
      </c>
      <c r="AI364">
        <v>3.9823600160674602</v>
      </c>
      <c r="AJ364">
        <v>4.8666666665424803</v>
      </c>
      <c r="AK364">
        <v>4.8666666665424803</v>
      </c>
    </row>
    <row r="365" spans="1:66" x14ac:dyDescent="0.2">
      <c r="A365" t="s">
        <v>201</v>
      </c>
      <c r="B365">
        <v>3.9397373506259799</v>
      </c>
      <c r="C365">
        <v>6.8430900832389598</v>
      </c>
      <c r="D365">
        <v>6.8430900832389598</v>
      </c>
      <c r="E365">
        <v>6.8430900832389598</v>
      </c>
      <c r="F365">
        <v>5.3396440232661098</v>
      </c>
      <c r="G365">
        <v>5.3396440232661098</v>
      </c>
      <c r="H365">
        <v>5.3396440232661098</v>
      </c>
      <c r="I365">
        <v>5.1372837199984298</v>
      </c>
      <c r="J365">
        <v>5.1372837199984298</v>
      </c>
      <c r="K365">
        <v>5.1372837199984298</v>
      </c>
      <c r="L365">
        <v>8.6544872652791405</v>
      </c>
      <c r="M365">
        <v>8.6544872652791405</v>
      </c>
      <c r="N365">
        <v>8.6544872652791405</v>
      </c>
      <c r="O365">
        <v>3.63539160624225</v>
      </c>
      <c r="P365">
        <v>3.63539160624225</v>
      </c>
      <c r="Q365">
        <v>3.63539160624225</v>
      </c>
      <c r="R365">
        <v>2.8666666662320401</v>
      </c>
      <c r="S365">
        <v>2.8666666662320401</v>
      </c>
      <c r="T365">
        <v>2.8666666662320401</v>
      </c>
      <c r="U365">
        <v>6.3084736707951601</v>
      </c>
      <c r="V365">
        <v>6.3084736707951601</v>
      </c>
      <c r="W365">
        <v>6.3084736707951601</v>
      </c>
      <c r="X365">
        <v>4.2063862409483104</v>
      </c>
      <c r="Y365">
        <v>4.2063862409483104</v>
      </c>
      <c r="Z365">
        <v>4.2063862409483104</v>
      </c>
      <c r="AA365">
        <v>17.6745740055784</v>
      </c>
      <c r="AB365">
        <v>17.6745740055784</v>
      </c>
      <c r="AC365">
        <v>17.6745740055784</v>
      </c>
      <c r="AD365">
        <v>4.2000000000310296</v>
      </c>
      <c r="AE365">
        <v>4.2000000000310296</v>
      </c>
      <c r="AF365">
        <v>4.2000000000310296</v>
      </c>
      <c r="AG365">
        <v>3.2473606843420102</v>
      </c>
      <c r="AH365">
        <v>3.2473606843420102</v>
      </c>
      <c r="AI365">
        <v>3.2473606843420102</v>
      </c>
      <c r="AJ365">
        <v>5.79371958127438</v>
      </c>
      <c r="AK365">
        <v>5.79371958127438</v>
      </c>
    </row>
    <row r="366" spans="1:66" x14ac:dyDescent="0.2">
      <c r="A366" t="s">
        <v>202</v>
      </c>
      <c r="B366">
        <v>3.4666666667908399</v>
      </c>
      <c r="C366">
        <v>3.4666666667908399</v>
      </c>
      <c r="D366">
        <v>4.0491781372041196</v>
      </c>
      <c r="E366">
        <v>4.0491781372041196</v>
      </c>
      <c r="F366">
        <v>4.0491781372041196</v>
      </c>
      <c r="G366">
        <v>4.4602973526601399</v>
      </c>
      <c r="H366">
        <v>4.4602973526601399</v>
      </c>
      <c r="I366">
        <v>4.4602973526601399</v>
      </c>
      <c r="J366">
        <v>1.9778163843011001</v>
      </c>
      <c r="K366">
        <v>1.9778163843011001</v>
      </c>
      <c r="L366">
        <v>1.9778163843011001</v>
      </c>
      <c r="M366">
        <v>4.1525028327357303</v>
      </c>
      <c r="N366">
        <v>4.1525028327357303</v>
      </c>
      <c r="O366">
        <v>4.1525028327357303</v>
      </c>
      <c r="P366">
        <v>4.5582141423075697</v>
      </c>
      <c r="Q366">
        <v>4.5582141423075697</v>
      </c>
      <c r="R366">
        <v>4.5582141423075697</v>
      </c>
      <c r="S366">
        <v>4.5396973538512198</v>
      </c>
      <c r="T366">
        <v>4.5396973538512198</v>
      </c>
      <c r="U366">
        <v>4.5396973538512198</v>
      </c>
      <c r="V366">
        <v>4.5169049843828999</v>
      </c>
      <c r="W366">
        <v>4.5169049843828999</v>
      </c>
      <c r="X366">
        <v>4.5169049843828999</v>
      </c>
      <c r="Y366">
        <v>5</v>
      </c>
      <c r="Z366">
        <v>5</v>
      </c>
      <c r="AA366">
        <v>5</v>
      </c>
      <c r="AB366">
        <v>4.3100567987625</v>
      </c>
      <c r="AC366">
        <v>4.3100567987625</v>
      </c>
      <c r="AD366">
        <v>4.3100567987625</v>
      </c>
      <c r="AE366">
        <v>6.2604173615610099</v>
      </c>
      <c r="AF366">
        <v>6.2604173615610099</v>
      </c>
      <c r="AG366">
        <v>6.2604173615610099</v>
      </c>
      <c r="AH366">
        <v>3.5750083524809599</v>
      </c>
      <c r="AI366">
        <v>3.5750083524809599</v>
      </c>
      <c r="AJ366">
        <v>3.5750083524809599</v>
      </c>
      <c r="AK366">
        <v>6.9395373644240497</v>
      </c>
    </row>
    <row r="367" spans="1:66" s="2" customFormat="1" x14ac:dyDescent="0.2">
      <c r="A367" s="2" t="s">
        <v>204</v>
      </c>
      <c r="B367" s="2">
        <v>12.1999999999995</v>
      </c>
      <c r="C367" s="2">
        <v>12.1999999999995</v>
      </c>
      <c r="D367" s="2">
        <v>62.111593718676403</v>
      </c>
      <c r="E367" s="2">
        <v>62.111593718676403</v>
      </c>
      <c r="F367" s="2">
        <v>62.111593718676403</v>
      </c>
      <c r="G367" s="2">
        <v>99.666666666665407</v>
      </c>
      <c r="H367" s="2">
        <v>99.666666666665407</v>
      </c>
      <c r="I367" s="2">
        <v>99.666666666665407</v>
      </c>
      <c r="J367" s="2">
        <v>99.866354827934998</v>
      </c>
      <c r="K367" s="2">
        <v>99.866354827934998</v>
      </c>
      <c r="L367" s="2">
        <v>99.866354827934998</v>
      </c>
      <c r="M367" s="2">
        <v>99.800079968008404</v>
      </c>
      <c r="N367" s="2">
        <v>99.800079968008404</v>
      </c>
      <c r="O367" s="2">
        <v>99.800079968008404</v>
      </c>
      <c r="P367" s="2">
        <v>94.852941176473706</v>
      </c>
      <c r="Q367" s="2">
        <v>94.852941176473706</v>
      </c>
      <c r="R367" s="2">
        <v>94.852941176473706</v>
      </c>
      <c r="S367" s="2">
        <v>99.599999999997294</v>
      </c>
      <c r="T367" s="2">
        <v>99.599999999997294</v>
      </c>
      <c r="U367" s="2">
        <v>99.599999999997294</v>
      </c>
      <c r="V367" s="2">
        <v>100</v>
      </c>
      <c r="W367" s="2">
        <v>100</v>
      </c>
      <c r="X367" s="2">
        <v>100</v>
      </c>
      <c r="Y367" s="2">
        <v>99.866666666669801</v>
      </c>
      <c r="Z367" s="2">
        <v>99.866666666669801</v>
      </c>
      <c r="AA367" s="2">
        <v>99.866666666669801</v>
      </c>
      <c r="AB367" s="2">
        <v>58.238674328477799</v>
      </c>
      <c r="AC367" s="2">
        <v>58.238674328477799</v>
      </c>
      <c r="AD367" s="2">
        <v>58.238674328477799</v>
      </c>
      <c r="AE367" s="2">
        <v>19.133333333332601</v>
      </c>
      <c r="AF367" s="2">
        <v>19.133333333332601</v>
      </c>
      <c r="AG367" s="2">
        <v>19.133333333332601</v>
      </c>
      <c r="AH367" s="2">
        <v>22.151687270293699</v>
      </c>
      <c r="AI367" s="2">
        <v>22.151687270293699</v>
      </c>
      <c r="AJ367" s="2">
        <v>22.151687270293699</v>
      </c>
      <c r="AK367" s="2">
        <v>13.4666666666695</v>
      </c>
    </row>
    <row r="368" spans="1:66" s="2" customFormat="1" x14ac:dyDescent="0.2">
      <c r="A368" s="2" t="s">
        <v>205</v>
      </c>
      <c r="B368" s="2">
        <v>7.05599358546133</v>
      </c>
      <c r="C368" s="2">
        <v>7.05599358546133</v>
      </c>
      <c r="D368" s="2">
        <v>7.05599358546133</v>
      </c>
      <c r="E368" s="2">
        <v>71.333333333332106</v>
      </c>
      <c r="F368" s="2">
        <v>71.333333333332106</v>
      </c>
      <c r="G368" s="2">
        <v>71.333333333332106</v>
      </c>
      <c r="H368" s="2">
        <v>99.3317741396598</v>
      </c>
      <c r="I368" s="2">
        <v>99.3317741396598</v>
      </c>
      <c r="J368" s="2">
        <v>99.3317741396598</v>
      </c>
      <c r="K368" s="2">
        <v>99.533333333335193</v>
      </c>
      <c r="L368" s="2">
        <v>99.533333333335193</v>
      </c>
      <c r="M368" s="2">
        <v>99.533333333335193</v>
      </c>
      <c r="N368" s="2">
        <v>98.930910062806902</v>
      </c>
      <c r="O368" s="2">
        <v>98.930910062806902</v>
      </c>
      <c r="P368" s="2">
        <v>98.930910062806902</v>
      </c>
      <c r="Q368" s="2">
        <v>99.399959997335202</v>
      </c>
      <c r="R368" s="2">
        <v>99.399959997335202</v>
      </c>
      <c r="S368" s="2">
        <v>99.399959997335202</v>
      </c>
      <c r="T368" s="2">
        <v>99.799559029864298</v>
      </c>
      <c r="U368" s="2">
        <v>99.799559029864298</v>
      </c>
      <c r="V368" s="2">
        <v>99.799559029864298</v>
      </c>
      <c r="W368" s="2">
        <v>100</v>
      </c>
      <c r="X368" s="2">
        <v>100</v>
      </c>
      <c r="Y368" s="2">
        <v>100</v>
      </c>
      <c r="Z368" s="2">
        <v>99.7327096558639</v>
      </c>
      <c r="AA368" s="2">
        <v>99.7327096558639</v>
      </c>
      <c r="AB368" s="2">
        <v>99.7327096558639</v>
      </c>
      <c r="AC368" s="2">
        <v>30.271315245650001</v>
      </c>
      <c r="AD368" s="2">
        <v>30.271315245650001</v>
      </c>
      <c r="AE368" s="2">
        <v>30.271315245650001</v>
      </c>
      <c r="AF368" s="2">
        <v>6.8493150684927802</v>
      </c>
      <c r="AG368" s="2">
        <v>6.8493150684927802</v>
      </c>
      <c r="AH368" s="2">
        <v>6.8493150684927802</v>
      </c>
      <c r="AI368" s="2">
        <v>10.266666666666399</v>
      </c>
      <c r="AJ368" s="2">
        <v>10.266666666666399</v>
      </c>
      <c r="AK368" s="2">
        <v>10.266666666666399</v>
      </c>
    </row>
    <row r="369" spans="1:37" x14ac:dyDescent="0.2">
      <c r="A369" t="s">
        <v>207</v>
      </c>
      <c r="B369">
        <v>6.3147343800960396</v>
      </c>
      <c r="C369">
        <v>6.3147343800960396</v>
      </c>
      <c r="D369">
        <v>6.3147343800960396</v>
      </c>
      <c r="E369">
        <v>3.6064262384991101</v>
      </c>
      <c r="F369">
        <v>3.6064262384991101</v>
      </c>
      <c r="G369">
        <v>3.6064262384991101</v>
      </c>
      <c r="H369">
        <v>5.1850861957495598</v>
      </c>
      <c r="I369">
        <v>5.1850861957495598</v>
      </c>
      <c r="J369">
        <v>5.1850861957495598</v>
      </c>
      <c r="K369">
        <v>4.2666666667598001</v>
      </c>
      <c r="L369">
        <v>4.2666666667598001</v>
      </c>
      <c r="M369">
        <v>4.2666666667598001</v>
      </c>
      <c r="N369">
        <v>5.3792181755255797</v>
      </c>
      <c r="O369">
        <v>5.3792181755255797</v>
      </c>
      <c r="P369">
        <v>5.3792181755255797</v>
      </c>
      <c r="Q369">
        <v>4.53333333289872</v>
      </c>
      <c r="R369">
        <v>4.53333333289872</v>
      </c>
      <c r="S369">
        <v>4.53333333289872</v>
      </c>
      <c r="T369">
        <v>4.3704891744221896</v>
      </c>
      <c r="U369">
        <v>4.3704891744221896</v>
      </c>
      <c r="V369">
        <v>4.3704891744221896</v>
      </c>
      <c r="W369">
        <v>2.1398573425023502</v>
      </c>
      <c r="X369">
        <v>2.1398573425023502</v>
      </c>
      <c r="Y369">
        <v>2.1398573425023502</v>
      </c>
      <c r="Z369">
        <v>3.4542660522921498</v>
      </c>
      <c r="AA369">
        <v>3.4542660522921498</v>
      </c>
      <c r="AB369">
        <v>3.4542660522921498</v>
      </c>
      <c r="AC369">
        <v>3.7269151272715799</v>
      </c>
      <c r="AD369">
        <v>3.7269151272715799</v>
      </c>
      <c r="AE369">
        <v>3.7269151272715799</v>
      </c>
      <c r="AF369">
        <v>4.6569118734401602</v>
      </c>
      <c r="AG369">
        <v>4.6569118734401602</v>
      </c>
      <c r="AH369">
        <v>4.6569118734401602</v>
      </c>
      <c r="AI369">
        <v>3.9141161563472902</v>
      </c>
      <c r="AJ369">
        <v>3.9141161563472902</v>
      </c>
      <c r="AK369">
        <v>3.9141161563472902</v>
      </c>
    </row>
    <row r="370" spans="1:37" x14ac:dyDescent="0.2">
      <c r="A370" t="s">
        <v>208</v>
      </c>
      <c r="B370">
        <v>7.9938662582162099</v>
      </c>
      <c r="C370">
        <v>4.2432342126661799</v>
      </c>
      <c r="D370">
        <v>4.2432342126661799</v>
      </c>
      <c r="E370">
        <v>4.2432342126661799</v>
      </c>
      <c r="F370">
        <v>4.7396840215929696</v>
      </c>
      <c r="G370">
        <v>4.7396840215929696</v>
      </c>
      <c r="H370">
        <v>4.7396840215929696</v>
      </c>
      <c r="I370">
        <v>6.32725329044814</v>
      </c>
      <c r="J370">
        <v>6.32725329044814</v>
      </c>
      <c r="K370">
        <v>6.32725329044814</v>
      </c>
      <c r="L370">
        <v>5.38107621483939</v>
      </c>
      <c r="M370">
        <v>5.38107621483939</v>
      </c>
      <c r="N370">
        <v>5.38107621483939</v>
      </c>
      <c r="O370">
        <v>2.8464519582998902</v>
      </c>
      <c r="P370">
        <v>2.8464519582998902</v>
      </c>
      <c r="Q370">
        <v>2.8464519582998902</v>
      </c>
      <c r="R370">
        <v>4.8126916409282696</v>
      </c>
      <c r="S370">
        <v>4.8126916409282696</v>
      </c>
      <c r="T370">
        <v>4.8126916409282696</v>
      </c>
      <c r="U370">
        <v>5.4460407616218998</v>
      </c>
      <c r="V370">
        <v>5.4460407616218998</v>
      </c>
      <c r="W370">
        <v>5.4460407616218998</v>
      </c>
      <c r="X370">
        <v>8.0061329241612693</v>
      </c>
      <c r="Y370">
        <v>8.0061329241612693</v>
      </c>
      <c r="Z370">
        <v>8.0061329241612693</v>
      </c>
      <c r="AA370">
        <v>3.9759438690588498</v>
      </c>
      <c r="AB370">
        <v>3.9759438690588498</v>
      </c>
      <c r="AC370">
        <v>3.9759438690588498</v>
      </c>
      <c r="AD370">
        <v>5.8541138818819496</v>
      </c>
      <c r="AE370">
        <v>5.8541138818819496</v>
      </c>
      <c r="AF370">
        <v>5.8541138818819496</v>
      </c>
      <c r="AG370">
        <v>3.5146331688886598</v>
      </c>
      <c r="AH370">
        <v>3.5146331688886598</v>
      </c>
      <c r="AI370">
        <v>3.5146331688886598</v>
      </c>
      <c r="AJ370">
        <v>4.53333333289872</v>
      </c>
      <c r="AK370">
        <v>4.53333333289872</v>
      </c>
    </row>
    <row r="371" spans="1:37" x14ac:dyDescent="0.2">
      <c r="A371" t="s">
        <v>209</v>
      </c>
      <c r="B371">
        <v>3.67308846030366</v>
      </c>
      <c r="C371">
        <v>4.0363539161585802</v>
      </c>
      <c r="D371">
        <v>4.0363539161585802</v>
      </c>
      <c r="E371">
        <v>4.0363539161585802</v>
      </c>
      <c r="F371">
        <v>5.8729418039107699</v>
      </c>
      <c r="G371">
        <v>5.8729418039107699</v>
      </c>
      <c r="H371">
        <v>5.8729418039107699</v>
      </c>
      <c r="I371">
        <v>5.0036742603242601</v>
      </c>
      <c r="J371">
        <v>5.0036742603242601</v>
      </c>
      <c r="K371">
        <v>5.0036742603242601</v>
      </c>
      <c r="L371">
        <v>8.0544072540521903</v>
      </c>
      <c r="M371">
        <v>8.0544072540521903</v>
      </c>
      <c r="N371">
        <v>8.0544072540521903</v>
      </c>
      <c r="O371">
        <v>2.4325046780492099</v>
      </c>
      <c r="P371">
        <v>2.4325046780492099</v>
      </c>
      <c r="Q371">
        <v>2.4325046780492099</v>
      </c>
      <c r="R371">
        <v>2.9333333337369099</v>
      </c>
      <c r="S371">
        <v>2.9333333337369099</v>
      </c>
      <c r="T371">
        <v>2.9333333337369099</v>
      </c>
      <c r="U371">
        <v>5.1724137926989</v>
      </c>
      <c r="V371">
        <v>5.1724137926989</v>
      </c>
      <c r="W371">
        <v>5.1724137926989</v>
      </c>
      <c r="X371">
        <v>3.80641290624086</v>
      </c>
      <c r="Y371">
        <v>3.80641290624086</v>
      </c>
      <c r="Z371">
        <v>3.80641290624086</v>
      </c>
      <c r="AA371">
        <v>7.2502505846665004</v>
      </c>
      <c r="AB371">
        <v>7.2502505846665004</v>
      </c>
      <c r="AC371">
        <v>7.2502505846665004</v>
      </c>
      <c r="AD371">
        <v>5.99999999937911</v>
      </c>
      <c r="AE371">
        <v>5.99999999937911</v>
      </c>
      <c r="AF371">
        <v>5.99999999937911</v>
      </c>
      <c r="AG371">
        <v>3.3141788054786701</v>
      </c>
      <c r="AH371">
        <v>3.3141788054786701</v>
      </c>
      <c r="AI371">
        <v>3.3141788054786701</v>
      </c>
      <c r="AJ371">
        <v>5.3936929132334201</v>
      </c>
      <c r="AK371">
        <v>5.3936929132334201</v>
      </c>
    </row>
    <row r="372" spans="1:37" x14ac:dyDescent="0.2">
      <c r="A372" t="s">
        <v>210</v>
      </c>
      <c r="B372">
        <v>4.1333333333022804</v>
      </c>
      <c r="C372">
        <v>4.1333333333022804</v>
      </c>
      <c r="D372">
        <v>4.24963250061412</v>
      </c>
      <c r="E372">
        <v>4.24963250061412</v>
      </c>
      <c r="F372">
        <v>4.24963250061412</v>
      </c>
      <c r="G372">
        <v>5.1270084665791797</v>
      </c>
      <c r="H372">
        <v>5.1270084665791797</v>
      </c>
      <c r="I372">
        <v>5.1270084665791797</v>
      </c>
      <c r="J372">
        <v>2.3787251103432299</v>
      </c>
      <c r="K372">
        <v>2.3787251103432299</v>
      </c>
      <c r="L372">
        <v>2.3787251103432299</v>
      </c>
      <c r="M372">
        <v>4.3524628409203601</v>
      </c>
      <c r="N372">
        <v>4.3524628409203601</v>
      </c>
      <c r="O372">
        <v>4.3524628409203601</v>
      </c>
      <c r="P372">
        <v>4.6918861114201702</v>
      </c>
      <c r="Q372">
        <v>4.6918861114201702</v>
      </c>
      <c r="R372">
        <v>4.6918861114201702</v>
      </c>
      <c r="S372">
        <v>3.7397506836602701</v>
      </c>
      <c r="T372">
        <v>3.7397506836602701</v>
      </c>
      <c r="U372">
        <v>3.7397506836602701</v>
      </c>
      <c r="V372">
        <v>5.3187224372450101</v>
      </c>
      <c r="W372">
        <v>5.3187224372450101</v>
      </c>
      <c r="X372">
        <v>5.3187224372450101</v>
      </c>
      <c r="Y372">
        <v>5.66666666651144</v>
      </c>
      <c r="Z372">
        <v>5.66666666651144</v>
      </c>
      <c r="AA372">
        <v>5.66666666651144</v>
      </c>
      <c r="AB372">
        <v>4.7109923153403601</v>
      </c>
      <c r="AC372">
        <v>4.7109923153403601</v>
      </c>
      <c r="AD372">
        <v>4.7109923153403601</v>
      </c>
      <c r="AE372">
        <v>5.5937062476419701</v>
      </c>
      <c r="AF372">
        <v>5.5937062476419701</v>
      </c>
      <c r="AG372">
        <v>5.5937062476419701</v>
      </c>
      <c r="AH372">
        <v>4.1095890404735602</v>
      </c>
      <c r="AI372">
        <v>4.1095890404735602</v>
      </c>
      <c r="AJ372">
        <v>4.1095890404735602</v>
      </c>
      <c r="AK372">
        <v>5.6062929143645004</v>
      </c>
    </row>
    <row r="373" spans="1:37" s="2" customFormat="1" x14ac:dyDescent="0.2">
      <c r="A373" s="2" t="s">
        <v>212</v>
      </c>
      <c r="B373" s="2">
        <v>15.666666666663</v>
      </c>
      <c r="C373" s="2">
        <v>15.666666666663</v>
      </c>
      <c r="D373" s="2">
        <v>65.185432676244304</v>
      </c>
      <c r="E373" s="2">
        <v>65.185432676244304</v>
      </c>
      <c r="F373" s="2">
        <v>65.185432676244304</v>
      </c>
      <c r="G373" s="2">
        <v>99.800000000001702</v>
      </c>
      <c r="H373" s="2">
        <v>99.800000000001702</v>
      </c>
      <c r="I373" s="2">
        <v>99.800000000001702</v>
      </c>
      <c r="J373" s="2">
        <v>99.933177413964401</v>
      </c>
      <c r="K373" s="2">
        <v>99.933177413964401</v>
      </c>
      <c r="L373" s="2">
        <v>99.933177413964401</v>
      </c>
      <c r="M373" s="2">
        <v>99.533519925365098</v>
      </c>
      <c r="N373" s="2">
        <v>99.533519925365098</v>
      </c>
      <c r="O373" s="2">
        <v>99.533519925365098</v>
      </c>
      <c r="P373" s="2">
        <v>97.125668449195899</v>
      </c>
      <c r="Q373" s="2">
        <v>97.125668449195899</v>
      </c>
      <c r="R373" s="2">
        <v>97.125668449195899</v>
      </c>
      <c r="S373" s="2">
        <v>99.733333333333505</v>
      </c>
      <c r="T373" s="2">
        <v>99.733333333333505</v>
      </c>
      <c r="U373" s="2">
        <v>99.733333333333505</v>
      </c>
      <c r="V373" s="2">
        <v>100</v>
      </c>
      <c r="W373" s="2">
        <v>100</v>
      </c>
      <c r="X373" s="2">
        <v>100</v>
      </c>
      <c r="Y373" s="2">
        <v>99.933333333337899</v>
      </c>
      <c r="Z373" s="2">
        <v>99.933333333337899</v>
      </c>
      <c r="AA373" s="2">
        <v>99.933333333337899</v>
      </c>
      <c r="AB373" s="2">
        <v>57.370038754509402</v>
      </c>
      <c r="AC373" s="2">
        <v>57.370038754509402</v>
      </c>
      <c r="AD373" s="2">
        <v>57.370038754509402</v>
      </c>
      <c r="AE373" s="2">
        <v>3.5999999999997501</v>
      </c>
      <c r="AF373" s="2">
        <v>3.5999999999997501</v>
      </c>
      <c r="AG373" s="2">
        <v>3.5999999999997501</v>
      </c>
      <c r="AH373" s="2">
        <v>7.8516538590045801</v>
      </c>
      <c r="AI373" s="2">
        <v>7.8516538590045801</v>
      </c>
      <c r="AJ373" s="2">
        <v>7.8516538590045801</v>
      </c>
      <c r="AK373" s="2">
        <v>16.7999999999968</v>
      </c>
    </row>
    <row r="374" spans="1:37" s="2" customFormat="1" x14ac:dyDescent="0.2">
      <c r="A374" s="2" t="s">
        <v>213</v>
      </c>
      <c r="B374" s="2">
        <v>2.7128157156224399</v>
      </c>
      <c r="C374" s="2">
        <v>2.7128157156224399</v>
      </c>
      <c r="D374" s="2">
        <v>2.7128157156224399</v>
      </c>
      <c r="E374" s="2">
        <v>71.533333333333402</v>
      </c>
      <c r="F374" s="2">
        <v>71.533333333333402</v>
      </c>
      <c r="G374" s="2">
        <v>71.533333333333402</v>
      </c>
      <c r="H374" s="2">
        <v>99.5990644837958</v>
      </c>
      <c r="I374" s="2">
        <v>99.5990644837958</v>
      </c>
      <c r="J374" s="2">
        <v>99.5990644837958</v>
      </c>
      <c r="K374" s="2">
        <v>100</v>
      </c>
      <c r="L374" s="2">
        <v>100</v>
      </c>
      <c r="M374" s="2">
        <v>100</v>
      </c>
      <c r="N374" s="2">
        <v>97.527729520243497</v>
      </c>
      <c r="O374" s="2">
        <v>97.527729520243497</v>
      </c>
      <c r="P374" s="2">
        <v>97.527729520243497</v>
      </c>
      <c r="Q374" s="2">
        <v>99.466631108740998</v>
      </c>
      <c r="R374" s="2">
        <v>99.466631108740998</v>
      </c>
      <c r="S374" s="2">
        <v>99.466631108740998</v>
      </c>
      <c r="T374" s="2">
        <v>99.732745373154501</v>
      </c>
      <c r="U374" s="2">
        <v>99.732745373154501</v>
      </c>
      <c r="V374" s="2">
        <v>99.732745373154501</v>
      </c>
      <c r="W374" s="2">
        <v>100</v>
      </c>
      <c r="X374" s="2">
        <v>100</v>
      </c>
      <c r="Y374" s="2">
        <v>100</v>
      </c>
      <c r="Z374" s="2">
        <v>99.5990644837958</v>
      </c>
      <c r="AA374" s="2">
        <v>99.5990644837958</v>
      </c>
      <c r="AB374" s="2">
        <v>99.5990644837958</v>
      </c>
      <c r="AC374" s="2">
        <v>32.804479701353699</v>
      </c>
      <c r="AD374" s="2">
        <v>32.804479701353699</v>
      </c>
      <c r="AE374" s="2">
        <v>32.804479701353699</v>
      </c>
      <c r="AF374" s="2">
        <v>11.6605412629482</v>
      </c>
      <c r="AG374" s="2">
        <v>11.6605412629482</v>
      </c>
      <c r="AH374" s="2">
        <v>11.6605412629482</v>
      </c>
      <c r="AI374" s="2">
        <v>12.533333333331001</v>
      </c>
      <c r="AJ374" s="2">
        <v>12.533333333331001</v>
      </c>
      <c r="AK374" s="2">
        <v>12.533333333331001</v>
      </c>
    </row>
    <row r="375" spans="1:37" x14ac:dyDescent="0.2">
      <c r="A375" t="s">
        <v>215</v>
      </c>
      <c r="B375">
        <v>4.1764116273477896</v>
      </c>
      <c r="C375">
        <v>4.1764116273477896</v>
      </c>
      <c r="D375">
        <v>4.1764116273477896</v>
      </c>
      <c r="E375">
        <v>3.8730751280454001</v>
      </c>
      <c r="F375">
        <v>3.8730751280454001</v>
      </c>
      <c r="G375">
        <v>3.8730751280454001</v>
      </c>
      <c r="H375">
        <v>4.7173593477929003</v>
      </c>
      <c r="I375">
        <v>4.7173593477929003</v>
      </c>
      <c r="J375">
        <v>4.7173593477929003</v>
      </c>
      <c r="K375">
        <v>4.7999999998137302</v>
      </c>
      <c r="L375">
        <v>4.7999999998137302</v>
      </c>
      <c r="M375">
        <v>4.7999999998137302</v>
      </c>
      <c r="N375">
        <v>5.7133311060071401</v>
      </c>
      <c r="O375">
        <v>5.7133311060071401</v>
      </c>
      <c r="P375">
        <v>5.7133311060071401</v>
      </c>
      <c r="Q375">
        <v>5.33333333364377</v>
      </c>
      <c r="R375">
        <v>5.33333333364377</v>
      </c>
      <c r="S375">
        <v>5.33333333364377</v>
      </c>
      <c r="T375">
        <v>5.7070302059206801</v>
      </c>
      <c r="U375">
        <v>5.7070302059206801</v>
      </c>
      <c r="V375">
        <v>5.7070302059206801</v>
      </c>
      <c r="W375">
        <v>7.4061729217120797</v>
      </c>
      <c r="X375">
        <v>7.4061729217120797</v>
      </c>
      <c r="Y375">
        <v>7.4061729217120797</v>
      </c>
      <c r="Z375">
        <v>4.6569118726623397</v>
      </c>
      <c r="AA375">
        <v>4.6569118726623397</v>
      </c>
      <c r="AB375">
        <v>4.6569118726623397</v>
      </c>
      <c r="AC375">
        <v>3.8602573502106101</v>
      </c>
      <c r="AD375">
        <v>3.8602573502106101</v>
      </c>
      <c r="AE375">
        <v>3.8602573502106101</v>
      </c>
      <c r="AF375">
        <v>4.1892162760245597</v>
      </c>
      <c r="AG375">
        <v>4.1892162760245597</v>
      </c>
      <c r="AH375">
        <v>4.1892162760245597</v>
      </c>
      <c r="AI375">
        <v>2.8472361142309901</v>
      </c>
      <c r="AJ375">
        <v>2.8472361142309901</v>
      </c>
      <c r="AK375">
        <v>2.8472361142309901</v>
      </c>
    </row>
    <row r="376" spans="1:37" x14ac:dyDescent="0.2">
      <c r="A376" t="s">
        <v>216</v>
      </c>
      <c r="B376">
        <v>6.0604040271524502</v>
      </c>
      <c r="C376">
        <v>2.9067824922957599</v>
      </c>
      <c r="D376">
        <v>2.9067824922957599</v>
      </c>
      <c r="E376">
        <v>2.9067824922957599</v>
      </c>
      <c r="F376">
        <v>4.8063462441735503</v>
      </c>
      <c r="G376">
        <v>4.8063462441735503</v>
      </c>
      <c r="H376">
        <v>4.8063462441735503</v>
      </c>
      <c r="I376">
        <v>6.3940669472218001</v>
      </c>
      <c r="J376">
        <v>6.3940669472218001</v>
      </c>
      <c r="K376">
        <v>6.3940669472218001</v>
      </c>
      <c r="L376">
        <v>6.1145562440854402</v>
      </c>
      <c r="M376">
        <v>6.1145562440854402</v>
      </c>
      <c r="N376">
        <v>6.1145562440854402</v>
      </c>
      <c r="O376">
        <v>4.24963250061412</v>
      </c>
      <c r="P376">
        <v>4.24963250061412</v>
      </c>
      <c r="Q376">
        <v>4.24963250061412</v>
      </c>
      <c r="R376">
        <v>6.2791627779237498</v>
      </c>
      <c r="S376">
        <v>6.2791627779237498</v>
      </c>
      <c r="T376">
        <v>6.2791627779237498</v>
      </c>
      <c r="U376">
        <v>6.5820247244813004</v>
      </c>
      <c r="V376">
        <v>6.5820247244813004</v>
      </c>
      <c r="W376">
        <v>6.5820247244813004</v>
      </c>
      <c r="X376">
        <v>6.67288847410172</v>
      </c>
      <c r="Y376">
        <v>6.67288847410172</v>
      </c>
      <c r="Z376">
        <v>6.67288847410172</v>
      </c>
      <c r="AA376">
        <v>2.9067824930736701</v>
      </c>
      <c r="AB376">
        <v>2.9067824930736701</v>
      </c>
      <c r="AC376">
        <v>2.9067824930736701</v>
      </c>
      <c r="AD376">
        <v>5.5874116546699701</v>
      </c>
      <c r="AE376">
        <v>5.5874116546699701</v>
      </c>
      <c r="AF376">
        <v>5.5874116546699701</v>
      </c>
      <c r="AG376">
        <v>3.9155418949307901</v>
      </c>
      <c r="AH376">
        <v>3.9155418949307901</v>
      </c>
      <c r="AI376">
        <v>3.9155418949307901</v>
      </c>
      <c r="AJ376">
        <v>4.5999999996274701</v>
      </c>
      <c r="AK376">
        <v>4.5999999996274701</v>
      </c>
    </row>
    <row r="377" spans="1:37" x14ac:dyDescent="0.2">
      <c r="A377" t="s">
        <v>217</v>
      </c>
      <c r="B377">
        <v>3.2731151255961999</v>
      </c>
      <c r="C377">
        <v>4.9719326385187204</v>
      </c>
      <c r="D377">
        <v>4.9719326385187204</v>
      </c>
      <c r="E377">
        <v>4.9719326385187204</v>
      </c>
      <c r="F377">
        <v>7.3395106991314902</v>
      </c>
      <c r="G377">
        <v>7.3395106991314902</v>
      </c>
      <c r="H377">
        <v>7.3395106991314902</v>
      </c>
      <c r="I377">
        <v>5.0036742595465498</v>
      </c>
      <c r="J377">
        <v>5.0036742595465498</v>
      </c>
      <c r="K377">
        <v>5.0036742595465498</v>
      </c>
      <c r="L377">
        <v>6.3875183363059103</v>
      </c>
      <c r="M377">
        <v>6.3875183363059103</v>
      </c>
      <c r="N377">
        <v>6.3875183363059103</v>
      </c>
      <c r="O377">
        <v>3.90269981285314</v>
      </c>
      <c r="P377">
        <v>3.90269981285314</v>
      </c>
      <c r="Q377">
        <v>3.90269981285314</v>
      </c>
      <c r="R377">
        <v>2.79999999950329</v>
      </c>
      <c r="S377">
        <v>2.79999999950329</v>
      </c>
      <c r="T377">
        <v>2.79999999950329</v>
      </c>
      <c r="U377">
        <v>6.5757818766280796</v>
      </c>
      <c r="V377">
        <v>6.5757818766280796</v>
      </c>
      <c r="W377">
        <v>6.5757818766280796</v>
      </c>
      <c r="X377">
        <v>4.6730217990123801</v>
      </c>
      <c r="Y377">
        <v>4.6730217990123801</v>
      </c>
      <c r="Z377">
        <v>4.6730217990123801</v>
      </c>
      <c r="AA377">
        <v>10.324089541985201</v>
      </c>
      <c r="AB377">
        <v>10.324089541985201</v>
      </c>
      <c r="AC377">
        <v>10.324089541985201</v>
      </c>
      <c r="AD377">
        <v>4.0666666665735303</v>
      </c>
      <c r="AE377">
        <v>4.0666666665735303</v>
      </c>
      <c r="AF377">
        <v>4.0666666665735303</v>
      </c>
      <c r="AG377">
        <v>3.1805425632053499</v>
      </c>
      <c r="AH377">
        <v>3.1805425632053499</v>
      </c>
      <c r="AI377">
        <v>3.1805425632053499</v>
      </c>
      <c r="AJ377">
        <v>4.7936529100077303</v>
      </c>
      <c r="AK377">
        <v>4.7936529100077303</v>
      </c>
    </row>
    <row r="378" spans="1:37" x14ac:dyDescent="0.2">
      <c r="A378" t="s">
        <v>218</v>
      </c>
      <c r="B378">
        <v>4.5333333336748103</v>
      </c>
      <c r="C378">
        <v>4.5333333336748103</v>
      </c>
      <c r="D378">
        <v>3.6482694103841302</v>
      </c>
      <c r="E378">
        <v>3.6482694103841302</v>
      </c>
      <c r="F378">
        <v>3.6482694103841302</v>
      </c>
      <c r="G378">
        <v>5.0603373558857996</v>
      </c>
      <c r="H378">
        <v>5.0603373558857996</v>
      </c>
      <c r="I378">
        <v>5.0603373558857996</v>
      </c>
      <c r="J378">
        <v>3.2473606843420102</v>
      </c>
      <c r="K378">
        <v>3.2473606843420102</v>
      </c>
      <c r="L378">
        <v>3.2473606843420102</v>
      </c>
      <c r="M378">
        <v>4.3524628409203601</v>
      </c>
      <c r="N378">
        <v>4.3524628409203601</v>
      </c>
      <c r="O378">
        <v>4.3524628409203601</v>
      </c>
      <c r="P378">
        <v>3.3551664218503698</v>
      </c>
      <c r="Q378">
        <v>3.3551664218503698</v>
      </c>
      <c r="R378">
        <v>3.3551664218503698</v>
      </c>
      <c r="S378">
        <v>3.67308846030366</v>
      </c>
      <c r="T378">
        <v>3.67308846030366</v>
      </c>
      <c r="U378">
        <v>3.67308846030366</v>
      </c>
      <c r="V378">
        <v>5.0514499534762196</v>
      </c>
      <c r="W378">
        <v>5.0514499534762196</v>
      </c>
      <c r="X378">
        <v>5.0514499534762196</v>
      </c>
      <c r="Y378">
        <v>5.8666666666977099</v>
      </c>
      <c r="Z378">
        <v>5.8666666666977099</v>
      </c>
      <c r="AA378">
        <v>5.8666666666977099</v>
      </c>
      <c r="AB378">
        <v>3.0404276644883899</v>
      </c>
      <c r="AC378">
        <v>3.0404276644883899</v>
      </c>
      <c r="AD378">
        <v>3.0404276644883899</v>
      </c>
      <c r="AE378">
        <v>6.6604440296019698</v>
      </c>
      <c r="AF378">
        <v>6.6604440296019698</v>
      </c>
      <c r="AG378">
        <v>6.6604440296019698</v>
      </c>
      <c r="AH378">
        <v>3.3077180088736302</v>
      </c>
      <c r="AI378">
        <v>3.3077180088736302</v>
      </c>
      <c r="AJ378">
        <v>3.3077180088736302</v>
      </c>
      <c r="AK378">
        <v>4.6730217982363396</v>
      </c>
    </row>
    <row r="379" spans="1:37" s="2" customFormat="1" x14ac:dyDescent="0.2">
      <c r="A379" s="2" t="s">
        <v>220</v>
      </c>
      <c r="B379" s="2">
        <v>4.0000000000024301</v>
      </c>
      <c r="C379" s="2">
        <v>4.0000000000024301</v>
      </c>
      <c r="D379" s="2">
        <v>60.708319411960503</v>
      </c>
      <c r="E379" s="2">
        <v>60.708319411960503</v>
      </c>
      <c r="F379" s="2">
        <v>60.708319411960503</v>
      </c>
      <c r="G379" s="2">
        <v>99.599999999997294</v>
      </c>
      <c r="H379" s="2">
        <v>99.599999999997294</v>
      </c>
      <c r="I379" s="2">
        <v>99.599999999997294</v>
      </c>
      <c r="J379" s="2">
        <v>99.799532241899399</v>
      </c>
      <c r="K379" s="2">
        <v>99.799532241899399</v>
      </c>
      <c r="L379" s="2">
        <v>99.799532241899399</v>
      </c>
      <c r="M379" s="2">
        <v>99.466879914701195</v>
      </c>
      <c r="N379" s="2">
        <v>99.466879914701195</v>
      </c>
      <c r="O379" s="2">
        <v>99.466879914701195</v>
      </c>
      <c r="P379" s="2">
        <v>94.986631016042693</v>
      </c>
      <c r="Q379" s="2">
        <v>94.986631016042693</v>
      </c>
      <c r="R379" s="2">
        <v>94.986631016042693</v>
      </c>
      <c r="S379" s="2">
        <v>99.599999999997294</v>
      </c>
      <c r="T379" s="2">
        <v>99.599999999997294</v>
      </c>
      <c r="U379" s="2">
        <v>99.599999999997294</v>
      </c>
      <c r="V379" s="2">
        <v>100</v>
      </c>
      <c r="W379" s="2">
        <v>100</v>
      </c>
      <c r="X379" s="2">
        <v>100</v>
      </c>
      <c r="Y379" s="2">
        <v>99.933333333337899</v>
      </c>
      <c r="Z379" s="2">
        <v>99.933333333337899</v>
      </c>
      <c r="AA379" s="2">
        <v>99.933333333337899</v>
      </c>
      <c r="AB379" s="2">
        <v>56.701857543762699</v>
      </c>
      <c r="AC379" s="2">
        <v>56.701857543762699</v>
      </c>
      <c r="AD379" s="2">
        <v>56.701857543762699</v>
      </c>
      <c r="AE379" s="2">
        <v>19.333333333330899</v>
      </c>
      <c r="AF379" s="2">
        <v>19.333333333330899</v>
      </c>
      <c r="AG379" s="2">
        <v>19.333333333330899</v>
      </c>
      <c r="AH379" s="2">
        <v>21.750751754092601</v>
      </c>
      <c r="AI379" s="2">
        <v>21.750751754092601</v>
      </c>
      <c r="AJ379" s="2">
        <v>21.750751754092601</v>
      </c>
      <c r="AK379" s="2">
        <v>5.7333333333372103</v>
      </c>
    </row>
    <row r="380" spans="1:37" s="2" customFormat="1" x14ac:dyDescent="0.2">
      <c r="A380" s="2" t="s">
        <v>221</v>
      </c>
      <c r="B380" s="2">
        <v>2.5791794734736802</v>
      </c>
      <c r="C380" s="2">
        <v>2.5791794734736802</v>
      </c>
      <c r="D380" s="2">
        <v>2.5791794734736802</v>
      </c>
      <c r="E380" s="2">
        <v>71.266666666667007</v>
      </c>
      <c r="F380" s="2">
        <v>71.266666666667007</v>
      </c>
      <c r="G380" s="2">
        <v>71.266666666667007</v>
      </c>
      <c r="H380" s="2">
        <v>99.665887069828301</v>
      </c>
      <c r="I380" s="2">
        <v>99.665887069828301</v>
      </c>
      <c r="J380" s="2">
        <v>99.665887069828301</v>
      </c>
      <c r="K380" s="2">
        <v>99.533333333335193</v>
      </c>
      <c r="L380" s="2">
        <v>99.533333333335193</v>
      </c>
      <c r="M380" s="2">
        <v>99.533333333335193</v>
      </c>
      <c r="N380" s="2">
        <v>95.523185888012307</v>
      </c>
      <c r="O380" s="2">
        <v>95.523185888012307</v>
      </c>
      <c r="P380" s="2">
        <v>95.523185888012307</v>
      </c>
      <c r="Q380" s="2">
        <v>99.533302220146894</v>
      </c>
      <c r="R380" s="2">
        <v>99.533302220146894</v>
      </c>
      <c r="S380" s="2">
        <v>99.533302220146894</v>
      </c>
      <c r="T380" s="2">
        <v>99.799559029867396</v>
      </c>
      <c r="U380" s="2">
        <v>99.799559029867396</v>
      </c>
      <c r="V380" s="2">
        <v>99.799559029867396</v>
      </c>
      <c r="W380" s="2">
        <v>100</v>
      </c>
      <c r="X380" s="2">
        <v>100</v>
      </c>
      <c r="Y380" s="2">
        <v>100</v>
      </c>
      <c r="Z380" s="2">
        <v>99.5990644837958</v>
      </c>
      <c r="AA380" s="2">
        <v>99.5990644837958</v>
      </c>
      <c r="AB380" s="2">
        <v>99.5990644837958</v>
      </c>
      <c r="AC380" s="2">
        <v>28.604759682687501</v>
      </c>
      <c r="AD380" s="2">
        <v>28.604759682687501</v>
      </c>
      <c r="AE380" s="2">
        <v>28.604759682687501</v>
      </c>
      <c r="AF380" s="2">
        <v>17.8082191780809</v>
      </c>
      <c r="AG380" s="2">
        <v>17.8082191780809</v>
      </c>
      <c r="AH380" s="2">
        <v>17.8082191780809</v>
      </c>
      <c r="AI380" s="2">
        <v>19.866666666666699</v>
      </c>
      <c r="AJ380" s="2">
        <v>19.866666666666699</v>
      </c>
      <c r="AK380" s="2">
        <v>19.866666666666699</v>
      </c>
    </row>
    <row r="381" spans="1:37" s="2" customFormat="1" x14ac:dyDescent="0.2">
      <c r="A381" s="2" t="s">
        <v>222</v>
      </c>
      <c r="B381" s="2">
        <v>5.6000000000009704</v>
      </c>
      <c r="C381" s="2">
        <v>5.6000000000009704</v>
      </c>
      <c r="D381" s="2">
        <v>60.173738723688302</v>
      </c>
      <c r="E381" s="2">
        <v>60.173738723688302</v>
      </c>
      <c r="F381" s="2">
        <v>60.173738723688302</v>
      </c>
      <c r="G381" s="2">
        <v>99.733333333333505</v>
      </c>
      <c r="H381" s="2">
        <v>99.733333333333505</v>
      </c>
      <c r="I381" s="2">
        <v>99.733333333333505</v>
      </c>
      <c r="J381" s="2">
        <v>99.665887069828301</v>
      </c>
      <c r="K381" s="2">
        <v>99.665887069828301</v>
      </c>
      <c r="L381" s="2">
        <v>99.665887069828301</v>
      </c>
      <c r="M381" s="2">
        <v>99.800079968014401</v>
      </c>
      <c r="N381" s="2">
        <v>99.800079968014401</v>
      </c>
      <c r="O381" s="2">
        <v>99.800079968014401</v>
      </c>
      <c r="P381" s="2">
        <v>96.791443850264201</v>
      </c>
      <c r="Q381" s="2">
        <v>96.791443850264201</v>
      </c>
      <c r="R381" s="2">
        <v>96.791443850264201</v>
      </c>
      <c r="S381" s="2">
        <v>99.800000000001702</v>
      </c>
      <c r="T381" s="2">
        <v>99.800000000001702</v>
      </c>
      <c r="U381" s="2">
        <v>99.800000000001702</v>
      </c>
      <c r="V381" s="2">
        <v>99.933177413964401</v>
      </c>
      <c r="W381" s="2">
        <v>99.933177413964401</v>
      </c>
      <c r="X381" s="2">
        <v>99.933177413964401</v>
      </c>
      <c r="Y381" s="2">
        <v>100</v>
      </c>
      <c r="Z381" s="2">
        <v>100</v>
      </c>
      <c r="AA381" s="2">
        <v>100</v>
      </c>
      <c r="AB381" s="2">
        <v>54.630495790458603</v>
      </c>
      <c r="AC381" s="2">
        <v>54.630495790458603</v>
      </c>
      <c r="AD381" s="2">
        <v>54.630495790458603</v>
      </c>
      <c r="AE381" s="2">
        <v>15.333333333334499</v>
      </c>
      <c r="AF381" s="2">
        <v>15.333333333334499</v>
      </c>
      <c r="AG381" s="2">
        <v>15.333333333334499</v>
      </c>
      <c r="AH381" s="2">
        <v>5.5796859338449103</v>
      </c>
      <c r="AI381" s="2">
        <v>5.5796859338449103</v>
      </c>
      <c r="AJ381" s="2">
        <v>5.5796859338449103</v>
      </c>
      <c r="AK381" s="2">
        <v>7.8000000000004803</v>
      </c>
    </row>
    <row r="382" spans="1:37" s="2" customFormat="1" x14ac:dyDescent="0.2">
      <c r="A382" s="2" t="s">
        <v>223</v>
      </c>
      <c r="B382" s="2">
        <v>2.1114526259515398</v>
      </c>
      <c r="C382" s="2">
        <v>2.1114526259515398</v>
      </c>
      <c r="D382" s="2">
        <v>2.1114526259515398</v>
      </c>
      <c r="E382" s="2">
        <v>73.466666666666498</v>
      </c>
      <c r="F382" s="2">
        <v>73.466666666666498</v>
      </c>
      <c r="G382" s="2">
        <v>73.466666666666498</v>
      </c>
      <c r="H382" s="2">
        <v>99.532241897763299</v>
      </c>
      <c r="I382" s="2">
        <v>99.532241897763299</v>
      </c>
      <c r="J382" s="2">
        <v>99.532241897763299</v>
      </c>
      <c r="K382" s="2">
        <v>99.533333333332195</v>
      </c>
      <c r="L382" s="2">
        <v>99.533333333332195</v>
      </c>
      <c r="M382" s="2">
        <v>99.533333333332195</v>
      </c>
      <c r="N382" s="2">
        <v>95.189095282641901</v>
      </c>
      <c r="O382" s="2">
        <v>95.189095282641901</v>
      </c>
      <c r="P382" s="2">
        <v>95.189095282641901</v>
      </c>
      <c r="Q382" s="2">
        <v>98.266551103405405</v>
      </c>
      <c r="R382" s="2">
        <v>98.266551103405405</v>
      </c>
      <c r="S382" s="2">
        <v>98.266551103405405</v>
      </c>
      <c r="T382" s="2">
        <v>99.732745373154501</v>
      </c>
      <c r="U382" s="2">
        <v>99.732745373154501</v>
      </c>
      <c r="V382" s="2">
        <v>99.732745373154501</v>
      </c>
      <c r="W382" s="2">
        <v>100</v>
      </c>
      <c r="X382" s="2">
        <v>100</v>
      </c>
      <c r="Y382" s="2">
        <v>100</v>
      </c>
      <c r="Z382" s="2">
        <v>99.8663548279319</v>
      </c>
      <c r="AA382" s="2">
        <v>99.8663548279319</v>
      </c>
      <c r="AB382" s="2">
        <v>99.8663548279319</v>
      </c>
      <c r="AC382" s="2">
        <v>24.7383507766151</v>
      </c>
      <c r="AD382" s="2">
        <v>24.7383507766151</v>
      </c>
      <c r="AE382" s="2">
        <v>24.7383507766151</v>
      </c>
      <c r="AF382" s="2">
        <v>10.457734714332799</v>
      </c>
      <c r="AG382" s="2">
        <v>10.457734714332799</v>
      </c>
      <c r="AH382" s="2">
        <v>10.457734714332799</v>
      </c>
      <c r="AI382" s="2">
        <v>3.9999999999993801</v>
      </c>
      <c r="AJ382" s="2">
        <v>3.9999999999993801</v>
      </c>
      <c r="AK382" s="2">
        <v>3.9999999999993801</v>
      </c>
    </row>
    <row r="383" spans="1:37" s="2" customFormat="1" x14ac:dyDescent="0.2">
      <c r="A383" s="2" t="s">
        <v>224</v>
      </c>
      <c r="B383" s="2">
        <v>2.9333333333306602</v>
      </c>
      <c r="C383" s="2">
        <v>2.9333333333306602</v>
      </c>
      <c r="D383" s="2">
        <v>61.109254928167601</v>
      </c>
      <c r="E383" s="2">
        <v>61.109254928167601</v>
      </c>
      <c r="F383" s="2">
        <v>61.109254928167601</v>
      </c>
      <c r="G383" s="2">
        <v>99.599999999997294</v>
      </c>
      <c r="H383" s="2">
        <v>99.599999999997294</v>
      </c>
      <c r="I383" s="2">
        <v>99.599999999997294</v>
      </c>
      <c r="J383" s="2">
        <v>99.665887069828301</v>
      </c>
      <c r="K383" s="2">
        <v>99.665887069828301</v>
      </c>
      <c r="L383" s="2">
        <v>99.665887069828301</v>
      </c>
      <c r="M383" s="2">
        <v>99.600159936028902</v>
      </c>
      <c r="N383" s="2">
        <v>99.600159936028902</v>
      </c>
      <c r="O383" s="2">
        <v>99.600159936028902</v>
      </c>
      <c r="P383" s="2">
        <v>95.187165775399293</v>
      </c>
      <c r="Q383" s="2">
        <v>95.187165775399293</v>
      </c>
      <c r="R383" s="2">
        <v>95.187165775399293</v>
      </c>
      <c r="S383" s="2">
        <v>99.666666666665407</v>
      </c>
      <c r="T383" s="2">
        <v>99.666666666665407</v>
      </c>
      <c r="U383" s="2">
        <v>99.666666666665407</v>
      </c>
      <c r="V383" s="2">
        <v>100</v>
      </c>
      <c r="W383" s="2">
        <v>100</v>
      </c>
      <c r="X383" s="2">
        <v>100</v>
      </c>
      <c r="Y383" s="2">
        <v>99.933333333337899</v>
      </c>
      <c r="Z383" s="2">
        <v>99.933333333337899</v>
      </c>
      <c r="AA383" s="2">
        <v>99.933333333337899</v>
      </c>
      <c r="AB383" s="2">
        <v>59.374582386743697</v>
      </c>
      <c r="AC383" s="2">
        <v>59.374582386743697</v>
      </c>
      <c r="AD383" s="2">
        <v>59.374582386743697</v>
      </c>
      <c r="AE383" s="2">
        <v>15.4666666666647</v>
      </c>
      <c r="AF383" s="2">
        <v>15.4666666666647</v>
      </c>
      <c r="AG383" s="2">
        <v>15.4666666666647</v>
      </c>
      <c r="AH383" s="2">
        <v>17.5409288339449</v>
      </c>
      <c r="AI383" s="2">
        <v>17.5409288339449</v>
      </c>
      <c r="AJ383" s="2">
        <v>17.5409288339449</v>
      </c>
      <c r="AK383" s="2">
        <v>16.266666666663902</v>
      </c>
    </row>
    <row r="384" spans="1:37" s="2" customFormat="1" x14ac:dyDescent="0.2">
      <c r="A384" s="2" t="s">
        <v>225</v>
      </c>
      <c r="B384" s="2">
        <v>4.1828143792617096</v>
      </c>
      <c r="C384" s="2">
        <v>4.1828143792617096</v>
      </c>
      <c r="D384" s="2">
        <v>4.1828143792617096</v>
      </c>
      <c r="E384" s="2">
        <v>72.666666666664199</v>
      </c>
      <c r="F384" s="2">
        <v>72.666666666664199</v>
      </c>
      <c r="G384" s="2">
        <v>72.666666666664199</v>
      </c>
      <c r="H384" s="2">
        <v>99.4654193117278</v>
      </c>
      <c r="I384" s="2">
        <v>99.4654193117278</v>
      </c>
      <c r="J384" s="2">
        <v>99.4654193117278</v>
      </c>
      <c r="K384" s="2">
        <v>99.466666666667095</v>
      </c>
      <c r="L384" s="2">
        <v>99.466666666667095</v>
      </c>
      <c r="M384" s="2">
        <v>99.466666666667095</v>
      </c>
      <c r="N384" s="2">
        <v>95.122277161566004</v>
      </c>
      <c r="O384" s="2">
        <v>95.122277161566004</v>
      </c>
      <c r="P384" s="2">
        <v>95.122277161566004</v>
      </c>
      <c r="Q384" s="2">
        <v>99.2666177745174</v>
      </c>
      <c r="R384" s="2">
        <v>99.2666177745174</v>
      </c>
      <c r="S384" s="2">
        <v>99.2666177745174</v>
      </c>
      <c r="T384" s="2">
        <v>99.732745373154501</v>
      </c>
      <c r="U384" s="2">
        <v>99.732745373154501</v>
      </c>
      <c r="V384" s="2">
        <v>99.732745373154501</v>
      </c>
      <c r="W384" s="2">
        <v>100</v>
      </c>
      <c r="X384" s="2">
        <v>100</v>
      </c>
      <c r="Y384" s="2">
        <v>100</v>
      </c>
      <c r="Z384" s="2">
        <v>99.7327096558639</v>
      </c>
      <c r="AA384" s="2">
        <v>99.7327096558639</v>
      </c>
      <c r="AB384" s="2">
        <v>99.7327096558639</v>
      </c>
      <c r="AC384" s="2">
        <v>42.403839744017901</v>
      </c>
      <c r="AD384" s="2">
        <v>42.403839744017901</v>
      </c>
      <c r="AE384" s="2">
        <v>42.403839744017901</v>
      </c>
      <c r="AF384" s="2">
        <v>28.4330103575005</v>
      </c>
      <c r="AG384" s="2">
        <v>28.4330103575005</v>
      </c>
      <c r="AH384" s="2">
        <v>28.4330103575005</v>
      </c>
      <c r="AI384" s="2">
        <v>8.8666666666661698</v>
      </c>
      <c r="AJ384" s="2">
        <v>8.8666666666661698</v>
      </c>
      <c r="AK384" s="2">
        <v>8.8666666666661698</v>
      </c>
    </row>
    <row r="385" spans="1:37" s="2" customFormat="1" x14ac:dyDescent="0.2">
      <c r="A385" s="2" t="s">
        <v>226</v>
      </c>
      <c r="B385" s="2">
        <v>3.66666666666787</v>
      </c>
      <c r="C385" s="2">
        <v>3.66666666666787</v>
      </c>
      <c r="D385" s="2">
        <v>60.040093551617197</v>
      </c>
      <c r="E385" s="2">
        <v>60.040093551617197</v>
      </c>
      <c r="F385" s="2">
        <v>60.040093551617197</v>
      </c>
      <c r="G385" s="2">
        <v>99.533333333335193</v>
      </c>
      <c r="H385" s="2">
        <v>99.533333333335193</v>
      </c>
      <c r="I385" s="2">
        <v>99.533333333335193</v>
      </c>
      <c r="J385" s="2">
        <v>99.665887069828301</v>
      </c>
      <c r="K385" s="2">
        <v>99.665887069828301</v>
      </c>
      <c r="L385" s="2">
        <v>99.665887069828301</v>
      </c>
      <c r="M385" s="2">
        <v>99.400239904037406</v>
      </c>
      <c r="N385" s="2">
        <v>99.400239904037406</v>
      </c>
      <c r="O385" s="2">
        <v>99.400239904037406</v>
      </c>
      <c r="P385" s="2">
        <v>98.395721925135106</v>
      </c>
      <c r="Q385" s="2">
        <v>98.395721925135106</v>
      </c>
      <c r="R385" s="2">
        <v>98.395721925135106</v>
      </c>
      <c r="S385" s="2">
        <v>99.266666666668797</v>
      </c>
      <c r="T385" s="2">
        <v>99.266666666668797</v>
      </c>
      <c r="U385" s="2">
        <v>99.266666666668797</v>
      </c>
      <c r="V385" s="2">
        <v>100</v>
      </c>
      <c r="W385" s="2">
        <v>100</v>
      </c>
      <c r="X385" s="2">
        <v>100</v>
      </c>
      <c r="Y385" s="2">
        <v>100</v>
      </c>
      <c r="Z385" s="2">
        <v>100</v>
      </c>
      <c r="AA385" s="2">
        <v>100</v>
      </c>
      <c r="AB385" s="2">
        <v>58.840037418148697</v>
      </c>
      <c r="AC385" s="2">
        <v>58.840037418148697</v>
      </c>
      <c r="AD385" s="2">
        <v>58.840037418148697</v>
      </c>
      <c r="AE385" s="2">
        <v>16.266666666663902</v>
      </c>
      <c r="AF385" s="2">
        <v>16.266666666663902</v>
      </c>
      <c r="AG385" s="2">
        <v>16.266666666663902</v>
      </c>
      <c r="AH385" s="2">
        <v>10.5245573003653</v>
      </c>
      <c r="AI385" s="2">
        <v>10.5245573003653</v>
      </c>
      <c r="AJ385" s="2">
        <v>10.5245573003653</v>
      </c>
      <c r="AK385" s="2">
        <v>19.466666666667098</v>
      </c>
    </row>
    <row r="386" spans="1:37" s="2" customFormat="1" x14ac:dyDescent="0.2">
      <c r="A386" s="2" t="s">
        <v>227</v>
      </c>
      <c r="B386" s="2">
        <v>3.71508753173958</v>
      </c>
      <c r="C386" s="2">
        <v>3.71508753173958</v>
      </c>
      <c r="D386" s="2">
        <v>3.71508753173958</v>
      </c>
      <c r="E386" s="2">
        <v>71.933333333332996</v>
      </c>
      <c r="F386" s="2">
        <v>71.933333333332996</v>
      </c>
      <c r="G386" s="2">
        <v>71.933333333332996</v>
      </c>
      <c r="H386" s="2">
        <v>99.532241897760301</v>
      </c>
      <c r="I386" s="2">
        <v>99.532241897760301</v>
      </c>
      <c r="J386" s="2">
        <v>99.532241897760301</v>
      </c>
      <c r="K386" s="2">
        <v>99.533333333335193</v>
      </c>
      <c r="L386" s="2">
        <v>99.533333333335193</v>
      </c>
      <c r="M386" s="2">
        <v>99.533333333335193</v>
      </c>
      <c r="N386" s="2">
        <v>97.594547641319394</v>
      </c>
      <c r="O386" s="2">
        <v>97.594547641319394</v>
      </c>
      <c r="P386" s="2">
        <v>97.594547641319394</v>
      </c>
      <c r="Q386" s="2">
        <v>99.799986665776302</v>
      </c>
      <c r="R386" s="2">
        <v>99.799986665776302</v>
      </c>
      <c r="S386" s="2">
        <v>99.799986665776302</v>
      </c>
      <c r="T386" s="2">
        <v>99.933186343290103</v>
      </c>
      <c r="U386" s="2">
        <v>99.933186343290103</v>
      </c>
      <c r="V386" s="2">
        <v>99.933186343290103</v>
      </c>
      <c r="W386" s="2">
        <v>100</v>
      </c>
      <c r="X386" s="2">
        <v>100</v>
      </c>
      <c r="Y386" s="2">
        <v>100</v>
      </c>
      <c r="Z386" s="2">
        <v>99.532241897760301</v>
      </c>
      <c r="AA386" s="2">
        <v>99.532241897760301</v>
      </c>
      <c r="AB386" s="2">
        <v>99.532241897760301</v>
      </c>
      <c r="AC386" s="2">
        <v>29.004733017798198</v>
      </c>
      <c r="AD386" s="2">
        <v>29.004733017798198</v>
      </c>
      <c r="AE386" s="2">
        <v>29.004733017798198</v>
      </c>
      <c r="AF386" s="2">
        <v>10.925492816572399</v>
      </c>
      <c r="AG386" s="2">
        <v>10.925492816572399</v>
      </c>
      <c r="AH386" s="2">
        <v>10.925492816572399</v>
      </c>
      <c r="AI386" s="2">
        <v>19.333333333333901</v>
      </c>
      <c r="AJ386" s="2">
        <v>19.333333333333901</v>
      </c>
      <c r="AK386" s="2">
        <v>19.333333333333901</v>
      </c>
    </row>
    <row r="387" spans="1:37" s="2" customFormat="1" x14ac:dyDescent="0.2">
      <c r="A387" s="2" t="s">
        <v>228</v>
      </c>
      <c r="B387" s="2">
        <v>9.0666666666644709</v>
      </c>
      <c r="C387" s="2">
        <v>9.0666666666644709</v>
      </c>
      <c r="D387" s="2">
        <v>59.839625793516703</v>
      </c>
      <c r="E387" s="2">
        <v>59.839625793516703</v>
      </c>
      <c r="F387" s="2">
        <v>59.839625793516703</v>
      </c>
      <c r="G387" s="2">
        <v>98.800000000004104</v>
      </c>
      <c r="H387" s="2">
        <v>98.800000000004104</v>
      </c>
      <c r="I387" s="2">
        <v>98.800000000004104</v>
      </c>
      <c r="J387" s="2">
        <v>99.799532241893303</v>
      </c>
      <c r="K387" s="2">
        <v>99.799532241893303</v>
      </c>
      <c r="L387" s="2">
        <v>99.799532241893303</v>
      </c>
      <c r="M387" s="2">
        <v>98.000799680132801</v>
      </c>
      <c r="N387" s="2">
        <v>98.000799680132801</v>
      </c>
      <c r="O387" s="2">
        <v>98.000799680132801</v>
      </c>
      <c r="P387" s="2">
        <v>94.986631016042693</v>
      </c>
      <c r="Q387" s="2">
        <v>94.986631016042693</v>
      </c>
      <c r="R387" s="2">
        <v>94.986631016042693</v>
      </c>
      <c r="S387" s="2">
        <v>99.933333333331802</v>
      </c>
      <c r="T387" s="2">
        <v>99.933333333331802</v>
      </c>
      <c r="U387" s="2">
        <v>99.933333333331802</v>
      </c>
      <c r="V387" s="2">
        <v>99.1313063815562</v>
      </c>
      <c r="W387" s="2">
        <v>99.1313063815562</v>
      </c>
      <c r="X387" s="2">
        <v>99.1313063815562</v>
      </c>
      <c r="Y387" s="2">
        <v>100</v>
      </c>
      <c r="Z387" s="2">
        <v>100</v>
      </c>
      <c r="AA387" s="2">
        <v>100</v>
      </c>
      <c r="AB387" s="2">
        <v>53.093679005743397</v>
      </c>
      <c r="AC387" s="2">
        <v>53.093679005743397</v>
      </c>
      <c r="AD387" s="2">
        <v>53.093679005743397</v>
      </c>
      <c r="AE387" s="2">
        <v>14.400000000005001</v>
      </c>
      <c r="AF387" s="2">
        <v>14.400000000005001</v>
      </c>
      <c r="AG387" s="2">
        <v>14.400000000005001</v>
      </c>
      <c r="AH387" s="2">
        <v>15.603073838956799</v>
      </c>
      <c r="AI387" s="2">
        <v>15.603073838956799</v>
      </c>
      <c r="AJ387" s="2">
        <v>15.603073838956799</v>
      </c>
      <c r="AK387" s="2">
        <v>17.399999999997799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Raw-baseline</vt:lpstr>
      <vt:lpstr>Loaded</vt:lpstr>
      <vt:lpstr>Processed-Fog</vt:lpstr>
      <vt:lpstr>Loaded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2021-04-07T03:39:04Z</dcterms:modified>
</cp:coreProperties>
</file>