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tr\OneDrive\Documents\GitHub\RePTiR-Blockchain\Empirical-Study-BC-Net-Designs\dataset\Experiments_Results\InCluster-Fog-PoW\"/>
    </mc:Choice>
  </mc:AlternateContent>
  <xr:revisionPtr revIDLastSave="0" documentId="13_ncr:1_{AE46B3F4-14EF-44AE-A6EA-68EB69149F3C}" xr6:coauthVersionLast="46" xr6:coauthVersionMax="46" xr10:uidLastSave="{00000000-0000-0000-0000-000000000000}"/>
  <bookViews>
    <workbookView xWindow="-98" yWindow="-98" windowWidth="22695" windowHeight="15196" activeTab="3" xr2:uid="{32938EE8-BA0C-0C49-9DB2-35CA0924DE7B}"/>
  </bookViews>
  <sheets>
    <sheet name="Raw-baseline" sheetId="5" r:id="rId1"/>
    <sheet name="Raw-loaded" sheetId="7" r:id="rId2"/>
    <sheet name="Processed-Edge" sheetId="4" r:id="rId3"/>
    <sheet name="Processed-Fog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8" l="1"/>
  <c r="G30" i="8" s="1"/>
  <c r="F28" i="8"/>
  <c r="F26" i="8"/>
  <c r="F27" i="8" s="1"/>
  <c r="F24" i="8"/>
  <c r="F22" i="8"/>
  <c r="F20" i="8"/>
  <c r="F18" i="8"/>
  <c r="F19" i="8" s="1"/>
  <c r="F16" i="8"/>
  <c r="F14" i="8"/>
  <c r="F15" i="8" s="1"/>
  <c r="F12" i="8"/>
  <c r="F29" i="8"/>
  <c r="F25" i="8"/>
  <c r="F23" i="8"/>
  <c r="F17" i="8"/>
  <c r="F13" i="8"/>
  <c r="F10" i="8"/>
  <c r="F8" i="8"/>
  <c r="F9" i="8" s="1"/>
  <c r="F6" i="8"/>
  <c r="F7" i="8" s="1"/>
  <c r="F4" i="8"/>
  <c r="F5" i="8" s="1"/>
  <c r="F2" i="8"/>
  <c r="F3" i="8" s="1"/>
  <c r="E30" i="8"/>
  <c r="E28" i="8"/>
  <c r="E29" i="8" s="1"/>
  <c r="E26" i="8"/>
  <c r="E24" i="8"/>
  <c r="E22" i="8"/>
  <c r="E27" i="8"/>
  <c r="E25" i="8"/>
  <c r="E23" i="8"/>
  <c r="E20" i="8"/>
  <c r="E18" i="8"/>
  <c r="E16" i="8"/>
  <c r="E17" i="8" s="1"/>
  <c r="E14" i="8"/>
  <c r="E12" i="8"/>
  <c r="E19" i="8"/>
  <c r="E15" i="8"/>
  <c r="E13" i="8"/>
  <c r="E10" i="8"/>
  <c r="E8" i="8"/>
  <c r="D26" i="8"/>
  <c r="D16" i="8"/>
  <c r="D6" i="8"/>
  <c r="D7" i="8" s="1"/>
  <c r="E6" i="8"/>
  <c r="E7" i="8" s="1"/>
  <c r="E4" i="8"/>
  <c r="E5" i="8" s="1"/>
  <c r="E2" i="8"/>
  <c r="E9" i="8"/>
  <c r="E3" i="8"/>
  <c r="D30" i="8"/>
  <c r="D28" i="8"/>
  <c r="D29" i="8" s="1"/>
  <c r="D27" i="8"/>
  <c r="D24" i="8"/>
  <c r="D22" i="8"/>
  <c r="D20" i="8"/>
  <c r="D18" i="8"/>
  <c r="D17" i="8"/>
  <c r="D14" i="8"/>
  <c r="D15" i="8" s="1"/>
  <c r="D12" i="8"/>
  <c r="D13" i="8" s="1"/>
  <c r="D25" i="8"/>
  <c r="D23" i="8"/>
  <c r="D19" i="8"/>
  <c r="D10" i="8"/>
  <c r="D8" i="8"/>
  <c r="D4" i="8"/>
  <c r="D2" i="8"/>
  <c r="D9" i="8"/>
  <c r="D5" i="8"/>
  <c r="D3" i="8"/>
  <c r="C30" i="8"/>
  <c r="C28" i="8"/>
  <c r="C26" i="8"/>
  <c r="C27" i="8" s="1"/>
  <c r="C24" i="8"/>
  <c r="C22" i="8"/>
  <c r="C20" i="8"/>
  <c r="C18" i="8"/>
  <c r="C16" i="8"/>
  <c r="C17" i="8" s="1"/>
  <c r="C14" i="8"/>
  <c r="G14" i="8" s="1"/>
  <c r="C12" i="8"/>
  <c r="C29" i="8"/>
  <c r="C25" i="8"/>
  <c r="C23" i="8"/>
  <c r="C19" i="8"/>
  <c r="C13" i="8"/>
  <c r="C10" i="8"/>
  <c r="C8" i="8"/>
  <c r="C9" i="8" s="1"/>
  <c r="C6" i="8"/>
  <c r="C4" i="8"/>
  <c r="C2" i="8"/>
  <c r="C7" i="8"/>
  <c r="C5" i="8"/>
  <c r="C3" i="8"/>
  <c r="B30" i="8"/>
  <c r="B28" i="8"/>
  <c r="B29" i="8" s="1"/>
  <c r="B26" i="8"/>
  <c r="B27" i="8" s="1"/>
  <c r="B24" i="8"/>
  <c r="B25" i="8" s="1"/>
  <c r="B22" i="8"/>
  <c r="B23" i="8" s="1"/>
  <c r="B20" i="8"/>
  <c r="B18" i="8"/>
  <c r="B16" i="8"/>
  <c r="B14" i="8"/>
  <c r="B15" i="8" s="1"/>
  <c r="B12" i="8"/>
  <c r="B19" i="8"/>
  <c r="B17" i="8"/>
  <c r="B13" i="8"/>
  <c r="B10" i="8"/>
  <c r="B10" i="4"/>
  <c r="B8" i="8"/>
  <c r="B6" i="8"/>
  <c r="B7" i="8" s="1"/>
  <c r="B4" i="8"/>
  <c r="B5" i="8" s="1"/>
  <c r="B2" i="8"/>
  <c r="B3" i="8"/>
  <c r="B9" i="8"/>
  <c r="G40" i="8"/>
  <c r="F39" i="8"/>
  <c r="E39" i="8"/>
  <c r="D39" i="8"/>
  <c r="G39" i="8" s="1"/>
  <c r="C39" i="8"/>
  <c r="G38" i="8"/>
  <c r="F37" i="8"/>
  <c r="E37" i="8"/>
  <c r="D37" i="8"/>
  <c r="G37" i="8" s="1"/>
  <c r="C37" i="8"/>
  <c r="G36" i="8"/>
  <c r="F35" i="8"/>
  <c r="E35" i="8"/>
  <c r="D35" i="8"/>
  <c r="C35" i="8"/>
  <c r="G35" i="8" s="1"/>
  <c r="G34" i="8"/>
  <c r="F33" i="8"/>
  <c r="E33" i="8"/>
  <c r="D33" i="8"/>
  <c r="C33" i="8"/>
  <c r="G33" i="8" s="1"/>
  <c r="G32" i="8"/>
  <c r="F30" i="4"/>
  <c r="G30" i="4" s="1"/>
  <c r="F28" i="4"/>
  <c r="F26" i="4"/>
  <c r="F27" i="4" s="1"/>
  <c r="F24" i="4"/>
  <c r="F25" i="4" s="1"/>
  <c r="F22" i="4"/>
  <c r="F20" i="4"/>
  <c r="F18" i="4"/>
  <c r="F19" i="4" s="1"/>
  <c r="F16" i="4"/>
  <c r="F14" i="4"/>
  <c r="F15" i="4" s="1"/>
  <c r="F12" i="4"/>
  <c r="F13" i="4" s="1"/>
  <c r="F29" i="4"/>
  <c r="F23" i="4"/>
  <c r="F17" i="4"/>
  <c r="F10" i="4"/>
  <c r="F8" i="4"/>
  <c r="G8" i="4" s="1"/>
  <c r="F6" i="4"/>
  <c r="F7" i="4" s="1"/>
  <c r="F4" i="4"/>
  <c r="F2" i="4"/>
  <c r="F9" i="4"/>
  <c r="F5" i="4"/>
  <c r="F3" i="4"/>
  <c r="BA494" i="7"/>
  <c r="AZ494" i="7"/>
  <c r="AY494" i="7"/>
  <c r="AX494" i="7"/>
  <c r="AW494" i="7"/>
  <c r="BA490" i="7"/>
  <c r="AZ490" i="7"/>
  <c r="AY490" i="7"/>
  <c r="AX490" i="7"/>
  <c r="AW490" i="7"/>
  <c r="BA486" i="7"/>
  <c r="AZ486" i="7"/>
  <c r="AY486" i="7"/>
  <c r="AX486" i="7"/>
  <c r="AW486" i="7"/>
  <c r="BA482" i="7"/>
  <c r="AZ482" i="7"/>
  <c r="AY482" i="7"/>
  <c r="AX482" i="7"/>
  <c r="AW482" i="7"/>
  <c r="BA465" i="7"/>
  <c r="AZ465" i="7"/>
  <c r="AY465" i="7"/>
  <c r="AX465" i="7"/>
  <c r="AW465" i="7"/>
  <c r="BA461" i="7"/>
  <c r="AZ461" i="7"/>
  <c r="AY461" i="7"/>
  <c r="AX461" i="7"/>
  <c r="AW461" i="7"/>
  <c r="BA444" i="7"/>
  <c r="AZ444" i="7"/>
  <c r="AY444" i="7"/>
  <c r="AX444" i="7"/>
  <c r="AW444" i="7"/>
  <c r="BA440" i="7"/>
  <c r="AZ440" i="7"/>
  <c r="AY440" i="7"/>
  <c r="AX440" i="7"/>
  <c r="AW440" i="7"/>
  <c r="BA439" i="7"/>
  <c r="AZ439" i="7"/>
  <c r="AY439" i="7"/>
  <c r="AX439" i="7"/>
  <c r="AW439" i="7"/>
  <c r="BA435" i="7"/>
  <c r="AZ435" i="7"/>
  <c r="AY435" i="7"/>
  <c r="AX435" i="7"/>
  <c r="AW435" i="7"/>
  <c r="BA426" i="7"/>
  <c r="AZ426" i="7"/>
  <c r="AY426" i="7"/>
  <c r="AX426" i="7"/>
  <c r="AW426" i="7"/>
  <c r="BA414" i="7"/>
  <c r="AZ414" i="7"/>
  <c r="AY414" i="7"/>
  <c r="AX414" i="7"/>
  <c r="AW414" i="7"/>
  <c r="E30" i="4"/>
  <c r="E28" i="4"/>
  <c r="E26" i="4"/>
  <c r="E27" i="4" s="1"/>
  <c r="E24" i="4"/>
  <c r="E25" i="4" s="1"/>
  <c r="E22" i="4"/>
  <c r="E29" i="4"/>
  <c r="E23" i="4"/>
  <c r="E20" i="4"/>
  <c r="E18" i="4"/>
  <c r="E19" i="4" s="1"/>
  <c r="E16" i="4"/>
  <c r="E14" i="4"/>
  <c r="E15" i="4" s="1"/>
  <c r="E12" i="4"/>
  <c r="E13" i="4" s="1"/>
  <c r="E17" i="4"/>
  <c r="E8" i="4"/>
  <c r="E10" i="4"/>
  <c r="E9" i="4"/>
  <c r="E6" i="4"/>
  <c r="E7" i="4" s="1"/>
  <c r="E4" i="4"/>
  <c r="E2" i="4"/>
  <c r="E5" i="4"/>
  <c r="E3" i="4"/>
  <c r="AW311" i="7"/>
  <c r="BA391" i="7"/>
  <c r="AZ391" i="7"/>
  <c r="AY391" i="7"/>
  <c r="AX391" i="7"/>
  <c r="AW391" i="7"/>
  <c r="BA387" i="7"/>
  <c r="AZ387" i="7"/>
  <c r="AY387" i="7"/>
  <c r="AX387" i="7"/>
  <c r="AW387" i="7"/>
  <c r="BA383" i="7"/>
  <c r="AZ383" i="7"/>
  <c r="AY383" i="7"/>
  <c r="AX383" i="7"/>
  <c r="AW383" i="7"/>
  <c r="BA379" i="7"/>
  <c r="AZ379" i="7"/>
  <c r="AY379" i="7"/>
  <c r="AX379" i="7"/>
  <c r="AW379" i="7"/>
  <c r="BA362" i="7"/>
  <c r="AZ362" i="7"/>
  <c r="AY362" i="7"/>
  <c r="AX362" i="7"/>
  <c r="AW362" i="7"/>
  <c r="BA358" i="7"/>
  <c r="AZ358" i="7"/>
  <c r="AY358" i="7"/>
  <c r="AX358" i="7"/>
  <c r="AW358" i="7"/>
  <c r="BA341" i="7"/>
  <c r="AZ341" i="7"/>
  <c r="AY341" i="7"/>
  <c r="AX341" i="7"/>
  <c r="AW341" i="7"/>
  <c r="BA337" i="7"/>
  <c r="AZ337" i="7"/>
  <c r="AY337" i="7"/>
  <c r="AX337" i="7"/>
  <c r="AW337" i="7"/>
  <c r="BA336" i="7"/>
  <c r="AZ336" i="7"/>
  <c r="AY336" i="7"/>
  <c r="AX336" i="7"/>
  <c r="AW336" i="7"/>
  <c r="BA332" i="7"/>
  <c r="AZ332" i="7"/>
  <c r="AY332" i="7"/>
  <c r="AX332" i="7"/>
  <c r="AW332" i="7"/>
  <c r="BA323" i="7"/>
  <c r="AZ323" i="7"/>
  <c r="AY323" i="7"/>
  <c r="AX323" i="7"/>
  <c r="AW323" i="7"/>
  <c r="BA311" i="7"/>
  <c r="AZ311" i="7"/>
  <c r="AY311" i="7"/>
  <c r="AX311" i="7"/>
  <c r="D30" i="4"/>
  <c r="D28" i="4"/>
  <c r="D29" i="4" s="1"/>
  <c r="D26" i="4"/>
  <c r="D27" i="4" s="1"/>
  <c r="D24" i="4"/>
  <c r="D22" i="4"/>
  <c r="D25" i="4"/>
  <c r="D23" i="4"/>
  <c r="D20" i="4"/>
  <c r="D18" i="4"/>
  <c r="D16" i="4"/>
  <c r="D14" i="4"/>
  <c r="D12" i="4"/>
  <c r="D13" i="4" s="1"/>
  <c r="D19" i="4"/>
  <c r="D17" i="4"/>
  <c r="D15" i="4"/>
  <c r="D10" i="4"/>
  <c r="D8" i="4"/>
  <c r="D9" i="4" s="1"/>
  <c r="D6" i="4"/>
  <c r="D4" i="4"/>
  <c r="C4" i="4"/>
  <c r="C6" i="4"/>
  <c r="C8" i="4"/>
  <c r="C10" i="4"/>
  <c r="C5" i="4"/>
  <c r="D2" i="4"/>
  <c r="D7" i="4"/>
  <c r="D5" i="4"/>
  <c r="D3" i="4"/>
  <c r="BA288" i="7"/>
  <c r="AZ288" i="7"/>
  <c r="AY288" i="7"/>
  <c r="AX288" i="7"/>
  <c r="AW288" i="7"/>
  <c r="BA284" i="7"/>
  <c r="AZ284" i="7"/>
  <c r="AY284" i="7"/>
  <c r="AX284" i="7"/>
  <c r="AW284" i="7"/>
  <c r="BA280" i="7"/>
  <c r="AZ280" i="7"/>
  <c r="AY280" i="7"/>
  <c r="AX280" i="7"/>
  <c r="AW280" i="7"/>
  <c r="BA276" i="7"/>
  <c r="AZ276" i="7"/>
  <c r="AY276" i="7"/>
  <c r="AX276" i="7"/>
  <c r="AW276" i="7"/>
  <c r="BA259" i="7"/>
  <c r="AZ259" i="7"/>
  <c r="AY259" i="7"/>
  <c r="AX259" i="7"/>
  <c r="AW259" i="7"/>
  <c r="BA255" i="7"/>
  <c r="AZ255" i="7"/>
  <c r="AY255" i="7"/>
  <c r="AX255" i="7"/>
  <c r="AW255" i="7"/>
  <c r="BA238" i="7"/>
  <c r="AZ238" i="7"/>
  <c r="AY238" i="7"/>
  <c r="AX238" i="7"/>
  <c r="AW238" i="7"/>
  <c r="BA234" i="7"/>
  <c r="AZ234" i="7"/>
  <c r="AY234" i="7"/>
  <c r="AX234" i="7"/>
  <c r="AW234" i="7"/>
  <c r="BA233" i="7"/>
  <c r="AZ233" i="7"/>
  <c r="AY233" i="7"/>
  <c r="AX233" i="7"/>
  <c r="AW233" i="7"/>
  <c r="BA229" i="7"/>
  <c r="AZ229" i="7"/>
  <c r="AY229" i="7"/>
  <c r="AX229" i="7"/>
  <c r="AW229" i="7"/>
  <c r="BA220" i="7"/>
  <c r="AZ220" i="7"/>
  <c r="AY220" i="7"/>
  <c r="AX220" i="7"/>
  <c r="AW220" i="7"/>
  <c r="BA208" i="7"/>
  <c r="AZ208" i="7"/>
  <c r="AY208" i="7"/>
  <c r="AX208" i="7"/>
  <c r="AW208" i="7"/>
  <c r="C30" i="4"/>
  <c r="C28" i="4"/>
  <c r="C26" i="4"/>
  <c r="C27" i="4" s="1"/>
  <c r="C24" i="4"/>
  <c r="C25" i="4" s="1"/>
  <c r="C22" i="4"/>
  <c r="B30" i="4"/>
  <c r="B28" i="4"/>
  <c r="B26" i="4"/>
  <c r="B27" i="4" s="1"/>
  <c r="B24" i="4"/>
  <c r="B22" i="4"/>
  <c r="C29" i="4"/>
  <c r="C23" i="4"/>
  <c r="C20" i="4"/>
  <c r="C18" i="4"/>
  <c r="C19" i="4" s="1"/>
  <c r="C16" i="4"/>
  <c r="C17" i="4" s="1"/>
  <c r="C14" i="4"/>
  <c r="C15" i="4" s="1"/>
  <c r="C12" i="4"/>
  <c r="G20" i="4"/>
  <c r="C2" i="4"/>
  <c r="B2" i="4"/>
  <c r="B4" i="4"/>
  <c r="B5" i="4"/>
  <c r="C3" i="4"/>
  <c r="C7" i="4"/>
  <c r="B8" i="4"/>
  <c r="B6" i="4"/>
  <c r="G2" i="4"/>
  <c r="BA131" i="7"/>
  <c r="AZ131" i="7"/>
  <c r="AY131" i="7"/>
  <c r="AX131" i="7"/>
  <c r="AW131" i="7"/>
  <c r="BA28" i="7"/>
  <c r="AZ28" i="7"/>
  <c r="AY28" i="7"/>
  <c r="AX28" i="7"/>
  <c r="AW28" i="7"/>
  <c r="BA185" i="7"/>
  <c r="AZ185" i="7"/>
  <c r="AY185" i="7"/>
  <c r="AX185" i="7"/>
  <c r="AW185" i="7"/>
  <c r="BA181" i="7"/>
  <c r="AZ181" i="7"/>
  <c r="AY181" i="7"/>
  <c r="AX181" i="7"/>
  <c r="AW181" i="7"/>
  <c r="BA177" i="7"/>
  <c r="AZ177" i="7"/>
  <c r="AY177" i="7"/>
  <c r="AX177" i="7"/>
  <c r="AW177" i="7"/>
  <c r="BA173" i="7"/>
  <c r="AZ173" i="7"/>
  <c r="AY173" i="7"/>
  <c r="AX173" i="7"/>
  <c r="AW173" i="7"/>
  <c r="BA156" i="7"/>
  <c r="AZ156" i="7"/>
  <c r="AY156" i="7"/>
  <c r="AX156" i="7"/>
  <c r="AW156" i="7"/>
  <c r="BA152" i="7"/>
  <c r="AZ152" i="7"/>
  <c r="AY152" i="7"/>
  <c r="AX152" i="7"/>
  <c r="AW152" i="7"/>
  <c r="BA135" i="7"/>
  <c r="AZ135" i="7"/>
  <c r="AY135" i="7"/>
  <c r="AX135" i="7"/>
  <c r="AW135" i="7"/>
  <c r="BA130" i="7"/>
  <c r="AZ130" i="7"/>
  <c r="AY130" i="7"/>
  <c r="AX130" i="7"/>
  <c r="AW130" i="7"/>
  <c r="BA126" i="7"/>
  <c r="AZ126" i="7"/>
  <c r="AY126" i="7"/>
  <c r="AX126" i="7"/>
  <c r="AW126" i="7"/>
  <c r="BA117" i="7"/>
  <c r="AZ117" i="7"/>
  <c r="AY117" i="7"/>
  <c r="AX117" i="7"/>
  <c r="AW117" i="7"/>
  <c r="BA105" i="7"/>
  <c r="AZ105" i="7"/>
  <c r="AY105" i="7"/>
  <c r="AX105" i="7"/>
  <c r="AW105" i="7"/>
  <c r="B20" i="4"/>
  <c r="B18" i="4"/>
  <c r="B16" i="4"/>
  <c r="B17" i="4" s="1"/>
  <c r="B14" i="4"/>
  <c r="B12" i="4"/>
  <c r="B19" i="4"/>
  <c r="B15" i="4"/>
  <c r="B13" i="4"/>
  <c r="B7" i="4"/>
  <c r="BA32" i="7"/>
  <c r="AZ32" i="7"/>
  <c r="AY32" i="7"/>
  <c r="AX32" i="7"/>
  <c r="AW32" i="7"/>
  <c r="B9" i="4"/>
  <c r="B3" i="4"/>
  <c r="BA82" i="7"/>
  <c r="AZ82" i="7"/>
  <c r="AY82" i="7"/>
  <c r="AX82" i="7"/>
  <c r="AW82" i="7"/>
  <c r="BA78" i="7"/>
  <c r="AZ78" i="7"/>
  <c r="AY78" i="7"/>
  <c r="AX78" i="7"/>
  <c r="AW78" i="7"/>
  <c r="BA74" i="7"/>
  <c r="AZ74" i="7"/>
  <c r="AY74" i="7"/>
  <c r="AX74" i="7"/>
  <c r="AW74" i="7"/>
  <c r="BA53" i="7"/>
  <c r="AZ53" i="7"/>
  <c r="AY53" i="7"/>
  <c r="AX53" i="7"/>
  <c r="AW53" i="7"/>
  <c r="BA70" i="7"/>
  <c r="AZ70" i="7"/>
  <c r="AY70" i="7"/>
  <c r="AX70" i="7"/>
  <c r="AW70" i="7"/>
  <c r="BA49" i="7"/>
  <c r="AZ49" i="7"/>
  <c r="AY49" i="7"/>
  <c r="AX49" i="7"/>
  <c r="AW49" i="7"/>
  <c r="BA27" i="7"/>
  <c r="AZ27" i="7"/>
  <c r="AY27" i="7"/>
  <c r="AX27" i="7"/>
  <c r="AW27" i="7"/>
  <c r="BA23" i="7"/>
  <c r="AZ23" i="7"/>
  <c r="AY23" i="7"/>
  <c r="AX23" i="7"/>
  <c r="AW23" i="7"/>
  <c r="BA14" i="7"/>
  <c r="AZ14" i="7"/>
  <c r="AY14" i="7"/>
  <c r="AX14" i="7"/>
  <c r="AW14" i="7"/>
  <c r="BA2" i="7"/>
  <c r="AZ2" i="7"/>
  <c r="AY2" i="7"/>
  <c r="AX2" i="7"/>
  <c r="AW2" i="7"/>
  <c r="D35" i="4"/>
  <c r="E35" i="4"/>
  <c r="F35" i="4"/>
  <c r="C35" i="4"/>
  <c r="G34" i="4"/>
  <c r="G36" i="4"/>
  <c r="G38" i="4"/>
  <c r="G40" i="4"/>
  <c r="G32" i="4"/>
  <c r="D39" i="4"/>
  <c r="E39" i="4"/>
  <c r="F39" i="4"/>
  <c r="C39" i="4"/>
  <c r="D37" i="4"/>
  <c r="E37" i="4"/>
  <c r="F37" i="4"/>
  <c r="C37" i="4"/>
  <c r="D33" i="4"/>
  <c r="E33" i="4"/>
  <c r="F33" i="4"/>
  <c r="C33" i="4"/>
  <c r="BD240" i="5"/>
  <c r="BC240" i="5"/>
  <c r="BB240" i="5"/>
  <c r="BA240" i="5"/>
  <c r="AZ240" i="5"/>
  <c r="BD343" i="5"/>
  <c r="BC343" i="5"/>
  <c r="BB343" i="5"/>
  <c r="BA343" i="5"/>
  <c r="AZ343" i="5"/>
  <c r="BD446" i="5"/>
  <c r="BC446" i="5"/>
  <c r="BB446" i="5"/>
  <c r="BA446" i="5"/>
  <c r="AZ446" i="5"/>
  <c r="BD549" i="5"/>
  <c r="BC549" i="5"/>
  <c r="BB549" i="5"/>
  <c r="BA549" i="5"/>
  <c r="AZ549" i="5"/>
  <c r="AR567" i="5"/>
  <c r="AQ567" i="5"/>
  <c r="AP567" i="5"/>
  <c r="AO567" i="5"/>
  <c r="AN567" i="5"/>
  <c r="AR566" i="5"/>
  <c r="AQ566" i="5"/>
  <c r="AP566" i="5"/>
  <c r="AO566" i="5"/>
  <c r="AN566" i="5"/>
  <c r="AR565" i="5"/>
  <c r="AQ565" i="5"/>
  <c r="AP565" i="5"/>
  <c r="AO565" i="5"/>
  <c r="AN565" i="5"/>
  <c r="AX564" i="5"/>
  <c r="AW564" i="5"/>
  <c r="AV564" i="5"/>
  <c r="AU564" i="5"/>
  <c r="AT564" i="5"/>
  <c r="AR564" i="5"/>
  <c r="AQ564" i="5"/>
  <c r="AP564" i="5"/>
  <c r="AO564" i="5"/>
  <c r="AN564" i="5"/>
  <c r="AR562" i="5"/>
  <c r="AQ562" i="5"/>
  <c r="AP562" i="5"/>
  <c r="AO562" i="5"/>
  <c r="AN562" i="5"/>
  <c r="AR561" i="5"/>
  <c r="AQ561" i="5"/>
  <c r="AP561" i="5"/>
  <c r="AO561" i="5"/>
  <c r="AN561" i="5"/>
  <c r="AR560" i="5"/>
  <c r="AQ560" i="5"/>
  <c r="AP560" i="5"/>
  <c r="AO560" i="5"/>
  <c r="AN560" i="5"/>
  <c r="AX559" i="5"/>
  <c r="AW559" i="5"/>
  <c r="AV559" i="5"/>
  <c r="AU559" i="5"/>
  <c r="AT559" i="5"/>
  <c r="AR559" i="5"/>
  <c r="AQ559" i="5"/>
  <c r="AP559" i="5"/>
  <c r="AO559" i="5"/>
  <c r="AN559" i="5"/>
  <c r="AR557" i="5"/>
  <c r="AQ557" i="5"/>
  <c r="AP557" i="5"/>
  <c r="AO557" i="5"/>
  <c r="AN557" i="5"/>
  <c r="AR556" i="5"/>
  <c r="AQ556" i="5"/>
  <c r="AP556" i="5"/>
  <c r="AO556" i="5"/>
  <c r="AN556" i="5"/>
  <c r="AR555" i="5"/>
  <c r="AQ555" i="5"/>
  <c r="AP555" i="5"/>
  <c r="AO555" i="5"/>
  <c r="AN555" i="5"/>
  <c r="AX554" i="5"/>
  <c r="AW554" i="5"/>
  <c r="AV554" i="5"/>
  <c r="AU554" i="5"/>
  <c r="AT554" i="5"/>
  <c r="AR554" i="5"/>
  <c r="AQ554" i="5"/>
  <c r="AP554" i="5"/>
  <c r="AO554" i="5"/>
  <c r="AN554" i="5"/>
  <c r="AR552" i="5"/>
  <c r="AQ552" i="5"/>
  <c r="AP552" i="5"/>
  <c r="AO552" i="5"/>
  <c r="AN552" i="5"/>
  <c r="AR551" i="5"/>
  <c r="AQ551" i="5"/>
  <c r="AP551" i="5"/>
  <c r="AO551" i="5"/>
  <c r="AN551" i="5"/>
  <c r="AR550" i="5"/>
  <c r="AQ550" i="5"/>
  <c r="AP550" i="5"/>
  <c r="AO550" i="5"/>
  <c r="AN550" i="5"/>
  <c r="AX549" i="5"/>
  <c r="AW549" i="5"/>
  <c r="AV549" i="5"/>
  <c r="AU549" i="5"/>
  <c r="AT549" i="5"/>
  <c r="AR549" i="5"/>
  <c r="AQ549" i="5"/>
  <c r="AP549" i="5"/>
  <c r="AO549" i="5"/>
  <c r="AN549" i="5"/>
  <c r="AR544" i="5"/>
  <c r="AQ544" i="5"/>
  <c r="AP544" i="5"/>
  <c r="AO544" i="5"/>
  <c r="AN544" i="5"/>
  <c r="AR543" i="5"/>
  <c r="AQ543" i="5"/>
  <c r="AP543" i="5"/>
  <c r="AO543" i="5"/>
  <c r="AN543" i="5"/>
  <c r="AR542" i="5"/>
  <c r="AQ542" i="5"/>
  <c r="AP542" i="5"/>
  <c r="AO542" i="5"/>
  <c r="AN542" i="5"/>
  <c r="AX541" i="5"/>
  <c r="AW541" i="5"/>
  <c r="AV541" i="5"/>
  <c r="AU541" i="5"/>
  <c r="AT541" i="5"/>
  <c r="AR541" i="5"/>
  <c r="AQ541" i="5"/>
  <c r="AP541" i="5"/>
  <c r="AO541" i="5"/>
  <c r="AN541" i="5"/>
  <c r="AR523" i="5"/>
  <c r="AQ523" i="5"/>
  <c r="AP523" i="5"/>
  <c r="AO523" i="5"/>
  <c r="AN523" i="5"/>
  <c r="AR522" i="5"/>
  <c r="AQ522" i="5"/>
  <c r="AP522" i="5"/>
  <c r="AO522" i="5"/>
  <c r="AN522" i="5"/>
  <c r="AR521" i="5"/>
  <c r="AQ521" i="5"/>
  <c r="AP521" i="5"/>
  <c r="AO521" i="5"/>
  <c r="AN521" i="5"/>
  <c r="AX520" i="5"/>
  <c r="AW520" i="5"/>
  <c r="AV520" i="5"/>
  <c r="AU520" i="5"/>
  <c r="AT520" i="5"/>
  <c r="AR520" i="5"/>
  <c r="AQ520" i="5"/>
  <c r="AP520" i="5"/>
  <c r="AO520" i="5"/>
  <c r="AN520" i="5"/>
  <c r="AR502" i="5"/>
  <c r="AQ502" i="5"/>
  <c r="AP502" i="5"/>
  <c r="AO502" i="5"/>
  <c r="AN502" i="5"/>
  <c r="AR501" i="5"/>
  <c r="AQ501" i="5"/>
  <c r="AP501" i="5"/>
  <c r="AO501" i="5"/>
  <c r="AN501" i="5"/>
  <c r="AR500" i="5"/>
  <c r="AQ500" i="5"/>
  <c r="AP500" i="5"/>
  <c r="AO500" i="5"/>
  <c r="AN500" i="5"/>
  <c r="AX499" i="5"/>
  <c r="AW499" i="5"/>
  <c r="AV499" i="5"/>
  <c r="AU499" i="5"/>
  <c r="AT499" i="5"/>
  <c r="AR499" i="5"/>
  <c r="AQ499" i="5"/>
  <c r="AP499" i="5"/>
  <c r="AO499" i="5"/>
  <c r="AN499" i="5"/>
  <c r="AR489" i="5"/>
  <c r="AQ489" i="5"/>
  <c r="AP489" i="5"/>
  <c r="AO489" i="5"/>
  <c r="AN489" i="5"/>
  <c r="AR488" i="5"/>
  <c r="AQ488" i="5"/>
  <c r="AP488" i="5"/>
  <c r="AO488" i="5"/>
  <c r="AN488" i="5"/>
  <c r="AR487" i="5"/>
  <c r="AQ487" i="5"/>
  <c r="AP487" i="5"/>
  <c r="AO487" i="5"/>
  <c r="AN487" i="5"/>
  <c r="AX486" i="5"/>
  <c r="AW486" i="5"/>
  <c r="AV486" i="5"/>
  <c r="AU486" i="5"/>
  <c r="AT486" i="5"/>
  <c r="AR486" i="5"/>
  <c r="AQ486" i="5"/>
  <c r="AP486" i="5"/>
  <c r="AO486" i="5"/>
  <c r="AN486" i="5"/>
  <c r="AR476" i="5"/>
  <c r="AQ476" i="5"/>
  <c r="AP476" i="5"/>
  <c r="AO476" i="5"/>
  <c r="AN476" i="5"/>
  <c r="AR475" i="5"/>
  <c r="AQ475" i="5"/>
  <c r="AP475" i="5"/>
  <c r="AO475" i="5"/>
  <c r="AN475" i="5"/>
  <c r="AR474" i="5"/>
  <c r="AQ474" i="5"/>
  <c r="AP474" i="5"/>
  <c r="AO474" i="5"/>
  <c r="AN474" i="5"/>
  <c r="AX473" i="5"/>
  <c r="AW473" i="5"/>
  <c r="AV473" i="5"/>
  <c r="AU473" i="5"/>
  <c r="AT473" i="5"/>
  <c r="AR473" i="5"/>
  <c r="AQ473" i="5"/>
  <c r="AP473" i="5"/>
  <c r="AO473" i="5"/>
  <c r="AN473" i="5"/>
  <c r="AR464" i="5"/>
  <c r="AQ464" i="5"/>
  <c r="AP464" i="5"/>
  <c r="AO464" i="5"/>
  <c r="AN464" i="5"/>
  <c r="AR463" i="5"/>
  <c r="AQ463" i="5"/>
  <c r="AP463" i="5"/>
  <c r="AO463" i="5"/>
  <c r="AN463" i="5"/>
  <c r="AR462" i="5"/>
  <c r="AQ462" i="5"/>
  <c r="AP462" i="5"/>
  <c r="AO462" i="5"/>
  <c r="AN462" i="5"/>
  <c r="AX461" i="5"/>
  <c r="AW461" i="5"/>
  <c r="AV461" i="5"/>
  <c r="AU461" i="5"/>
  <c r="AT461" i="5"/>
  <c r="AR461" i="5"/>
  <c r="AQ461" i="5"/>
  <c r="AP461" i="5"/>
  <c r="AO461" i="5"/>
  <c r="AN461" i="5"/>
  <c r="AR459" i="5"/>
  <c r="AQ459" i="5"/>
  <c r="AP459" i="5"/>
  <c r="AO459" i="5"/>
  <c r="AN459" i="5"/>
  <c r="AR458" i="5"/>
  <c r="AQ458" i="5"/>
  <c r="AP458" i="5"/>
  <c r="AO458" i="5"/>
  <c r="AN458" i="5"/>
  <c r="AR457" i="5"/>
  <c r="AQ457" i="5"/>
  <c r="AP457" i="5"/>
  <c r="AO457" i="5"/>
  <c r="AN457" i="5"/>
  <c r="AX456" i="5"/>
  <c r="AW456" i="5"/>
  <c r="AV456" i="5"/>
  <c r="AU456" i="5"/>
  <c r="AT456" i="5"/>
  <c r="AR456" i="5"/>
  <c r="AQ456" i="5"/>
  <c r="AP456" i="5"/>
  <c r="AO456" i="5"/>
  <c r="AN456" i="5"/>
  <c r="AR454" i="5"/>
  <c r="AQ454" i="5"/>
  <c r="AP454" i="5"/>
  <c r="AO454" i="5"/>
  <c r="AN454" i="5"/>
  <c r="AR453" i="5"/>
  <c r="AQ453" i="5"/>
  <c r="AP453" i="5"/>
  <c r="AO453" i="5"/>
  <c r="AN453" i="5"/>
  <c r="AR452" i="5"/>
  <c r="AQ452" i="5"/>
  <c r="AP452" i="5"/>
  <c r="AO452" i="5"/>
  <c r="AN452" i="5"/>
  <c r="AX451" i="5"/>
  <c r="AW451" i="5"/>
  <c r="AV451" i="5"/>
  <c r="AU451" i="5"/>
  <c r="AT451" i="5"/>
  <c r="AR451" i="5"/>
  <c r="AQ451" i="5"/>
  <c r="AP451" i="5"/>
  <c r="AO451" i="5"/>
  <c r="AN451" i="5"/>
  <c r="AR449" i="5"/>
  <c r="AQ449" i="5"/>
  <c r="AP449" i="5"/>
  <c r="AO449" i="5"/>
  <c r="AN449" i="5"/>
  <c r="AR448" i="5"/>
  <c r="AQ448" i="5"/>
  <c r="AP448" i="5"/>
  <c r="AO448" i="5"/>
  <c r="AN448" i="5"/>
  <c r="AR447" i="5"/>
  <c r="AQ447" i="5"/>
  <c r="AP447" i="5"/>
  <c r="AO447" i="5"/>
  <c r="AN447" i="5"/>
  <c r="AX446" i="5"/>
  <c r="AW446" i="5"/>
  <c r="AV446" i="5"/>
  <c r="AU446" i="5"/>
  <c r="AT446" i="5"/>
  <c r="AR446" i="5"/>
  <c r="AQ446" i="5"/>
  <c r="AP446" i="5"/>
  <c r="AO446" i="5"/>
  <c r="AN446" i="5"/>
  <c r="AR441" i="5"/>
  <c r="AQ441" i="5"/>
  <c r="AP441" i="5"/>
  <c r="AO441" i="5"/>
  <c r="AN441" i="5"/>
  <c r="AR440" i="5"/>
  <c r="AQ440" i="5"/>
  <c r="AP440" i="5"/>
  <c r="AO440" i="5"/>
  <c r="AN440" i="5"/>
  <c r="AR439" i="5"/>
  <c r="AQ439" i="5"/>
  <c r="AP439" i="5"/>
  <c r="AO439" i="5"/>
  <c r="AN439" i="5"/>
  <c r="AX438" i="5"/>
  <c r="AW438" i="5"/>
  <c r="AV438" i="5"/>
  <c r="AU438" i="5"/>
  <c r="AT438" i="5"/>
  <c r="AR438" i="5"/>
  <c r="AQ438" i="5"/>
  <c r="AP438" i="5"/>
  <c r="AO438" i="5"/>
  <c r="AN438" i="5"/>
  <c r="AR420" i="5"/>
  <c r="AQ420" i="5"/>
  <c r="AP420" i="5"/>
  <c r="AO420" i="5"/>
  <c r="AN420" i="5"/>
  <c r="AR419" i="5"/>
  <c r="AQ419" i="5"/>
  <c r="AP419" i="5"/>
  <c r="AO419" i="5"/>
  <c r="AN419" i="5"/>
  <c r="AR418" i="5"/>
  <c r="AQ418" i="5"/>
  <c r="AP418" i="5"/>
  <c r="AO418" i="5"/>
  <c r="AN418" i="5"/>
  <c r="AX417" i="5"/>
  <c r="AW417" i="5"/>
  <c r="AV417" i="5"/>
  <c r="AU417" i="5"/>
  <c r="AT417" i="5"/>
  <c r="AR417" i="5"/>
  <c r="AQ417" i="5"/>
  <c r="AP417" i="5"/>
  <c r="AO417" i="5"/>
  <c r="AN417" i="5"/>
  <c r="AR399" i="5"/>
  <c r="AQ399" i="5"/>
  <c r="AP399" i="5"/>
  <c r="AO399" i="5"/>
  <c r="AN399" i="5"/>
  <c r="AR398" i="5"/>
  <c r="AQ398" i="5"/>
  <c r="AP398" i="5"/>
  <c r="AO398" i="5"/>
  <c r="AN398" i="5"/>
  <c r="AR397" i="5"/>
  <c r="AQ397" i="5"/>
  <c r="AP397" i="5"/>
  <c r="AO397" i="5"/>
  <c r="AN397" i="5"/>
  <c r="AX396" i="5"/>
  <c r="AW396" i="5"/>
  <c r="AV396" i="5"/>
  <c r="AU396" i="5"/>
  <c r="AT396" i="5"/>
  <c r="AR396" i="5"/>
  <c r="AQ396" i="5"/>
  <c r="AP396" i="5"/>
  <c r="AO396" i="5"/>
  <c r="AN396" i="5"/>
  <c r="AR386" i="5"/>
  <c r="AQ386" i="5"/>
  <c r="AP386" i="5"/>
  <c r="AO386" i="5"/>
  <c r="AN386" i="5"/>
  <c r="AR385" i="5"/>
  <c r="AQ385" i="5"/>
  <c r="AP385" i="5"/>
  <c r="AO385" i="5"/>
  <c r="AN385" i="5"/>
  <c r="AR384" i="5"/>
  <c r="AQ384" i="5"/>
  <c r="AP384" i="5"/>
  <c r="AO384" i="5"/>
  <c r="AN384" i="5"/>
  <c r="AX383" i="5"/>
  <c r="AW383" i="5"/>
  <c r="AV383" i="5"/>
  <c r="AU383" i="5"/>
  <c r="AT383" i="5"/>
  <c r="AR383" i="5"/>
  <c r="AQ383" i="5"/>
  <c r="AP383" i="5"/>
  <c r="AO383" i="5"/>
  <c r="AN383" i="5"/>
  <c r="AR373" i="5"/>
  <c r="AQ373" i="5"/>
  <c r="AP373" i="5"/>
  <c r="AO373" i="5"/>
  <c r="AN373" i="5"/>
  <c r="AR372" i="5"/>
  <c r="AQ372" i="5"/>
  <c r="AP372" i="5"/>
  <c r="AO372" i="5"/>
  <c r="AN372" i="5"/>
  <c r="AR371" i="5"/>
  <c r="AQ371" i="5"/>
  <c r="AP371" i="5"/>
  <c r="AO371" i="5"/>
  <c r="AN371" i="5"/>
  <c r="AX370" i="5"/>
  <c r="AW370" i="5"/>
  <c r="AV370" i="5"/>
  <c r="AU370" i="5"/>
  <c r="AT370" i="5"/>
  <c r="AR370" i="5"/>
  <c r="AQ370" i="5"/>
  <c r="AP370" i="5"/>
  <c r="AO370" i="5"/>
  <c r="AN370" i="5"/>
  <c r="AR361" i="5"/>
  <c r="AQ361" i="5"/>
  <c r="AP361" i="5"/>
  <c r="AO361" i="5"/>
  <c r="AN361" i="5"/>
  <c r="AR360" i="5"/>
  <c r="AQ360" i="5"/>
  <c r="AP360" i="5"/>
  <c r="AO360" i="5"/>
  <c r="AN360" i="5"/>
  <c r="AR359" i="5"/>
  <c r="AQ359" i="5"/>
  <c r="AP359" i="5"/>
  <c r="AO359" i="5"/>
  <c r="AN359" i="5"/>
  <c r="AX358" i="5"/>
  <c r="AW358" i="5"/>
  <c r="AV358" i="5"/>
  <c r="AU358" i="5"/>
  <c r="AT358" i="5"/>
  <c r="AR358" i="5"/>
  <c r="AQ358" i="5"/>
  <c r="AP358" i="5"/>
  <c r="AO358" i="5"/>
  <c r="AN358" i="5"/>
  <c r="AR356" i="5"/>
  <c r="AQ356" i="5"/>
  <c r="AP356" i="5"/>
  <c r="AO356" i="5"/>
  <c r="AN356" i="5"/>
  <c r="AR355" i="5"/>
  <c r="AQ355" i="5"/>
  <c r="AP355" i="5"/>
  <c r="AO355" i="5"/>
  <c r="AN355" i="5"/>
  <c r="AR354" i="5"/>
  <c r="AQ354" i="5"/>
  <c r="AP354" i="5"/>
  <c r="AO354" i="5"/>
  <c r="AN354" i="5"/>
  <c r="AX353" i="5"/>
  <c r="AW353" i="5"/>
  <c r="AV353" i="5"/>
  <c r="AU353" i="5"/>
  <c r="AT353" i="5"/>
  <c r="AR353" i="5"/>
  <c r="AQ353" i="5"/>
  <c r="AP353" i="5"/>
  <c r="AO353" i="5"/>
  <c r="AN353" i="5"/>
  <c r="AR351" i="5"/>
  <c r="AQ351" i="5"/>
  <c r="AP351" i="5"/>
  <c r="AO351" i="5"/>
  <c r="AN351" i="5"/>
  <c r="AR350" i="5"/>
  <c r="AQ350" i="5"/>
  <c r="AP350" i="5"/>
  <c r="AO350" i="5"/>
  <c r="AN350" i="5"/>
  <c r="AR349" i="5"/>
  <c r="AQ349" i="5"/>
  <c r="AP349" i="5"/>
  <c r="AO349" i="5"/>
  <c r="AN349" i="5"/>
  <c r="AX348" i="5"/>
  <c r="AW348" i="5"/>
  <c r="AV348" i="5"/>
  <c r="AU348" i="5"/>
  <c r="AT348" i="5"/>
  <c r="AR348" i="5"/>
  <c r="AQ348" i="5"/>
  <c r="AP348" i="5"/>
  <c r="AO348" i="5"/>
  <c r="AN348" i="5"/>
  <c r="AR346" i="5"/>
  <c r="AQ346" i="5"/>
  <c r="AP346" i="5"/>
  <c r="AO346" i="5"/>
  <c r="AN346" i="5"/>
  <c r="AR345" i="5"/>
  <c r="AQ345" i="5"/>
  <c r="AP345" i="5"/>
  <c r="AO345" i="5"/>
  <c r="AN345" i="5"/>
  <c r="AR344" i="5"/>
  <c r="AQ344" i="5"/>
  <c r="AP344" i="5"/>
  <c r="AO344" i="5"/>
  <c r="AN344" i="5"/>
  <c r="AX343" i="5"/>
  <c r="AW343" i="5"/>
  <c r="AV343" i="5"/>
  <c r="AU343" i="5"/>
  <c r="AT343" i="5"/>
  <c r="AR343" i="5"/>
  <c r="AQ343" i="5"/>
  <c r="AP343" i="5"/>
  <c r="AO343" i="5"/>
  <c r="AN343" i="5"/>
  <c r="AR338" i="5"/>
  <c r="AQ338" i="5"/>
  <c r="AP338" i="5"/>
  <c r="AO338" i="5"/>
  <c r="AN338" i="5"/>
  <c r="AR337" i="5"/>
  <c r="AQ337" i="5"/>
  <c r="AP337" i="5"/>
  <c r="AO337" i="5"/>
  <c r="AN337" i="5"/>
  <c r="AR336" i="5"/>
  <c r="AQ336" i="5"/>
  <c r="AP336" i="5"/>
  <c r="AO336" i="5"/>
  <c r="AN336" i="5"/>
  <c r="AX335" i="5"/>
  <c r="AW335" i="5"/>
  <c r="AV335" i="5"/>
  <c r="AU335" i="5"/>
  <c r="AT335" i="5"/>
  <c r="AR335" i="5"/>
  <c r="AQ335" i="5"/>
  <c r="AP335" i="5"/>
  <c r="AO335" i="5"/>
  <c r="AN335" i="5"/>
  <c r="AR317" i="5"/>
  <c r="AQ317" i="5"/>
  <c r="AP317" i="5"/>
  <c r="AO317" i="5"/>
  <c r="AN317" i="5"/>
  <c r="AR316" i="5"/>
  <c r="AQ316" i="5"/>
  <c r="AP316" i="5"/>
  <c r="AO316" i="5"/>
  <c r="AN316" i="5"/>
  <c r="AR315" i="5"/>
  <c r="AQ315" i="5"/>
  <c r="AP315" i="5"/>
  <c r="AO315" i="5"/>
  <c r="AN315" i="5"/>
  <c r="AX314" i="5"/>
  <c r="AW314" i="5"/>
  <c r="AV314" i="5"/>
  <c r="AU314" i="5"/>
  <c r="AT314" i="5"/>
  <c r="AR314" i="5"/>
  <c r="AQ314" i="5"/>
  <c r="AP314" i="5"/>
  <c r="AO314" i="5"/>
  <c r="AN314" i="5"/>
  <c r="AR296" i="5"/>
  <c r="AQ296" i="5"/>
  <c r="AP296" i="5"/>
  <c r="AO296" i="5"/>
  <c r="AN296" i="5"/>
  <c r="AR295" i="5"/>
  <c r="AQ295" i="5"/>
  <c r="AP295" i="5"/>
  <c r="AO295" i="5"/>
  <c r="AN295" i="5"/>
  <c r="AR294" i="5"/>
  <c r="AQ294" i="5"/>
  <c r="AP294" i="5"/>
  <c r="AO294" i="5"/>
  <c r="AN294" i="5"/>
  <c r="AX293" i="5"/>
  <c r="AW293" i="5"/>
  <c r="AV293" i="5"/>
  <c r="AU293" i="5"/>
  <c r="AT293" i="5"/>
  <c r="AR293" i="5"/>
  <c r="AQ293" i="5"/>
  <c r="AP293" i="5"/>
  <c r="AO293" i="5"/>
  <c r="AN293" i="5"/>
  <c r="AR283" i="5"/>
  <c r="AQ283" i="5"/>
  <c r="AP283" i="5"/>
  <c r="AO283" i="5"/>
  <c r="AN283" i="5"/>
  <c r="AR282" i="5"/>
  <c r="AQ282" i="5"/>
  <c r="AP282" i="5"/>
  <c r="AO282" i="5"/>
  <c r="AN282" i="5"/>
  <c r="AR281" i="5"/>
  <c r="AQ281" i="5"/>
  <c r="AP281" i="5"/>
  <c r="AO281" i="5"/>
  <c r="AN281" i="5"/>
  <c r="AX280" i="5"/>
  <c r="AW280" i="5"/>
  <c r="AV280" i="5"/>
  <c r="AU280" i="5"/>
  <c r="AT280" i="5"/>
  <c r="AR280" i="5"/>
  <c r="AQ280" i="5"/>
  <c r="AP280" i="5"/>
  <c r="AO280" i="5"/>
  <c r="AN280" i="5"/>
  <c r="AR270" i="5"/>
  <c r="AQ270" i="5"/>
  <c r="AP270" i="5"/>
  <c r="AO270" i="5"/>
  <c r="AN270" i="5"/>
  <c r="AR269" i="5"/>
  <c r="AQ269" i="5"/>
  <c r="AP269" i="5"/>
  <c r="AO269" i="5"/>
  <c r="AN269" i="5"/>
  <c r="AR268" i="5"/>
  <c r="AQ268" i="5"/>
  <c r="AP268" i="5"/>
  <c r="AO268" i="5"/>
  <c r="AN268" i="5"/>
  <c r="AX267" i="5"/>
  <c r="AW267" i="5"/>
  <c r="AV267" i="5"/>
  <c r="AU267" i="5"/>
  <c r="AT267" i="5"/>
  <c r="AR267" i="5"/>
  <c r="AQ267" i="5"/>
  <c r="AP267" i="5"/>
  <c r="AO267" i="5"/>
  <c r="AN267" i="5"/>
  <c r="AR258" i="5"/>
  <c r="AQ258" i="5"/>
  <c r="AP258" i="5"/>
  <c r="AO258" i="5"/>
  <c r="AN258" i="5"/>
  <c r="AR257" i="5"/>
  <c r="AQ257" i="5"/>
  <c r="AP257" i="5"/>
  <c r="AO257" i="5"/>
  <c r="AN257" i="5"/>
  <c r="AR256" i="5"/>
  <c r="AQ256" i="5"/>
  <c r="AP256" i="5"/>
  <c r="AO256" i="5"/>
  <c r="AN256" i="5"/>
  <c r="AX255" i="5"/>
  <c r="AW255" i="5"/>
  <c r="AV255" i="5"/>
  <c r="AU255" i="5"/>
  <c r="AT255" i="5"/>
  <c r="AR255" i="5"/>
  <c r="AQ255" i="5"/>
  <c r="AP255" i="5"/>
  <c r="AO255" i="5"/>
  <c r="AN255" i="5"/>
  <c r="AR253" i="5"/>
  <c r="AQ253" i="5"/>
  <c r="AP253" i="5"/>
  <c r="AO253" i="5"/>
  <c r="AN253" i="5"/>
  <c r="AR252" i="5"/>
  <c r="AQ252" i="5"/>
  <c r="AP252" i="5"/>
  <c r="AO252" i="5"/>
  <c r="AN252" i="5"/>
  <c r="AR251" i="5"/>
  <c r="AQ251" i="5"/>
  <c r="AP251" i="5"/>
  <c r="AO251" i="5"/>
  <c r="AN251" i="5"/>
  <c r="AX250" i="5"/>
  <c r="AW250" i="5"/>
  <c r="AV250" i="5"/>
  <c r="AU250" i="5"/>
  <c r="AT250" i="5"/>
  <c r="AR250" i="5"/>
  <c r="AQ250" i="5"/>
  <c r="AP250" i="5"/>
  <c r="AO250" i="5"/>
  <c r="AN250" i="5"/>
  <c r="AR248" i="5"/>
  <c r="AQ248" i="5"/>
  <c r="AP248" i="5"/>
  <c r="AO248" i="5"/>
  <c r="AN248" i="5"/>
  <c r="AR247" i="5"/>
  <c r="AQ247" i="5"/>
  <c r="AP247" i="5"/>
  <c r="AO247" i="5"/>
  <c r="AN247" i="5"/>
  <c r="AR246" i="5"/>
  <c r="AQ246" i="5"/>
  <c r="AP246" i="5"/>
  <c r="AO246" i="5"/>
  <c r="AN246" i="5"/>
  <c r="AX245" i="5"/>
  <c r="AW245" i="5"/>
  <c r="AV245" i="5"/>
  <c r="AU245" i="5"/>
  <c r="AT245" i="5"/>
  <c r="AR245" i="5"/>
  <c r="AQ245" i="5"/>
  <c r="AP245" i="5"/>
  <c r="AO245" i="5"/>
  <c r="AN245" i="5"/>
  <c r="AR243" i="5"/>
  <c r="AQ243" i="5"/>
  <c r="AP243" i="5"/>
  <c r="AO243" i="5"/>
  <c r="AN243" i="5"/>
  <c r="AR242" i="5"/>
  <c r="AQ242" i="5"/>
  <c r="AP242" i="5"/>
  <c r="AO242" i="5"/>
  <c r="AN242" i="5"/>
  <c r="AR241" i="5"/>
  <c r="AQ241" i="5"/>
  <c r="AP241" i="5"/>
  <c r="AO241" i="5"/>
  <c r="AN241" i="5"/>
  <c r="AX240" i="5"/>
  <c r="AW240" i="5"/>
  <c r="AV240" i="5"/>
  <c r="AU240" i="5"/>
  <c r="AT240" i="5"/>
  <c r="AR240" i="5"/>
  <c r="AQ240" i="5"/>
  <c r="AP240" i="5"/>
  <c r="AO240" i="5"/>
  <c r="AN240" i="5"/>
  <c r="AR235" i="5"/>
  <c r="AQ235" i="5"/>
  <c r="AP235" i="5"/>
  <c r="AO235" i="5"/>
  <c r="AN235" i="5"/>
  <c r="AR234" i="5"/>
  <c r="AQ234" i="5"/>
  <c r="AP234" i="5"/>
  <c r="AO234" i="5"/>
  <c r="AN234" i="5"/>
  <c r="AR233" i="5"/>
  <c r="AQ233" i="5"/>
  <c r="AP233" i="5"/>
  <c r="AO233" i="5"/>
  <c r="AN233" i="5"/>
  <c r="AX232" i="5"/>
  <c r="AW232" i="5"/>
  <c r="AV232" i="5"/>
  <c r="AU232" i="5"/>
  <c r="AT232" i="5"/>
  <c r="AR232" i="5"/>
  <c r="AQ232" i="5"/>
  <c r="AP232" i="5"/>
  <c r="AO232" i="5"/>
  <c r="AN232" i="5"/>
  <c r="AR214" i="5"/>
  <c r="AQ214" i="5"/>
  <c r="AP214" i="5"/>
  <c r="AO214" i="5"/>
  <c r="AN214" i="5"/>
  <c r="AR213" i="5"/>
  <c r="AQ213" i="5"/>
  <c r="AP213" i="5"/>
  <c r="AO213" i="5"/>
  <c r="AN213" i="5"/>
  <c r="AR212" i="5"/>
  <c r="AQ212" i="5"/>
  <c r="AP212" i="5"/>
  <c r="AO212" i="5"/>
  <c r="AN212" i="5"/>
  <c r="AX211" i="5"/>
  <c r="AW211" i="5"/>
  <c r="AV211" i="5"/>
  <c r="AU211" i="5"/>
  <c r="AT211" i="5"/>
  <c r="AR211" i="5"/>
  <c r="AQ211" i="5"/>
  <c r="AP211" i="5"/>
  <c r="AO211" i="5"/>
  <c r="AN211" i="5"/>
  <c r="AR193" i="5"/>
  <c r="AQ193" i="5"/>
  <c r="AP193" i="5"/>
  <c r="AO193" i="5"/>
  <c r="AN193" i="5"/>
  <c r="AR192" i="5"/>
  <c r="AQ192" i="5"/>
  <c r="AP192" i="5"/>
  <c r="AO192" i="5"/>
  <c r="AN192" i="5"/>
  <c r="AR191" i="5"/>
  <c r="AQ191" i="5"/>
  <c r="AP191" i="5"/>
  <c r="AO191" i="5"/>
  <c r="AN191" i="5"/>
  <c r="AX190" i="5"/>
  <c r="AW190" i="5"/>
  <c r="AV190" i="5"/>
  <c r="AU190" i="5"/>
  <c r="AT190" i="5"/>
  <c r="AR190" i="5"/>
  <c r="AQ190" i="5"/>
  <c r="AP190" i="5"/>
  <c r="AO190" i="5"/>
  <c r="AN190" i="5"/>
  <c r="AR180" i="5"/>
  <c r="AQ180" i="5"/>
  <c r="AP180" i="5"/>
  <c r="AO180" i="5"/>
  <c r="AN180" i="5"/>
  <c r="AR179" i="5"/>
  <c r="AQ179" i="5"/>
  <c r="AP179" i="5"/>
  <c r="AO179" i="5"/>
  <c r="AN179" i="5"/>
  <c r="AR178" i="5"/>
  <c r="AQ178" i="5"/>
  <c r="AP178" i="5"/>
  <c r="AO178" i="5"/>
  <c r="AN178" i="5"/>
  <c r="AX177" i="5"/>
  <c r="AW177" i="5"/>
  <c r="AV177" i="5"/>
  <c r="AU177" i="5"/>
  <c r="AT177" i="5"/>
  <c r="AR177" i="5"/>
  <c r="AQ177" i="5"/>
  <c r="AP177" i="5"/>
  <c r="AO177" i="5"/>
  <c r="AN177" i="5"/>
  <c r="AX164" i="5"/>
  <c r="AW164" i="5"/>
  <c r="AV164" i="5"/>
  <c r="AU164" i="5"/>
  <c r="AT164" i="5"/>
  <c r="AN165" i="5"/>
  <c r="AO165" i="5"/>
  <c r="AP165" i="5"/>
  <c r="AQ165" i="5"/>
  <c r="AR165" i="5"/>
  <c r="AN166" i="5"/>
  <c r="AO166" i="5"/>
  <c r="AP166" i="5"/>
  <c r="AQ166" i="5"/>
  <c r="AR166" i="5"/>
  <c r="AN167" i="5"/>
  <c r="AO167" i="5"/>
  <c r="AP167" i="5"/>
  <c r="AQ167" i="5"/>
  <c r="AR167" i="5"/>
  <c r="AR164" i="5"/>
  <c r="AQ164" i="5"/>
  <c r="AP164" i="5"/>
  <c r="AO164" i="5"/>
  <c r="AN164" i="5"/>
  <c r="A472" i="5" a="1"/>
  <c r="A472" i="5" s="1"/>
  <c r="A369" i="5" a="1"/>
  <c r="A369" i="5" s="1"/>
  <c r="A266" i="5" a="1"/>
  <c r="A266" i="5" s="1"/>
  <c r="A163" i="5" a="1"/>
  <c r="A163" i="5" s="1"/>
  <c r="G20" i="8" l="1"/>
  <c r="G10" i="8"/>
  <c r="G18" i="8"/>
  <c r="G19" i="8"/>
  <c r="G17" i="8"/>
  <c r="C15" i="8"/>
  <c r="G15" i="8" s="1"/>
  <c r="G27" i="8"/>
  <c r="G44" i="8" s="1"/>
  <c r="G25" i="8"/>
  <c r="G43" i="8" s="1"/>
  <c r="G3" i="8"/>
  <c r="G10" i="4"/>
  <c r="G4" i="8"/>
  <c r="G7" i="8"/>
  <c r="G9" i="8"/>
  <c r="G13" i="8"/>
  <c r="G23" i="8"/>
  <c r="G42" i="8" s="1"/>
  <c r="G5" i="8"/>
  <c r="G29" i="8"/>
  <c r="G45" i="8" s="1"/>
  <c r="G46" i="8"/>
  <c r="G8" i="8"/>
  <c r="G22" i="8"/>
  <c r="G26" i="8"/>
  <c r="G12" i="8"/>
  <c r="G16" i="8"/>
  <c r="G2" i="8"/>
  <c r="G6" i="8"/>
  <c r="G24" i="8"/>
  <c r="G28" i="8"/>
  <c r="G28" i="4"/>
  <c r="G12" i="4"/>
  <c r="G22" i="4"/>
  <c r="G6" i="4"/>
  <c r="G26" i="4"/>
  <c r="G24" i="4"/>
  <c r="B29" i="4"/>
  <c r="B23" i="4"/>
  <c r="G23" i="4" s="1"/>
  <c r="B25" i="4"/>
  <c r="G25" i="4" s="1"/>
  <c r="G18" i="4"/>
  <c r="C13" i="4"/>
  <c r="G13" i="4" s="1"/>
  <c r="G16" i="4"/>
  <c r="G14" i="4"/>
  <c r="G7" i="4"/>
  <c r="C9" i="4"/>
  <c r="G9" i="4" s="1"/>
  <c r="G3" i="4"/>
  <c r="G4" i="4"/>
  <c r="G5" i="4"/>
  <c r="G35" i="4"/>
  <c r="G15" i="4"/>
  <c r="G19" i="4"/>
  <c r="G27" i="4"/>
  <c r="G46" i="4"/>
  <c r="G29" i="4"/>
  <c r="G17" i="4"/>
  <c r="G33" i="4"/>
  <c r="G37" i="4"/>
  <c r="G39" i="4"/>
  <c r="G44" i="4" l="1"/>
  <c r="G45" i="4"/>
  <c r="G43" i="4"/>
  <c r="G4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tc={EF643FF2-7A5C-8D42-AA82-63ECA045F637}</author>
  </authors>
  <commentList>
    <comment ref="A1" authorId="0" shapeId="0" xr:uid="{EF643FF2-7A5C-8D42-AA82-63ECA045F63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average values from across all edge computing nodes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tc={0805D56A-C6CA-4214-9893-CC1B2557048F}</author>
  </authors>
  <commentList>
    <comment ref="A1" authorId="0" shapeId="0" xr:uid="{0805D56A-C6CA-4214-9893-CC1B2557048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average values from across all edge computing nodes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<sst xmlns="http://schemas.openxmlformats.org/spreadsheetml/2006/main" count="1039" uniqueCount="146">
  <si>
    <t>timestamp</t>
  </si>
  <si>
    <t>{"InfraID":"Edge-Pi4","device":"mmcblk0","instance":"129.127.230.61:9100","job":"node","label":"Disk Write Rate (Bytes/Sec)"}</t>
  </si>
  <si>
    <t>{"InfraID":"Edge-Pi4","device":"mmcblk0","instance":"129.127.231.125:9100","job":"node","label":"Disk Write Rate (Bytes/Sec)"}</t>
  </si>
  <si>
    <t>{"InfraID":"Edge-Pi4","device":"mmcblk0","instance":"129.127.231.162:9100","job":"node","label":"Disk Write Rate (Bytes/Sec)"}</t>
  </si>
  <si>
    <t>{"InfraID":"Edge-Pi4","device":"mmcblk0","instance":"129.127.231.168:9100","job":"node","label":"Disk Write Rate (Bytes/Sec)"}</t>
  </si>
  <si>
    <t>{"InfraID":"Edge-Pi4","device":"mmcblk0p1","instance":"129.127.230.61:9100","job":"node","label":"Disk Write Rate (Bytes/Sec)"}</t>
  </si>
  <si>
    <t>{"InfraID":"Edge-Pi4","device":"mmcblk0p1","instance":"129.127.231.125:9100","job":"node","label":"Disk Write Rate (Bytes/Sec)"}</t>
  </si>
  <si>
    <t>{"InfraID":"Edge-Pi4","device":"mmcblk0p1","instance":"129.127.231.162:9100","job":"node","label":"Disk Write Rate (Bytes/Sec)"}</t>
  </si>
  <si>
    <t>{"InfraID":"Edge-Pi4","device":"mmcblk0p1","instance":"129.127.231.168:9100","job":"node","label":"Disk Write Rate (Bytes/Sec)"}</t>
  </si>
  <si>
    <t>{"InfraID":"Edge-Pi4","device":"mmcblk0p2","instance":"129.127.230.61:9100","job":"node","label":"Disk Write Rate (Bytes/Sec)"}</t>
  </si>
  <si>
    <t>{"InfraID":"Edge-Pi4","device":"mmcblk0p2","instance":"129.127.231.125:9100","job":"node","label":"Disk Write Rate (Bytes/Sec)"}</t>
  </si>
  <si>
    <t>{"InfraID":"Edge-Pi4","device":"mmcblk0p2","instance":"129.127.231.162:9100","job":"node","label":"Disk Write Rate (Bytes/Sec)"}</t>
  </si>
  <si>
    <t>{"InfraID":"Edge-Pi4","device":"mmcblk0p2","instance":"129.127.231.168:9100","job":"node","label":"Disk Write Rate (Bytes/Sec)"}</t>
  </si>
  <si>
    <t>{"InfraID":"Edge-Pi4","device":"nvme0n1","instance":"129.127.231.53:9100","job":"node","label":"Disk Write Rate (Bytes/Sec)"}</t>
  </si>
  <si>
    <t>{"InfraID":"Edge-Pi4","device":"mmcblk0","instance":"129.127.230.61:9100","job":"node","label":"Disk Read Rate (Bytes/Sec)"}</t>
  </si>
  <si>
    <t>{"InfraID":"Edge-Pi4","device":"mmcblk0","instance":"129.127.231.125:9100","job":"node","label":"Disk Read Rate (Bytes/Sec)"}</t>
  </si>
  <si>
    <t>{"InfraID":"Edge-Pi4","device":"mmcblk0","instance":"129.127.231.162:9100","job":"node","label":"Disk Read Rate (Bytes/Sec)"}</t>
  </si>
  <si>
    <t>{"InfraID":"Edge-Pi4","device":"mmcblk0","instance":"129.127.231.168:9100","job":"node","label":"Disk Read Rate (Bytes/Sec)"}</t>
  </si>
  <si>
    <t>{"InfraID":"Edge-Pi4","device":"mmcblk0p1","instance":"129.127.230.61:9100","job":"node","label":"Disk Read Rate (Bytes/Sec)"}</t>
  </si>
  <si>
    <t>{"InfraID":"Edge-Pi4","device":"mmcblk0p1","instance":"129.127.231.125:9100","job":"node","label":"Disk Read Rate (Bytes/Sec)"}</t>
  </si>
  <si>
    <t>{"InfraID":"Edge-Pi4","device":"mmcblk0p1","instance":"129.127.231.162:9100","job":"node","label":"Disk Read Rate (Bytes/Sec)"}</t>
  </si>
  <si>
    <t>{"InfraID":"Edge-Pi4","device":"mmcblk0p1","instance":"129.127.231.168:9100","job":"node","label":"Disk Read Rate (Bytes/Sec)"}</t>
  </si>
  <si>
    <t>{"InfraID":"Edge-Pi4","device":"mmcblk0p2","instance":"129.127.230.61:9100","job":"node","label":"Disk Read Rate (Bytes/Sec)"}</t>
  </si>
  <si>
    <t>{"InfraID":"Edge-Pi4","device":"mmcblk0p2","instance":"129.127.231.125:9100","job":"node","label":"Disk Read Rate (Bytes/Sec)"}</t>
  </si>
  <si>
    <t>{"InfraID":"Edge-Pi4","device":"mmcblk0p2","instance":"129.127.231.162:9100","job":"node","label":"Disk Read Rate (Bytes/Sec)"}</t>
  </si>
  <si>
    <t>{"InfraID":"Edge-Pi4","device":"mmcblk0p2","instance":"129.127.231.168:9100","job":"node","label":"Disk Read Rate (Bytes/Sec)"}</t>
  </si>
  <si>
    <t>{"InfraID":"Edge-Pi4","device":"nvme0n1","instance":"129.127.231.53:9100","job":"node","label":"Disk Read Rate (Bytes/Sec)"}</t>
  </si>
  <si>
    <t>{"InfraID":"Edge-Pi4","instance":"129.127.230.61:9100","job":"node","label":"Free Memory Percentage"}</t>
  </si>
  <si>
    <t>{"InfraID":"Edge-Pi4","instance":"129.127.231.125:9100","job":"node","label":"Free Memory Percentage"}</t>
  </si>
  <si>
    <t>{"InfraID":"Edge-Pi4","instance":"129.127.231.162:9100","job":"node","label":"Free Memory Percentage"}</t>
  </si>
  <si>
    <t>{"InfraID":"Edge-Pi4","instance":"129.127.231.168:9100","job":"node","label":"Free Memory Percentage"}</t>
  </si>
  <si>
    <t>{"InfraID":"Edge-Pi4","instance":"129.127.231.53:9100","job":"node","label":"Free Memory Percentage"}</t>
  </si>
  <si>
    <t>{"InfraID":"Edge-Pi4","device":"docker0","instance":"129.127.230.61:9100","job":"node","label":"Network Receive Rate (Bytes/Sec)"}</t>
  </si>
  <si>
    <t>{"InfraID":"Edge-Pi4","device":"docker0","instance":"129.127.231.125:9100","job":"node","label":"Network Receive Rate (Bytes/Sec)"}</t>
  </si>
  <si>
    <t>{"InfraID":"Edge-Pi4","device":"docker0","instance":"129.127.231.162:9100","job":"node","label":"Network Receive Rate (Bytes/Sec)"}</t>
  </si>
  <si>
    <t>{"InfraID":"Edge-Pi4","device":"docker0","instance":"129.127.231.168:9100","job":"node","label":"Network Receive Rate (Bytes/Sec)"}</t>
  </si>
  <si>
    <t>{"InfraID":"Edge-Pi4","device":"docker0","instance":"129.127.231.53:9100","job":"node","label":"Network Receive Rate (Bytes/Sec)"}</t>
  </si>
  <si>
    <t>{"InfraID":"Edge-Pi4","device":"eno1","instance":"129.127.231.53:9100","job":"node","label":"Network Receive Rate (Bytes/Sec)"}</t>
  </si>
  <si>
    <t>{"InfraID":"Edge-Pi4","device":"enp5s0","instance":"129.127.231.53:9100","job":"node","label":"Network Receive Rate (Bytes/Sec)"}</t>
  </si>
  <si>
    <t>{"InfraID":"Edge-Pi4","device":"eth0","instance":"129.127.230.61:9100","job":"node","label":"Network Receive Rate (Bytes/Sec)"}</t>
  </si>
  <si>
    <t>{"InfraID":"Edge-Pi4","device":"eth0","instance":"129.127.231.125:9100","job":"node","label":"Network Receive Rate (Bytes/Sec)"}</t>
  </si>
  <si>
    <t>{"InfraID":"Edge-Pi4","device":"eth0","instance":"129.127.231.162:9100","job":"node","label":"Network Receive Rate (Bytes/Sec)"}</t>
  </si>
  <si>
    <t>{"InfraID":"Edge-Pi4","device":"eth0","instance":"129.127.231.168:9100","job":"node","label":"Network Receive Rate (Bytes/Sec)"}</t>
  </si>
  <si>
    <t>{"InfraID":"Edge-Pi4","device":"lo","instance":"129.127.230.61:9100","job":"node","label":"Network Receive Rate (Bytes/Sec)"}</t>
  </si>
  <si>
    <t>{"InfraID":"Edge-Pi4","device":"lo","instance":"129.127.231.125:9100","job":"node","label":"Network Receive Rate (Bytes/Sec)"}</t>
  </si>
  <si>
    <t>{"InfraID":"Edge-Pi4","device":"lo","instance":"129.127.231.162:9100","job":"node","label":"Network Receive Rate (Bytes/Sec)"}</t>
  </si>
  <si>
    <t>{"InfraID":"Edge-Pi4","device":"lo","instance":"129.127.231.168:9100","job":"node","label":"Network Receive Rate (Bytes/Sec)"}</t>
  </si>
  <si>
    <t>{"InfraID":"Edge-Pi4","device":"lo","instance":"129.127.231.53:9100","job":"node","label":"Network Receive Rate (Bytes/Sec)"}</t>
  </si>
  <si>
    <t>{"InfraID":"Edge-Pi4","device":"wlan0","instance":"129.127.230.61:9100","job":"node","label":"Network Receive Rate (Bytes/Sec)"}</t>
  </si>
  <si>
    <t>{"InfraID":"Edge-Pi4","device":"wlan0","instance":"129.127.231.125:9100","job":"node","label":"Network Receive Rate (Bytes/Sec)"}</t>
  </si>
  <si>
    <t>{"InfraID":"Edge-Pi4","device":"wlan0","instance":"129.127.231.162:9100","job":"node","label":"Network Receive Rate (Bytes/Sec)"}</t>
  </si>
  <si>
    <t>{"InfraID":"Edge-Pi4","device":"wlan0","instance":"129.127.231.168:9100","job":"node","label":"Network Receive Rate (Bytes/Sec)"}</t>
  </si>
  <si>
    <t>{"InfraID":"Edge-Pi4","device":"wlp6s0","instance":"129.127.231.53:9100","job":"node","label":"Network Receive Rate (Bytes/Sec)"}</t>
  </si>
  <si>
    <t>{"InfraID":"Edge-Pi4","device":"docker0","instance":"129.127.230.61:9100","job":"node","label":"Network Send Rate (Bytes/Sec)"}</t>
  </si>
  <si>
    <t>{"InfraID":"Edge-Pi4","device":"docker0","instance":"129.127.231.125:9100","job":"node","label":"Network Send Rate (Bytes/Sec)"}</t>
  </si>
  <si>
    <t>{"InfraID":"Edge-Pi4","device":"docker0","instance":"129.127.231.162:9100","job":"node","label":"Network Send Rate (Bytes/Sec)"}</t>
  </si>
  <si>
    <t>{"InfraID":"Edge-Pi4","device":"docker0","instance":"129.127.231.168:9100","job":"node","label":"Network Send Rate (Bytes/Sec)"}</t>
  </si>
  <si>
    <t>{"InfraID":"Edge-Pi4","device":"docker0","instance":"129.127.231.53:9100","job":"node","label":"Network Send Rate (Bytes/Sec)"}</t>
  </si>
  <si>
    <t>{"InfraID":"Edge-Pi4","device":"eno1","instance":"129.127.231.53:9100","job":"node","label":"Network Send Rate (Bytes/Sec)"}</t>
  </si>
  <si>
    <t>{"InfraID":"Edge-Pi4","device":"enp5s0","instance":"129.127.231.53:9100","job":"node","label":"Network Send Rate (Bytes/Sec)"}</t>
  </si>
  <si>
    <t>{"InfraID":"Edge-Pi4","device":"eth0","instance":"129.127.230.61:9100","job":"node","label":"Network Send Rate (Bytes/Sec)"}</t>
  </si>
  <si>
    <t>{"InfraID":"Edge-Pi4","device":"eth0","instance":"129.127.231.125:9100","job":"node","label":"Network Send Rate (Bytes/Sec)"}</t>
  </si>
  <si>
    <t>{"InfraID":"Edge-Pi4","device":"eth0","instance":"129.127.231.162:9100","job":"node","label":"Network Send Rate (Bytes/Sec)"}</t>
  </si>
  <si>
    <t>{"InfraID":"Edge-Pi4","device":"eth0","instance":"129.127.231.168:9100","job":"node","label":"Network Send Rate (Bytes/Sec)"}</t>
  </si>
  <si>
    <t>{"InfraID":"Edge-Pi4","device":"lo","instance":"129.127.230.61:9100","job":"node","label":"Network Send Rate (Bytes/Sec)"}</t>
  </si>
  <si>
    <t>{"InfraID":"Edge-Pi4","device":"lo","instance":"129.127.231.125:9100","job":"node","label":"Network Send Rate (Bytes/Sec)"}</t>
  </si>
  <si>
    <t>{"InfraID":"Edge-Pi4","device":"lo","instance":"129.127.231.162:9100","job":"node","label":"Network Send Rate (Bytes/Sec)"}</t>
  </si>
  <si>
    <t>{"InfraID":"Edge-Pi4","device":"lo","instance":"129.127.231.168:9100","job":"node","label":"Network Send Rate (Bytes/Sec)"}</t>
  </si>
  <si>
    <t>{"InfraID":"Edge-Pi4","device":"lo","instance":"129.127.231.53:9100","job":"node","label":"Network Send Rate (Bytes/Sec)"}</t>
  </si>
  <si>
    <t>{"InfraID":"Edge-Pi4","device":"wlan0","instance":"129.127.230.61:9100","job":"node","label":"Network Send Rate (Bytes/Sec)"}</t>
  </si>
  <si>
    <t>{"InfraID":"Edge-Pi4","device":"wlan0","instance":"129.127.231.125:9100","job":"node","label":"Network Send Rate (Bytes/Sec)"}</t>
  </si>
  <si>
    <t>{"InfraID":"Edge-Pi4","device":"wlan0","instance":"129.127.231.162:9100","job":"node","label":"Network Send Rate (Bytes/Sec)"}</t>
  </si>
  <si>
    <t>{"InfraID":"Edge-Pi4","device":"wlan0","instance":"129.127.231.168:9100","job":"node","label":"Network Send Rate (Bytes/Sec)"}</t>
  </si>
  <si>
    <t>{"InfraID":"Edge-Pi4","device":"wlp6s0","instance":"129.127.231.53:9100","job":"node","label":"Network Send Rate (Bytes/Sec)"}</t>
  </si>
  <si>
    <t>{"InfraID":"Edge-Pi4","instance":"129.127.231.53:9100","job":"node","label":"CPU Wait Percentage"}</t>
  </si>
  <si>
    <t>{"InfraID":"Edge-Pi4","instance":"129.127.231.53:9100","job":"node","label":"IO Wait Percentage"}</t>
  </si>
  <si>
    <t>{"InfraID":"Edge-Pi4","instance":"129.127.231.53:9100","job":"node","label":"Memory Wait Percentage"}</t>
  </si>
  <si>
    <t>{"InfraID":"Edge-Pi4","cpu":"0","instance":"129.127.230.61:9100","job":"node","mode":"idle","label":"CPU Usage Percentage"}</t>
  </si>
  <si>
    <t>{"InfraID":"Edge-Pi4","cpu":"0","instance":"129.127.231.125:9100","job":"node","mode":"idle","label":"CPU Usage Percentage"}</t>
  </si>
  <si>
    <t>{"InfraID":"Edge-Pi4","cpu":"0","instance":"129.127.231.162:9100","job":"node","mode":"idle","label":"CPU Usage Percentage"}</t>
  </si>
  <si>
    <t>{"InfraID":"Edge-Pi4","cpu":"0","instance":"129.127.231.168:9100","job":"node","mode":"idle","label":"CPU Usage Percentage"}</t>
  </si>
  <si>
    <t>{"InfraID":"Edge-Pi4","cpu":"0","instance":"129.127.231.53:9100","job":"node","mode":"idle","label":"CPU Usage Percentage"}</t>
  </si>
  <si>
    <t>{"InfraID":"Edge-Pi4","cpu":"1","instance":"129.127.230.61:9100","job":"node","mode":"idle","label":"CPU Usage Percentage"}</t>
  </si>
  <si>
    <t>{"InfraID":"Edge-Pi4","cpu":"1","instance":"129.127.231.125:9100","job":"node","mode":"idle","label":"CPU Usage Percentage"}</t>
  </si>
  <si>
    <t>{"InfraID":"Edge-Pi4","cpu":"1","instance":"129.127.231.162:9100","job":"node","mode":"idle","label":"CPU Usage Percentage"}</t>
  </si>
  <si>
    <t>{"InfraID":"Edge-Pi4","cpu":"1","instance":"129.127.231.168:9100","job":"node","mode":"idle","label":"CPU Usage Percentage"}</t>
  </si>
  <si>
    <t>{"InfraID":"Edge-Pi4","cpu":"1","instance":"129.127.231.53:9100","job":"node","mode":"idle","label":"CPU Usage Percentage"}</t>
  </si>
  <si>
    <t>{"InfraID":"Edge-Pi4","cpu":"2","instance":"129.127.230.61:9100","job":"node","mode":"idle","label":"CPU Usage Percentage"}</t>
  </si>
  <si>
    <t>{"InfraID":"Edge-Pi4","cpu":"2","instance":"129.127.231.125:9100","job":"node","mode":"idle","label":"CPU Usage Percentage"}</t>
  </si>
  <si>
    <t>{"InfraID":"Edge-Pi4","cpu":"2","instance":"129.127.231.162:9100","job":"node","mode":"idle","label":"CPU Usage Percentage"}</t>
  </si>
  <si>
    <t>{"InfraID":"Edge-Pi4","cpu":"2","instance":"129.127.231.168:9100","job":"node","mode":"idle","label":"CPU Usage Percentage"}</t>
  </si>
  <si>
    <t>{"InfraID":"Edge-Pi4","cpu":"2","instance":"129.127.231.53:9100","job":"node","mode":"idle","label":"CPU Usage Percentage"}</t>
  </si>
  <si>
    <t>{"InfraID":"Edge-Pi4","cpu":"3","instance":"129.127.230.61:9100","job":"node","mode":"idle","label":"CPU Usage Percentage"}</t>
  </si>
  <si>
    <t>{"InfraID":"Edge-Pi4","cpu":"3","instance":"129.127.231.125:9100","job":"node","mode":"idle","label":"CPU Usage Percentage"}</t>
  </si>
  <si>
    <t>{"InfraID":"Edge-Pi4","cpu":"3","instance":"129.127.231.162:9100","job":"node","mode":"idle","label":"CPU Usage Percentage"}</t>
  </si>
  <si>
    <t>{"InfraID":"Edge-Pi4","cpu":"3","instance":"129.127.231.168:9100","job":"node","mode":"idle","label":"CPU Usage Percentage"}</t>
  </si>
  <si>
    <t>{"InfraID":"Edge-Pi4","cpu":"3","instance":"129.127.231.53:9100","job":"node","mode":"idle","label":"CPU Usage Percentage"}</t>
  </si>
  <si>
    <t>{"InfraID":"Edge-Pi4","cpu":"4","instance":"129.127.231.53:9100","job":"node","mode":"idle","label":"CPU Usage Percentage"}</t>
  </si>
  <si>
    <t>{"InfraID":"Edge-Pi4","cpu":"5","instance":"129.127.231.53:9100","job":"node","mode":"idle","label":"CPU Usage Percentage"}</t>
  </si>
  <si>
    <t>{"InfraID":"Edge-Pi4","cpu":"6","instance":"129.127.231.53:9100","job":"node","mode":"idle","label":"CPU Usage Percentage"}</t>
  </si>
  <si>
    <t>{"InfraID":"Edge-Pi4","cpu":"7","instance":"129.127.231.53:9100","job":"node","mode":"idle","label":"CPU Usage Percentage"}</t>
  </si>
  <si>
    <t>Avg</t>
  </si>
  <si>
    <t>Min</t>
  </si>
  <si>
    <t>Max</t>
  </si>
  <si>
    <t>Median</t>
  </si>
  <si>
    <t>Whole Median</t>
  </si>
  <si>
    <t>Whole Avg</t>
  </si>
  <si>
    <t>Whole Min</t>
  </si>
  <si>
    <t>Whole Max</t>
  </si>
  <si>
    <t>Whole Std</t>
  </si>
  <si>
    <t>Round</t>
  </si>
  <si>
    <t>Max Disk Write (KB/ Sec)</t>
  </si>
  <si>
    <t>Max Network Received (KB/Sec)</t>
  </si>
  <si>
    <t>Max Network Sent (KB/Sec)</t>
  </si>
  <si>
    <t>Max CPU Usage %</t>
  </si>
  <si>
    <t>Max Disk Write (byte/ Sec)</t>
  </si>
  <si>
    <t>Max Network Received (byte/Sec)</t>
  </si>
  <si>
    <t>Max Network Sent (byte/Sec)</t>
  </si>
  <si>
    <t>Average</t>
  </si>
  <si>
    <t>Std Dev</t>
  </si>
  <si>
    <t xml:space="preserve">Median Disk Write </t>
  </si>
  <si>
    <t>Median Disk Write (KB/sec)</t>
  </si>
  <si>
    <t>Median Network Received</t>
  </si>
  <si>
    <t>Median Free Memory</t>
  </si>
  <si>
    <t>Median Network Received (KB/sec)</t>
  </si>
  <si>
    <t>Median Network Sent</t>
  </si>
  <si>
    <t>Median Network Sent (KB/sec)</t>
  </si>
  <si>
    <t>Median CPU usage %</t>
  </si>
  <si>
    <t xml:space="preserve"> </t>
  </si>
  <si>
    <t>Increase in Disk Write</t>
  </si>
  <si>
    <t>Increase in Network Received</t>
  </si>
  <si>
    <t>Increase in Network Sent</t>
  </si>
  <si>
    <t>Increase in CPU Usage</t>
  </si>
  <si>
    <t>Max Used Memory</t>
  </si>
  <si>
    <t>Median Used Memory</t>
  </si>
  <si>
    <t>Min Free memory (%)</t>
  </si>
  <si>
    <t>Increase in Memory Usage</t>
  </si>
  <si>
    <t xml:space="preserve">Avg Disk Write </t>
  </si>
  <si>
    <t>Avg Disk Write (KB/sec)</t>
  </si>
  <si>
    <t>Avg Free Memory</t>
  </si>
  <si>
    <t>Avg Used Memory</t>
  </si>
  <si>
    <t>Avg Network Received</t>
  </si>
  <si>
    <t>Avg Network Received (KB/sec)</t>
  </si>
  <si>
    <t>Avg Network Sent</t>
  </si>
  <si>
    <t>Avg Network Sent (KB/sec)</t>
  </si>
  <si>
    <t>Avg CPU usage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</si>
</sst>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oi-Nguyen Tran" id="{F93312DE-78CD-6C4D-B9C5-C30826BBFCFF}" userId="2166f1377fd69d7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3-31T00:15:30.39" personId="{F93312DE-78CD-6C4D-B9C5-C30826BBFCFF}" id="{EF643FF2-7A5C-8D42-AA82-63ECA045F637}">
    <text>These are average values from across all edge computing nodes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3-31T00:15:30.39" personId="{F93312DE-78CD-6C4D-B9C5-C30826BBFCFF}" id="{0805D56A-C6CA-4214-9893-CC1B2557048F}">
    <text>These are average values from across all edge computing nodes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B53C-703E-4E49-B41C-4E5466A1AD6B}">
  <dimension ref="A1:CW572"/>
  <sheetViews>
    <sheetView topLeftCell="A279" workbookViewId="0">
      <pane xSplit="1" topLeftCell="AJ1" activePane="topRight" state="frozen"/>
      <selection activeCell="A163" sqref="A163"/>
      <selection pane="topRight" activeCell="AV293" sqref="AV293"/>
    </sheetView>
  </sheetViews>
  <sheetFormatPr defaultColWidth="11" defaultRowHeight="15.75" x14ac:dyDescent="0.5"/>
  <cols>
    <col min="1" max="1" width="114.6875" bestFit="1" customWidth="1"/>
    <col min="40" max="49" width="10.8125" style="1"/>
  </cols>
  <sheetData>
    <row r="1" spans="1:101" hidden="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hidden="1" x14ac:dyDescent="0.5">
      <c r="A2">
        <v>1616995714.79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2730.6666666666601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34.284029066818697</v>
      </c>
      <c r="AC2">
        <v>36.105552431810203</v>
      </c>
      <c r="AD2">
        <v>36.087592313477501</v>
      </c>
      <c r="AE2">
        <v>38.056470285698502</v>
      </c>
      <c r="AF2">
        <v>73.3782180024442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91.454472736968398</v>
      </c>
      <c r="AX2">
        <v>87.272484832322107</v>
      </c>
      <c r="AY2">
        <v>88.066666666666606</v>
      </c>
      <c r="AZ2">
        <v>88.066666666666606</v>
      </c>
      <c r="BA2">
        <v>108.933333333333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847.553659512065</v>
      </c>
      <c r="BS2">
        <v>845.92306153743505</v>
      </c>
      <c r="BT2">
        <v>845.6</v>
      </c>
      <c r="BU2">
        <v>846.66666666666595</v>
      </c>
      <c r="BV2">
        <v>937.66666666666595</v>
      </c>
      <c r="BW2">
        <v>0.16379999999950601</v>
      </c>
      <c r="BX2">
        <v>0.250686666667358</v>
      </c>
      <c r="BY2">
        <v>0</v>
      </c>
      <c r="BZ2">
        <v>0.47993600857876101</v>
      </c>
      <c r="CA2">
        <v>0.39335955728829203</v>
      </c>
      <c r="CB2">
        <v>0.399999999984473</v>
      </c>
      <c r="CC2">
        <v>0.53333333344198697</v>
      </c>
      <c r="CD2">
        <v>0.66666666651144602</v>
      </c>
      <c r="CE2">
        <v>0.67990934526541402</v>
      </c>
      <c r="CF2">
        <v>0.39335955728829203</v>
      </c>
      <c r="CG2">
        <v>0.33333333325572301</v>
      </c>
      <c r="CH2">
        <v>0.53333333344198697</v>
      </c>
      <c r="CI2">
        <v>0.46666666671323698</v>
      </c>
      <c r="CJ2">
        <v>0.54659378760363997</v>
      </c>
      <c r="CK2">
        <v>0.32668844581877399</v>
      </c>
      <c r="CL2">
        <v>0.399999999984473</v>
      </c>
      <c r="CM2">
        <v>0.33333333325572301</v>
      </c>
      <c r="CN2">
        <v>0.59999999978269603</v>
      </c>
      <c r="CO2">
        <v>0.413278229553867</v>
      </c>
      <c r="CP2">
        <v>0.52670178022734104</v>
      </c>
      <c r="CQ2">
        <v>0.66666666651144602</v>
      </c>
      <c r="CR2">
        <v>0.46666666671323698</v>
      </c>
      <c r="CS2">
        <v>0.60000000017073696</v>
      </c>
      <c r="CT2">
        <v>0.46666666671323698</v>
      </c>
      <c r="CU2">
        <v>0.60000000017073696</v>
      </c>
      <c r="CV2">
        <v>0.46666666671323698</v>
      </c>
      <c r="CW2">
        <v>0.93333333342645997</v>
      </c>
    </row>
    <row r="3" spans="1:101" hidden="1" x14ac:dyDescent="0.5">
      <c r="A3">
        <v>1616995719.79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2730.6666666666601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34.284029066818697</v>
      </c>
      <c r="AC3">
        <v>36.105552431810203</v>
      </c>
      <c r="AD3">
        <v>36.087592313477501</v>
      </c>
      <c r="AE3">
        <v>38.056470285698502</v>
      </c>
      <c r="AF3">
        <v>73.3782180024442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91.454472736968398</v>
      </c>
      <c r="AX3">
        <v>87.272484832322107</v>
      </c>
      <c r="AY3">
        <v>88.066666666666606</v>
      </c>
      <c r="AZ3">
        <v>88.066666666666606</v>
      </c>
      <c r="BA3">
        <v>108.933333333333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847.553659512065</v>
      </c>
      <c r="BS3">
        <v>845.92306153743505</v>
      </c>
      <c r="BT3">
        <v>845.6</v>
      </c>
      <c r="BU3">
        <v>846.66666666666595</v>
      </c>
      <c r="BV3">
        <v>937.66666666666595</v>
      </c>
      <c r="BW3">
        <v>0.16379999999950601</v>
      </c>
      <c r="BX3">
        <v>0.250686666667358</v>
      </c>
      <c r="BY3">
        <v>0</v>
      </c>
      <c r="BZ3">
        <v>0.47993600857876101</v>
      </c>
      <c r="CA3">
        <v>0.39335955728829203</v>
      </c>
      <c r="CB3">
        <v>0.399999999984473</v>
      </c>
      <c r="CC3">
        <v>0.53333333344198697</v>
      </c>
      <c r="CD3">
        <v>0.66666666651144602</v>
      </c>
      <c r="CE3">
        <v>0.67990934526541402</v>
      </c>
      <c r="CF3">
        <v>0.39335955728829203</v>
      </c>
      <c r="CG3">
        <v>0.33333333325572301</v>
      </c>
      <c r="CH3">
        <v>0.53333333344198697</v>
      </c>
      <c r="CI3">
        <v>0.46666666671323698</v>
      </c>
      <c r="CJ3">
        <v>0.54659378760363997</v>
      </c>
      <c r="CK3">
        <v>0.32668844581877399</v>
      </c>
      <c r="CL3">
        <v>0.399999999984473</v>
      </c>
      <c r="CM3">
        <v>0.33333333325572301</v>
      </c>
      <c r="CN3">
        <v>0.59999999978269603</v>
      </c>
      <c r="CO3">
        <v>0.413278229553867</v>
      </c>
      <c r="CP3">
        <v>0.52670178022734104</v>
      </c>
      <c r="CQ3">
        <v>0.66666666651144602</v>
      </c>
      <c r="CR3">
        <v>0.46666666671323698</v>
      </c>
      <c r="CS3">
        <v>0.60000000017073696</v>
      </c>
      <c r="CT3">
        <v>0.46666666671323698</v>
      </c>
      <c r="CU3">
        <v>0.60000000017073696</v>
      </c>
      <c r="CV3">
        <v>0.46666666671323698</v>
      </c>
      <c r="CW3">
        <v>0.93333333342645997</v>
      </c>
    </row>
    <row r="4" spans="1:101" hidden="1" x14ac:dyDescent="0.5">
      <c r="A4">
        <v>1616995724.79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2730.6666666666601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34.284029066818697</v>
      </c>
      <c r="AC4">
        <v>36.105552431810203</v>
      </c>
      <c r="AD4">
        <v>36.087592313477501</v>
      </c>
      <c r="AE4">
        <v>38.056470285698502</v>
      </c>
      <c r="AF4">
        <v>73.3782180024442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91.454472736968398</v>
      </c>
      <c r="AX4">
        <v>87.272484832322107</v>
      </c>
      <c r="AY4">
        <v>87.266666666666595</v>
      </c>
      <c r="AZ4">
        <v>88.066666666666606</v>
      </c>
      <c r="BA4">
        <v>108.933333333333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847.553659512065</v>
      </c>
      <c r="BS4">
        <v>845.92306153743505</v>
      </c>
      <c r="BT4">
        <v>845.2</v>
      </c>
      <c r="BU4">
        <v>846.26666666666597</v>
      </c>
      <c r="BV4">
        <v>937.66666666666595</v>
      </c>
      <c r="BW4">
        <v>0.16379999999950601</v>
      </c>
      <c r="BX4">
        <v>0.250686666667358</v>
      </c>
      <c r="BY4">
        <v>0</v>
      </c>
      <c r="BZ4">
        <v>0.47993600857876101</v>
      </c>
      <c r="CA4">
        <v>0.39335955728829203</v>
      </c>
      <c r="CB4">
        <v>0.46666666671323698</v>
      </c>
      <c r="CC4">
        <v>0.466666666325181</v>
      </c>
      <c r="CD4">
        <v>0.66666666651144602</v>
      </c>
      <c r="CE4">
        <v>0.67990934526541402</v>
      </c>
      <c r="CF4">
        <v>0.39335955728829203</v>
      </c>
      <c r="CG4">
        <v>0.60000000017073696</v>
      </c>
      <c r="CH4">
        <v>0.33333333325572301</v>
      </c>
      <c r="CI4">
        <v>0.46666666671323698</v>
      </c>
      <c r="CJ4">
        <v>0.54659378760363997</v>
      </c>
      <c r="CK4">
        <v>0.32668844581877399</v>
      </c>
      <c r="CL4">
        <v>0.46666666671323698</v>
      </c>
      <c r="CM4">
        <v>0.53333333344198697</v>
      </c>
      <c r="CN4">
        <v>0.59999999978269603</v>
      </c>
      <c r="CO4">
        <v>0.413278229553867</v>
      </c>
      <c r="CP4">
        <v>0.52670178022734104</v>
      </c>
      <c r="CQ4">
        <v>0.399999999984473</v>
      </c>
      <c r="CR4">
        <v>6.6666666728750101E-2</v>
      </c>
      <c r="CS4">
        <v>0.60000000017073696</v>
      </c>
      <c r="CT4">
        <v>0.46666666671323698</v>
      </c>
      <c r="CU4">
        <v>0.60000000017073696</v>
      </c>
      <c r="CV4">
        <v>0.46666666671323698</v>
      </c>
      <c r="CW4">
        <v>0.93333333342645997</v>
      </c>
    </row>
    <row r="5" spans="1:101" hidden="1" x14ac:dyDescent="0.5">
      <c r="A5">
        <v>1616995729.79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2184.5333333333301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34.283824974565</v>
      </c>
      <c r="AC5">
        <v>36.105552431810203</v>
      </c>
      <c r="AD5">
        <v>36.087592313477501</v>
      </c>
      <c r="AE5">
        <v>38.056470285698502</v>
      </c>
      <c r="AF5">
        <v>73.3782180024442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84.922010398613494</v>
      </c>
      <c r="AX5">
        <v>83.9286906590104</v>
      </c>
      <c r="AY5">
        <v>87.266666666666595</v>
      </c>
      <c r="AZ5">
        <v>88.066666666666606</v>
      </c>
      <c r="BA5">
        <v>108.533333333333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786.08566476850694</v>
      </c>
      <c r="BS5">
        <v>847.63303732389602</v>
      </c>
      <c r="BT5">
        <v>845.2</v>
      </c>
      <c r="BU5">
        <v>846.26666666666597</v>
      </c>
      <c r="BV5">
        <v>941.8</v>
      </c>
      <c r="BW5">
        <v>0.114300000000184</v>
      </c>
      <c r="BX5">
        <v>0.20987333333247599</v>
      </c>
      <c r="BY5">
        <v>0</v>
      </c>
      <c r="BZ5">
        <v>7.5266154988714504</v>
      </c>
      <c r="CA5">
        <v>0.51412165304611701</v>
      </c>
      <c r="CB5">
        <v>0.46666666671323698</v>
      </c>
      <c r="CC5">
        <v>0.466666666325181</v>
      </c>
      <c r="CD5">
        <v>-0.26666666652697302</v>
      </c>
      <c r="CE5">
        <v>7.6504085170605096</v>
      </c>
      <c r="CF5">
        <v>0.18027642377217001</v>
      </c>
      <c r="CG5">
        <v>0.60000000017073696</v>
      </c>
      <c r="CH5">
        <v>0.33333333325572301</v>
      </c>
      <c r="CI5">
        <v>-0.19999999979820801</v>
      </c>
      <c r="CJ5">
        <v>7.4028224806823699</v>
      </c>
      <c r="CK5">
        <v>0.24704546970470101</v>
      </c>
      <c r="CL5">
        <v>0.46666666671323698</v>
      </c>
      <c r="CM5">
        <v>0.53333333344198697</v>
      </c>
      <c r="CN5">
        <v>-0.13333333306945799</v>
      </c>
      <c r="CO5">
        <v>7.5885120079659698</v>
      </c>
      <c r="CP5">
        <v>0.24704546970470101</v>
      </c>
      <c r="CQ5">
        <v>0.399999999984473</v>
      </c>
      <c r="CR5">
        <v>6.6666666728750101E-2</v>
      </c>
      <c r="CS5">
        <v>-0.133333333457514</v>
      </c>
      <c r="CT5">
        <v>-0.33333333325570802</v>
      </c>
      <c r="CU5">
        <v>-0.133333333457514</v>
      </c>
      <c r="CV5">
        <v>6.6666666340708503E-2</v>
      </c>
      <c r="CW5">
        <v>-6.6666666728764298E-2</v>
      </c>
    </row>
    <row r="6" spans="1:101" hidden="1" x14ac:dyDescent="0.5">
      <c r="A6">
        <v>1616995734.79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2184.5333333333301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34.283824974565</v>
      </c>
      <c r="AC6">
        <v>36.105552431810203</v>
      </c>
      <c r="AD6">
        <v>36.087592313477501</v>
      </c>
      <c r="AE6">
        <v>38.056470285698502</v>
      </c>
      <c r="AF6">
        <v>73.3782180024442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84.922010398613494</v>
      </c>
      <c r="AX6">
        <v>83.9286906590104</v>
      </c>
      <c r="AY6">
        <v>87.266666666666595</v>
      </c>
      <c r="AZ6">
        <v>88.066666666666606</v>
      </c>
      <c r="BA6">
        <v>108.533333333333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786.08566476850694</v>
      </c>
      <c r="BS6">
        <v>847.63303732389602</v>
      </c>
      <c r="BT6">
        <v>845.2</v>
      </c>
      <c r="BU6">
        <v>846.26666666666597</v>
      </c>
      <c r="BV6">
        <v>941.8</v>
      </c>
      <c r="BW6">
        <v>0.114300000000184</v>
      </c>
      <c r="BX6">
        <v>0.20987333333247599</v>
      </c>
      <c r="BY6">
        <v>0</v>
      </c>
      <c r="BZ6">
        <v>7.5266154988714504</v>
      </c>
      <c r="CA6">
        <v>0.51412165304611701</v>
      </c>
      <c r="CB6">
        <v>0.46666666671323698</v>
      </c>
      <c r="CC6">
        <v>0.466666666325181</v>
      </c>
      <c r="CD6">
        <v>-0.26666666652697302</v>
      </c>
      <c r="CE6">
        <v>7.6504085170605096</v>
      </c>
      <c r="CF6">
        <v>0.18027642377217001</v>
      </c>
      <c r="CG6">
        <v>0.60000000017073696</v>
      </c>
      <c r="CH6">
        <v>0.33333333325572301</v>
      </c>
      <c r="CI6">
        <v>-0.19999999979820801</v>
      </c>
      <c r="CJ6">
        <v>7.4028224806823699</v>
      </c>
      <c r="CK6">
        <v>0.24704546970470101</v>
      </c>
      <c r="CL6">
        <v>0.46666666671323698</v>
      </c>
      <c r="CM6">
        <v>0.53333333344198697</v>
      </c>
      <c r="CN6">
        <v>-0.13333333306945799</v>
      </c>
      <c r="CO6">
        <v>7.5885120079659698</v>
      </c>
      <c r="CP6">
        <v>0.24704546970470101</v>
      </c>
      <c r="CQ6">
        <v>0.399999999984473</v>
      </c>
      <c r="CR6">
        <v>6.6666666728750101E-2</v>
      </c>
      <c r="CS6">
        <v>-0.133333333457514</v>
      </c>
      <c r="CT6">
        <v>-0.33333333325570802</v>
      </c>
      <c r="CU6">
        <v>-0.133333333457514</v>
      </c>
      <c r="CV6">
        <v>6.6666666340708503E-2</v>
      </c>
      <c r="CW6">
        <v>-6.6666666728764298E-2</v>
      </c>
    </row>
    <row r="7" spans="1:101" hidden="1" x14ac:dyDescent="0.5">
      <c r="A7">
        <v>1616995739.79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2184.5333333333301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34.283824974565</v>
      </c>
      <c r="AC7">
        <v>36.105552431810203</v>
      </c>
      <c r="AD7">
        <v>36.087592313477501</v>
      </c>
      <c r="AE7">
        <v>38.0753488191732</v>
      </c>
      <c r="AF7">
        <v>73.3782180024442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84.922010398613494</v>
      </c>
      <c r="AX7">
        <v>83.9286906590104</v>
      </c>
      <c r="AY7">
        <v>91.100159443397501</v>
      </c>
      <c r="AZ7">
        <v>91.533333333333303</v>
      </c>
      <c r="BA7">
        <v>108.533333333333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786.08566476850694</v>
      </c>
      <c r="BS7">
        <v>847.63303732389602</v>
      </c>
      <c r="BT7">
        <v>918.97376431366797</v>
      </c>
      <c r="BU7">
        <v>846</v>
      </c>
      <c r="BV7">
        <v>941.8</v>
      </c>
      <c r="BW7">
        <v>0.114300000000184</v>
      </c>
      <c r="BX7">
        <v>0.20987333333247599</v>
      </c>
      <c r="BY7">
        <v>0</v>
      </c>
      <c r="BZ7">
        <v>7.5266154988714504</v>
      </c>
      <c r="CA7">
        <v>0.51412165304611701</v>
      </c>
      <c r="CB7">
        <v>-8.2040875492913496</v>
      </c>
      <c r="CC7">
        <v>1.60000000032596</v>
      </c>
      <c r="CD7">
        <v>-0.26666666652697302</v>
      </c>
      <c r="CE7">
        <v>7.6504085170605096</v>
      </c>
      <c r="CF7">
        <v>0.18027642377217001</v>
      </c>
      <c r="CG7">
        <v>-8.20408754886952</v>
      </c>
      <c r="CH7">
        <v>1.46666666686844</v>
      </c>
      <c r="CI7">
        <v>-0.19999999979820801</v>
      </c>
      <c r="CJ7">
        <v>7.4028224806823699</v>
      </c>
      <c r="CK7">
        <v>0.24704546970470101</v>
      </c>
      <c r="CL7">
        <v>-8.2765618205705707</v>
      </c>
      <c r="CM7">
        <v>6.0666666664959097</v>
      </c>
      <c r="CN7">
        <v>-0.13333333306945799</v>
      </c>
      <c r="CO7">
        <v>7.5885120079659698</v>
      </c>
      <c r="CP7">
        <v>0.24704546970470101</v>
      </c>
      <c r="CQ7">
        <v>-8.3490360922716391</v>
      </c>
      <c r="CR7">
        <v>1.9999999999223801</v>
      </c>
      <c r="CS7">
        <v>-0.133333333457514</v>
      </c>
      <c r="CT7">
        <v>-0.33333333325570802</v>
      </c>
      <c r="CU7">
        <v>-0.133333333457514</v>
      </c>
      <c r="CV7">
        <v>6.6666666340708503E-2</v>
      </c>
      <c r="CW7">
        <v>-6.6666666728764298E-2</v>
      </c>
    </row>
    <row r="8" spans="1:101" hidden="1" x14ac:dyDescent="0.5">
      <c r="A8">
        <v>1616995744.79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34.283824974565</v>
      </c>
      <c r="AC8">
        <v>36.105552431810203</v>
      </c>
      <c r="AD8">
        <v>36.087592313477501</v>
      </c>
      <c r="AE8">
        <v>38.0753488191732</v>
      </c>
      <c r="AF8">
        <v>73.3782180024442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100.533333333333</v>
      </c>
      <c r="AX8">
        <v>83.9286906590104</v>
      </c>
      <c r="AY8">
        <v>91.100159443397501</v>
      </c>
      <c r="AZ8">
        <v>91.533333333333303</v>
      </c>
      <c r="BA8">
        <v>105.06666666666599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1031.06666666666</v>
      </c>
      <c r="BS8">
        <v>847.63303732389602</v>
      </c>
      <c r="BT8">
        <v>918.97376431366797</v>
      </c>
      <c r="BU8">
        <v>846</v>
      </c>
      <c r="BV8">
        <v>944.26666666666597</v>
      </c>
      <c r="BW8">
        <v>0.20709333333343199</v>
      </c>
      <c r="BX8">
        <v>1.1453333333975E-2</v>
      </c>
      <c r="BY8">
        <v>0</v>
      </c>
      <c r="BZ8">
        <v>0.399999999984473</v>
      </c>
      <c r="CA8">
        <v>0.51412165304611701</v>
      </c>
      <c r="CB8">
        <v>-8.2040875492913496</v>
      </c>
      <c r="CC8">
        <v>1.60000000032596</v>
      </c>
      <c r="CD8">
        <v>0.59999999978269603</v>
      </c>
      <c r="CE8">
        <v>0.59999999978269603</v>
      </c>
      <c r="CF8">
        <v>0.18027642377217001</v>
      </c>
      <c r="CG8">
        <v>-8.20408754886952</v>
      </c>
      <c r="CH8">
        <v>1.46666666686844</v>
      </c>
      <c r="CI8">
        <v>0.66666666651144602</v>
      </c>
      <c r="CJ8">
        <v>0.399999999984473</v>
      </c>
      <c r="CK8">
        <v>0.24704546970470101</v>
      </c>
      <c r="CL8">
        <v>-8.2765618205705707</v>
      </c>
      <c r="CM8">
        <v>6.0666666664959097</v>
      </c>
      <c r="CN8">
        <v>0.79999999996895998</v>
      </c>
      <c r="CO8">
        <v>0.33333333325572301</v>
      </c>
      <c r="CP8">
        <v>0.24704546970470101</v>
      </c>
      <c r="CQ8">
        <v>-8.3490360922716391</v>
      </c>
      <c r="CR8">
        <v>1.9999999999223801</v>
      </c>
      <c r="CS8">
        <v>0.73333333324020999</v>
      </c>
      <c r="CT8">
        <v>0.53333333344198697</v>
      </c>
      <c r="CU8">
        <v>1.0666666664959099</v>
      </c>
      <c r="CV8">
        <v>0.60000000017073696</v>
      </c>
      <c r="CW8">
        <v>0.59999999978269603</v>
      </c>
    </row>
    <row r="9" spans="1:101" hidden="1" x14ac:dyDescent="0.5">
      <c r="A9">
        <v>1616995749.79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34.283824974565</v>
      </c>
      <c r="AC9">
        <v>36.105552431810203</v>
      </c>
      <c r="AD9">
        <v>36.087592313477501</v>
      </c>
      <c r="AE9">
        <v>38.0753488191732</v>
      </c>
      <c r="AF9">
        <v>73.3782180024442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100.533333333333</v>
      </c>
      <c r="AX9">
        <v>82.880098887515402</v>
      </c>
      <c r="AY9">
        <v>91.100159443397501</v>
      </c>
      <c r="AZ9">
        <v>91.533333333333303</v>
      </c>
      <c r="BA9">
        <v>105.06666666666599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1031.06666666666</v>
      </c>
      <c r="BS9">
        <v>791.10012360939402</v>
      </c>
      <c r="BT9">
        <v>918.97376431366797</v>
      </c>
      <c r="BU9">
        <v>846</v>
      </c>
      <c r="BV9">
        <v>944.26666666666597</v>
      </c>
      <c r="BW9">
        <v>0.20709333333343199</v>
      </c>
      <c r="BX9">
        <v>1.1453333333975E-2</v>
      </c>
      <c r="BY9">
        <v>0</v>
      </c>
      <c r="BZ9">
        <v>0.399999999984473</v>
      </c>
      <c r="CA9">
        <v>7.7255871446661502</v>
      </c>
      <c r="CB9">
        <v>-8.2040875492913496</v>
      </c>
      <c r="CC9">
        <v>1.60000000032596</v>
      </c>
      <c r="CD9">
        <v>0.59999999978269603</v>
      </c>
      <c r="CE9">
        <v>0.59999999978269603</v>
      </c>
      <c r="CF9">
        <v>7.7873918418806998</v>
      </c>
      <c r="CG9">
        <v>-8.20408754886952</v>
      </c>
      <c r="CH9">
        <v>1.46666666686844</v>
      </c>
      <c r="CI9">
        <v>0.66666666651144602</v>
      </c>
      <c r="CJ9">
        <v>0.399999999984473</v>
      </c>
      <c r="CK9">
        <v>7.6637824474516201</v>
      </c>
      <c r="CL9">
        <v>-8.2765618205705707</v>
      </c>
      <c r="CM9">
        <v>6.0666666664959097</v>
      </c>
      <c r="CN9">
        <v>0.79999999996895998</v>
      </c>
      <c r="CO9">
        <v>0.33333333325572301</v>
      </c>
      <c r="CP9">
        <v>7.7873918418806998</v>
      </c>
      <c r="CQ9">
        <v>-8.3490360922716391</v>
      </c>
      <c r="CR9">
        <v>1.9999999999223801</v>
      </c>
      <c r="CS9">
        <v>0.73333333324020999</v>
      </c>
      <c r="CT9">
        <v>0.53333333344198697</v>
      </c>
      <c r="CU9">
        <v>1.0666666664959099</v>
      </c>
      <c r="CV9">
        <v>0.60000000017073696</v>
      </c>
      <c r="CW9">
        <v>0.59999999978269603</v>
      </c>
    </row>
    <row r="10" spans="1:101" hidden="1" x14ac:dyDescent="0.5">
      <c r="A10">
        <v>1616995754.79</v>
      </c>
      <c r="B10">
        <v>0</v>
      </c>
      <c r="C10">
        <v>0</v>
      </c>
      <c r="D10">
        <v>2184.5333333333301</v>
      </c>
      <c r="E10">
        <v>4915.2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2184.5333333333301</v>
      </c>
      <c r="M10">
        <v>4915.2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34.283824974565</v>
      </c>
      <c r="AC10">
        <v>36.105552431810203</v>
      </c>
      <c r="AD10">
        <v>36.087388221223698</v>
      </c>
      <c r="AE10">
        <v>38.081777725167299</v>
      </c>
      <c r="AF10">
        <v>73.3782180024442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100.533333333333</v>
      </c>
      <c r="AX10">
        <v>82.880098887515402</v>
      </c>
      <c r="AY10">
        <v>94.3333333333333</v>
      </c>
      <c r="AZ10">
        <v>120.86666666666601</v>
      </c>
      <c r="BA10">
        <v>105.06666666666599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1031.06666666666</v>
      </c>
      <c r="BS10">
        <v>791.10012360939402</v>
      </c>
      <c r="BT10">
        <v>856.73333333333301</v>
      </c>
      <c r="BU10">
        <v>886</v>
      </c>
      <c r="BV10">
        <v>944.26666666666597</v>
      </c>
      <c r="BW10">
        <v>0.20709333333343199</v>
      </c>
      <c r="BX10">
        <v>1.1453333333975E-2</v>
      </c>
      <c r="BY10">
        <v>0</v>
      </c>
      <c r="BZ10">
        <v>0.399999999984473</v>
      </c>
      <c r="CA10">
        <v>7.7255871446661502</v>
      </c>
      <c r="CB10">
        <v>0.60000000017073696</v>
      </c>
      <c r="CC10">
        <v>0.66666666651144602</v>
      </c>
      <c r="CD10">
        <v>0.59999999978269603</v>
      </c>
      <c r="CE10">
        <v>0.59999999978269603</v>
      </c>
      <c r="CF10">
        <v>7.7873918418806998</v>
      </c>
      <c r="CG10">
        <v>0.46666666671323698</v>
      </c>
      <c r="CH10">
        <v>0.399999999984473</v>
      </c>
      <c r="CI10">
        <v>0.66666666651144602</v>
      </c>
      <c r="CJ10">
        <v>0.399999999984473</v>
      </c>
      <c r="CK10">
        <v>7.6637824474516201</v>
      </c>
      <c r="CL10">
        <v>0.399999999984473</v>
      </c>
      <c r="CM10">
        <v>0.399999999984473</v>
      </c>
      <c r="CN10">
        <v>0.79999999996895998</v>
      </c>
      <c r="CO10">
        <v>0.33333333325572301</v>
      </c>
      <c r="CP10">
        <v>7.7873918418806998</v>
      </c>
      <c r="CQ10">
        <v>0.46666666671323698</v>
      </c>
      <c r="CR10">
        <v>0.53333333344198697</v>
      </c>
      <c r="CS10">
        <v>0.73333333324020999</v>
      </c>
      <c r="CT10">
        <v>0.53333333344198697</v>
      </c>
      <c r="CU10">
        <v>1.0666666664959099</v>
      </c>
      <c r="CV10">
        <v>0.60000000017073696</v>
      </c>
      <c r="CW10">
        <v>0.59999999978269603</v>
      </c>
    </row>
    <row r="11" spans="1:101" hidden="1" x14ac:dyDescent="0.5">
      <c r="A11">
        <v>1616995759.79</v>
      </c>
      <c r="B11">
        <v>0</v>
      </c>
      <c r="C11">
        <v>0</v>
      </c>
      <c r="D11">
        <v>2184.5333333333301</v>
      </c>
      <c r="E11">
        <v>4915.2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2184.5333333333301</v>
      </c>
      <c r="M11">
        <v>4915.2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34.283824974565</v>
      </c>
      <c r="AC11">
        <v>36.105552431810203</v>
      </c>
      <c r="AD11">
        <v>36.087388221223698</v>
      </c>
      <c r="AE11">
        <v>38.081777725167299</v>
      </c>
      <c r="AF11">
        <v>73.3782180024442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90.266666666666595</v>
      </c>
      <c r="AX11">
        <v>82.880098887515402</v>
      </c>
      <c r="AY11">
        <v>94.3333333333333</v>
      </c>
      <c r="AZ11">
        <v>120.86666666666601</v>
      </c>
      <c r="BA11">
        <v>116.133333333333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851</v>
      </c>
      <c r="BS11">
        <v>791.10012360939402</v>
      </c>
      <c r="BT11">
        <v>856.73333333333301</v>
      </c>
      <c r="BU11">
        <v>886</v>
      </c>
      <c r="BV11">
        <v>944</v>
      </c>
      <c r="BW11">
        <v>0.120539999999588</v>
      </c>
      <c r="BX11">
        <v>0.28126000000005003</v>
      </c>
      <c r="BY11">
        <v>0</v>
      </c>
      <c r="BZ11">
        <v>0.46666666671323698</v>
      </c>
      <c r="CA11">
        <v>7.7255871446661502</v>
      </c>
      <c r="CB11">
        <v>0.60000000017073696</v>
      </c>
      <c r="CC11">
        <v>0.66666666651144602</v>
      </c>
      <c r="CD11">
        <v>-0.13333333306945799</v>
      </c>
      <c r="CE11">
        <v>0.33333333325572301</v>
      </c>
      <c r="CF11">
        <v>7.7873918418806998</v>
      </c>
      <c r="CG11">
        <v>0.46666666671323698</v>
      </c>
      <c r="CH11">
        <v>0.399999999984473</v>
      </c>
      <c r="CI11">
        <v>-6.6666666728764298E-2</v>
      </c>
      <c r="CJ11">
        <v>0.53333333344198697</v>
      </c>
      <c r="CK11">
        <v>7.6637824474516201</v>
      </c>
      <c r="CL11">
        <v>0.399999999984473</v>
      </c>
      <c r="CM11">
        <v>0.399999999984473</v>
      </c>
      <c r="CN11">
        <v>-0.133333333457514</v>
      </c>
      <c r="CO11">
        <v>0.26666666691501401</v>
      </c>
      <c r="CP11">
        <v>7.7873918418806998</v>
      </c>
      <c r="CQ11">
        <v>0.46666666671323698</v>
      </c>
      <c r="CR11">
        <v>0.53333333344198697</v>
      </c>
      <c r="CS11">
        <v>-0.19999999979820801</v>
      </c>
      <c r="CT11">
        <v>-0.200000000186278</v>
      </c>
      <c r="CU11">
        <v>0.20000000018626399</v>
      </c>
      <c r="CV11">
        <v>-0.19999999979820801</v>
      </c>
      <c r="CW11">
        <v>-0.13333333306945799</v>
      </c>
    </row>
    <row r="12" spans="1:101" hidden="1" x14ac:dyDescent="0.5">
      <c r="A12">
        <v>1616995764.79</v>
      </c>
      <c r="B12">
        <v>0</v>
      </c>
      <c r="C12">
        <v>0</v>
      </c>
      <c r="D12">
        <v>2184.5333333333301</v>
      </c>
      <c r="E12">
        <v>4915.2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2184.5333333333301</v>
      </c>
      <c r="M12">
        <v>4915.2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34.283824974565</v>
      </c>
      <c r="AC12">
        <v>36.105552431810203</v>
      </c>
      <c r="AD12">
        <v>36.087388221223698</v>
      </c>
      <c r="AE12">
        <v>38.081777725167299</v>
      </c>
      <c r="AF12">
        <v>73.3782180024442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90.266666666666595</v>
      </c>
      <c r="AX12">
        <v>86.866666666666603</v>
      </c>
      <c r="AY12">
        <v>94.3333333333333</v>
      </c>
      <c r="AZ12">
        <v>120.86666666666601</v>
      </c>
      <c r="BA12">
        <v>116.133333333333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851</v>
      </c>
      <c r="BS12">
        <v>850.73333333333301</v>
      </c>
      <c r="BT12">
        <v>856.73333333333301</v>
      </c>
      <c r="BU12">
        <v>886</v>
      </c>
      <c r="BV12">
        <v>944</v>
      </c>
      <c r="BW12">
        <v>0.120539999999588</v>
      </c>
      <c r="BX12">
        <v>0.28126000000005003</v>
      </c>
      <c r="BY12">
        <v>0</v>
      </c>
      <c r="BZ12">
        <v>0.46666666671323698</v>
      </c>
      <c r="CA12">
        <v>0.60000000017073696</v>
      </c>
      <c r="CB12">
        <v>0.60000000017073696</v>
      </c>
      <c r="CC12">
        <v>0.66666666651144602</v>
      </c>
      <c r="CD12">
        <v>-0.13333333306945799</v>
      </c>
      <c r="CE12">
        <v>0.33333333325572301</v>
      </c>
      <c r="CF12">
        <v>0.466666666325181</v>
      </c>
      <c r="CG12">
        <v>0.46666666671323698</v>
      </c>
      <c r="CH12">
        <v>0.399999999984473</v>
      </c>
      <c r="CI12">
        <v>-6.6666666728764298E-2</v>
      </c>
      <c r="CJ12">
        <v>0.53333333344198697</v>
      </c>
      <c r="CK12">
        <v>0.333333333643764</v>
      </c>
      <c r="CL12">
        <v>0.399999999984473</v>
      </c>
      <c r="CM12">
        <v>0.399999999984473</v>
      </c>
      <c r="CN12">
        <v>-0.133333333457514</v>
      </c>
      <c r="CO12">
        <v>0.26666666691501401</v>
      </c>
      <c r="CP12">
        <v>0.53333333305393105</v>
      </c>
      <c r="CQ12">
        <v>0.46666666671323698</v>
      </c>
      <c r="CR12">
        <v>0.53333333344198697</v>
      </c>
      <c r="CS12">
        <v>-0.19999999979820801</v>
      </c>
      <c r="CT12">
        <v>-0.200000000186278</v>
      </c>
      <c r="CU12">
        <v>0.20000000018626399</v>
      </c>
      <c r="CV12">
        <v>-0.19999999979820801</v>
      </c>
      <c r="CW12">
        <v>-0.13333333306945799</v>
      </c>
    </row>
    <row r="13" spans="1:101" hidden="1" x14ac:dyDescent="0.5">
      <c r="A13">
        <v>1616995769.79</v>
      </c>
      <c r="B13">
        <v>0</v>
      </c>
      <c r="C13">
        <v>0</v>
      </c>
      <c r="D13">
        <v>2528.0829527218798</v>
      </c>
      <c r="E13">
        <v>2076.9286490402001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2528.0829527218798</v>
      </c>
      <c r="M13">
        <v>2076.9286490402001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34.283824974565</v>
      </c>
      <c r="AC13">
        <v>36.105552431810203</v>
      </c>
      <c r="AD13">
        <v>36.087388221223698</v>
      </c>
      <c r="AE13">
        <v>38.081777725167299</v>
      </c>
      <c r="AF13">
        <v>73.3782180024442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90.266666666666595</v>
      </c>
      <c r="AX13">
        <v>86.866666666666603</v>
      </c>
      <c r="AY13">
        <v>82.2737933588445</v>
      </c>
      <c r="AZ13">
        <v>91.923216226004996</v>
      </c>
      <c r="BA13">
        <v>116.133333333333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851</v>
      </c>
      <c r="BS13">
        <v>850.73333333333301</v>
      </c>
      <c r="BT13">
        <v>783.48352055301802</v>
      </c>
      <c r="BU13">
        <v>919.73922491850703</v>
      </c>
      <c r="BV13">
        <v>944</v>
      </c>
      <c r="BW13">
        <v>0.120539999999588</v>
      </c>
      <c r="BX13">
        <v>0.28126000000005003</v>
      </c>
      <c r="BY13">
        <v>0</v>
      </c>
      <c r="BZ13">
        <v>0.46666666671323698</v>
      </c>
      <c r="CA13">
        <v>0.60000000017073696</v>
      </c>
      <c r="CB13">
        <v>7.9126033823990802</v>
      </c>
      <c r="CC13">
        <v>-7.8594712061859502</v>
      </c>
      <c r="CD13">
        <v>-0.13333333306945799</v>
      </c>
      <c r="CE13">
        <v>0.33333333325572301</v>
      </c>
      <c r="CF13">
        <v>0.466666666325181</v>
      </c>
      <c r="CG13">
        <v>8.1594864831214906</v>
      </c>
      <c r="CH13">
        <v>-8.0767837742985193</v>
      </c>
      <c r="CI13">
        <v>-6.6666666728764298E-2</v>
      </c>
      <c r="CJ13">
        <v>0.53333333344198697</v>
      </c>
      <c r="CK13">
        <v>0.333333333643764</v>
      </c>
      <c r="CL13">
        <v>8.0360449325806496</v>
      </c>
      <c r="CM13">
        <v>-8.36653386427197</v>
      </c>
      <c r="CN13">
        <v>-0.133333333457514</v>
      </c>
      <c r="CO13">
        <v>0.26666666691501401</v>
      </c>
      <c r="CP13">
        <v>0.53333333305393105</v>
      </c>
      <c r="CQ13">
        <v>7.9126033823990802</v>
      </c>
      <c r="CR13">
        <v>-8.3665338646936203</v>
      </c>
      <c r="CS13">
        <v>-0.19999999979820801</v>
      </c>
      <c r="CT13">
        <v>-0.200000000186278</v>
      </c>
      <c r="CU13">
        <v>0.20000000018626399</v>
      </c>
      <c r="CV13">
        <v>-0.19999999979820801</v>
      </c>
      <c r="CW13">
        <v>-0.13333333306945799</v>
      </c>
    </row>
    <row r="14" spans="1:101" hidden="1" x14ac:dyDescent="0.5">
      <c r="A14">
        <v>1616995774.79</v>
      </c>
      <c r="B14">
        <v>0</v>
      </c>
      <c r="C14">
        <v>0</v>
      </c>
      <c r="D14">
        <v>2528.0829527218798</v>
      </c>
      <c r="E14">
        <v>2076.9286490402001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2528.0829527218798</v>
      </c>
      <c r="M14">
        <v>2076.9286490402001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34.283824974565</v>
      </c>
      <c r="AC14">
        <v>36.105552431810203</v>
      </c>
      <c r="AD14">
        <v>36.087388221223698</v>
      </c>
      <c r="AE14">
        <v>38.081777725167299</v>
      </c>
      <c r="AF14">
        <v>73.3782180024442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84.533333333333303</v>
      </c>
      <c r="AX14">
        <v>86.866666666666603</v>
      </c>
      <c r="AY14">
        <v>82.2737933588445</v>
      </c>
      <c r="AZ14">
        <v>91.923216226004996</v>
      </c>
      <c r="BA14">
        <v>112.769966661835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848</v>
      </c>
      <c r="BS14">
        <v>850.73333333333301</v>
      </c>
      <c r="BT14">
        <v>783.48352055301802</v>
      </c>
      <c r="BU14">
        <v>919.73922491850703</v>
      </c>
      <c r="BV14">
        <v>1017.68372227859</v>
      </c>
      <c r="BW14">
        <v>0.25549354979073202</v>
      </c>
      <c r="BX14">
        <v>0.11182780113004701</v>
      </c>
      <c r="BY14">
        <v>0</v>
      </c>
      <c r="BZ14">
        <v>0.59999999978269603</v>
      </c>
      <c r="CA14">
        <v>0.60000000017073696</v>
      </c>
      <c r="CB14">
        <v>7.9126033823990802</v>
      </c>
      <c r="CC14">
        <v>-7.8594712061859502</v>
      </c>
      <c r="CD14">
        <v>-8.20408754886952</v>
      </c>
      <c r="CE14">
        <v>0.53333333344198697</v>
      </c>
      <c r="CF14">
        <v>0.466666666325181</v>
      </c>
      <c r="CG14">
        <v>8.1594864831214906</v>
      </c>
      <c r="CH14">
        <v>-8.0767837742985193</v>
      </c>
      <c r="CI14">
        <v>-8.20408754886952</v>
      </c>
      <c r="CJ14">
        <v>0.79999999996895998</v>
      </c>
      <c r="CK14">
        <v>0.333333333643764</v>
      </c>
      <c r="CL14">
        <v>8.0360449325806496</v>
      </c>
      <c r="CM14">
        <v>-8.36653386427197</v>
      </c>
      <c r="CN14">
        <v>-7.9141904624870802</v>
      </c>
      <c r="CO14">
        <v>0.53333333305393105</v>
      </c>
      <c r="CP14">
        <v>0.53333333305393105</v>
      </c>
      <c r="CQ14">
        <v>7.9126033823990802</v>
      </c>
      <c r="CR14">
        <v>-8.3665338646936203</v>
      </c>
      <c r="CS14">
        <v>-8.0591390058892305</v>
      </c>
      <c r="CT14">
        <v>-7.4793448327025596</v>
      </c>
      <c r="CU14">
        <v>-7.9866647341881603</v>
      </c>
      <c r="CV14">
        <v>-8.0591390058892305</v>
      </c>
      <c r="CW14">
        <v>-8.0591390058892305</v>
      </c>
    </row>
    <row r="15" spans="1:101" hidden="1" x14ac:dyDescent="0.5">
      <c r="A15">
        <v>1616995779.79</v>
      </c>
      <c r="B15">
        <v>0</v>
      </c>
      <c r="C15">
        <v>0</v>
      </c>
      <c r="D15">
        <v>2528.0829527218798</v>
      </c>
      <c r="E15">
        <v>2076.9286490402001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2528.0829527218798</v>
      </c>
      <c r="M15">
        <v>2076.9286490402001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34.283824974565</v>
      </c>
      <c r="AC15">
        <v>36.105552431810203</v>
      </c>
      <c r="AD15">
        <v>36.087388221223698</v>
      </c>
      <c r="AE15">
        <v>38.081777725167299</v>
      </c>
      <c r="AF15">
        <v>73.3782180024442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84.533333333333303</v>
      </c>
      <c r="AX15">
        <v>84.6</v>
      </c>
      <c r="AY15">
        <v>82.2737933588445</v>
      </c>
      <c r="AZ15">
        <v>91.923216226004996</v>
      </c>
      <c r="BA15">
        <v>112.769966661835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848</v>
      </c>
      <c r="BS15">
        <v>846.2</v>
      </c>
      <c r="BT15">
        <v>783.48352055301802</v>
      </c>
      <c r="BU15">
        <v>919.73922491850703</v>
      </c>
      <c r="BV15">
        <v>1017.68372227859</v>
      </c>
      <c r="BW15">
        <v>0.25549354979073202</v>
      </c>
      <c r="BX15">
        <v>0.11182780113004701</v>
      </c>
      <c r="BY15">
        <v>0</v>
      </c>
      <c r="BZ15">
        <v>0.59999999978269603</v>
      </c>
      <c r="CA15">
        <v>0.53333333305393105</v>
      </c>
      <c r="CB15">
        <v>7.9126033823990802</v>
      </c>
      <c r="CC15">
        <v>-7.8594712061859502</v>
      </c>
      <c r="CD15">
        <v>-8.20408754886952</v>
      </c>
      <c r="CE15">
        <v>0.53333333344198697</v>
      </c>
      <c r="CF15">
        <v>0.66666666689950205</v>
      </c>
      <c r="CG15">
        <v>8.1594864831214906</v>
      </c>
      <c r="CH15">
        <v>-8.0767837742985193</v>
      </c>
      <c r="CI15">
        <v>-8.20408754886952</v>
      </c>
      <c r="CJ15">
        <v>0.79999999996895998</v>
      </c>
      <c r="CK15">
        <v>0.79999999996895998</v>
      </c>
      <c r="CL15">
        <v>8.0360449325806496</v>
      </c>
      <c r="CM15">
        <v>-8.36653386427197</v>
      </c>
      <c r="CN15">
        <v>-7.9141904624870802</v>
      </c>
      <c r="CO15">
        <v>0.53333333305393105</v>
      </c>
      <c r="CP15">
        <v>0.60000000017073696</v>
      </c>
      <c r="CQ15">
        <v>7.9126033823990802</v>
      </c>
      <c r="CR15">
        <v>-8.3665338646936203</v>
      </c>
      <c r="CS15">
        <v>-8.0591390058892305</v>
      </c>
      <c r="CT15">
        <v>-7.4793448327025596</v>
      </c>
      <c r="CU15">
        <v>-7.9866647341881603</v>
      </c>
      <c r="CV15">
        <v>-8.0591390058892305</v>
      </c>
      <c r="CW15">
        <v>-8.0591390058892305</v>
      </c>
    </row>
    <row r="16" spans="1:101" hidden="1" x14ac:dyDescent="0.5">
      <c r="A16">
        <v>1616995784.79</v>
      </c>
      <c r="B16">
        <v>0</v>
      </c>
      <c r="C16">
        <v>0</v>
      </c>
      <c r="D16">
        <v>0</v>
      </c>
      <c r="E16">
        <v>4805.4337758567399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4805.4337758567399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34.283824974565</v>
      </c>
      <c r="AC16">
        <v>36.105552431810203</v>
      </c>
      <c r="AD16">
        <v>36.093817127217797</v>
      </c>
      <c r="AE16">
        <v>38.081777725167299</v>
      </c>
      <c r="AF16">
        <v>73.3782180024442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84.533333333333303</v>
      </c>
      <c r="AX16">
        <v>84.6</v>
      </c>
      <c r="AY16">
        <v>91.245644599303105</v>
      </c>
      <c r="AZ16">
        <v>77.616548317381898</v>
      </c>
      <c r="BA16">
        <v>112.769966661835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848</v>
      </c>
      <c r="BS16">
        <v>846.2</v>
      </c>
      <c r="BT16">
        <v>921.82055749128904</v>
      </c>
      <c r="BU16">
        <v>784.00740969435003</v>
      </c>
      <c r="BV16">
        <v>1017.68372227859</v>
      </c>
      <c r="BW16">
        <v>0.25549354979073202</v>
      </c>
      <c r="BX16">
        <v>0.11182780113004701</v>
      </c>
      <c r="BY16">
        <v>0</v>
      </c>
      <c r="BZ16">
        <v>0.59999999978269603</v>
      </c>
      <c r="CA16">
        <v>0.53333333305393105</v>
      </c>
      <c r="CB16">
        <v>-8.3768873402512796</v>
      </c>
      <c r="CC16">
        <v>8.0580426056562509</v>
      </c>
      <c r="CD16">
        <v>-8.20408754886952</v>
      </c>
      <c r="CE16">
        <v>0.53333333344198697</v>
      </c>
      <c r="CF16">
        <v>0.66666666689950205</v>
      </c>
      <c r="CG16">
        <v>-8.4494773519332806</v>
      </c>
      <c r="CH16">
        <v>8.1197900586313203</v>
      </c>
      <c r="CI16">
        <v>-8.20408754886952</v>
      </c>
      <c r="CJ16">
        <v>0.79999999996895998</v>
      </c>
      <c r="CK16">
        <v>0.79999999996895998</v>
      </c>
      <c r="CL16">
        <v>-8.1591173056277704</v>
      </c>
      <c r="CM16">
        <v>7.8110527937559597</v>
      </c>
      <c r="CN16">
        <v>-7.9141904624870802</v>
      </c>
      <c r="CO16">
        <v>0.53333333305393105</v>
      </c>
      <c r="CP16">
        <v>0.60000000017073696</v>
      </c>
      <c r="CQ16">
        <v>-8.4494773519332806</v>
      </c>
      <c r="CR16">
        <v>7.8728002470904501</v>
      </c>
      <c r="CS16">
        <v>-8.0591390058892305</v>
      </c>
      <c r="CT16">
        <v>-7.4793448327025596</v>
      </c>
      <c r="CU16">
        <v>-7.9866647341881603</v>
      </c>
      <c r="CV16">
        <v>-8.0591390058892305</v>
      </c>
      <c r="CW16">
        <v>-8.0591390058892305</v>
      </c>
    </row>
    <row r="17" spans="1:101" hidden="1" x14ac:dyDescent="0.5">
      <c r="A17">
        <v>1616995789.79</v>
      </c>
      <c r="B17">
        <v>0</v>
      </c>
      <c r="C17">
        <v>0</v>
      </c>
      <c r="D17">
        <v>0</v>
      </c>
      <c r="E17">
        <v>4805.4337758567399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4805.4337758567399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34.283824974565</v>
      </c>
      <c r="AC17">
        <v>36.105552431810203</v>
      </c>
      <c r="AD17">
        <v>36.093817127217797</v>
      </c>
      <c r="AE17">
        <v>38.081777725167299</v>
      </c>
      <c r="AF17">
        <v>73.3781199010254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84.533333333333303</v>
      </c>
      <c r="AX17">
        <v>84.6</v>
      </c>
      <c r="AY17">
        <v>91.245644599303105</v>
      </c>
      <c r="AZ17">
        <v>77.616548317381898</v>
      </c>
      <c r="BA17">
        <v>97.271941735588101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847.06666666666604</v>
      </c>
      <c r="BS17">
        <v>846.2</v>
      </c>
      <c r="BT17">
        <v>921.82055749128904</v>
      </c>
      <c r="BU17">
        <v>784.00740969435003</v>
      </c>
      <c r="BV17">
        <v>873.22552771262701</v>
      </c>
      <c r="BW17">
        <v>0.135859770398125</v>
      </c>
      <c r="BX17">
        <v>0.13340328354523801</v>
      </c>
      <c r="BY17">
        <v>0</v>
      </c>
      <c r="BZ17">
        <v>0.33333333325572301</v>
      </c>
      <c r="CA17">
        <v>0.53333333305393105</v>
      </c>
      <c r="CB17">
        <v>-8.3768873402512796</v>
      </c>
      <c r="CC17">
        <v>8.0580426056562509</v>
      </c>
      <c r="CD17">
        <v>7.2953956300541503</v>
      </c>
      <c r="CE17">
        <v>0.33333333325572301</v>
      </c>
      <c r="CF17">
        <v>0.66666666689950205</v>
      </c>
      <c r="CG17">
        <v>-8.4494773519332806</v>
      </c>
      <c r="CH17">
        <v>8.1197900586313203</v>
      </c>
      <c r="CI17">
        <v>7.4188371805949904</v>
      </c>
      <c r="CJ17">
        <v>0.26666666652697302</v>
      </c>
      <c r="CK17">
        <v>0.79999999996895998</v>
      </c>
      <c r="CL17">
        <v>-8.1591173056277704</v>
      </c>
      <c r="CM17">
        <v>7.8110527937559597</v>
      </c>
      <c r="CN17">
        <v>7.4805579558654198</v>
      </c>
      <c r="CO17">
        <v>0.46666666671323698</v>
      </c>
      <c r="CP17">
        <v>0.60000000017073696</v>
      </c>
      <c r="CQ17">
        <v>-8.4494773519332806</v>
      </c>
      <c r="CR17">
        <v>7.8728002470904501</v>
      </c>
      <c r="CS17">
        <v>7.2953956304134202</v>
      </c>
      <c r="CT17">
        <v>7.2953956304134202</v>
      </c>
      <c r="CU17">
        <v>7.4805579558654198</v>
      </c>
      <c r="CV17">
        <v>7.4805579558654198</v>
      </c>
      <c r="CW17">
        <v>7.6657202816766699</v>
      </c>
    </row>
    <row r="18" spans="1:101" hidden="1" x14ac:dyDescent="0.5">
      <c r="A18">
        <v>1616995794.79</v>
      </c>
      <c r="B18">
        <v>0</v>
      </c>
      <c r="C18">
        <v>0</v>
      </c>
      <c r="D18">
        <v>0</v>
      </c>
      <c r="E18">
        <v>4805.4337758567399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4805.4337758567399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34.283824974565</v>
      </c>
      <c r="AC18">
        <v>36.105552431810203</v>
      </c>
      <c r="AD18">
        <v>36.093817127217797</v>
      </c>
      <c r="AE18">
        <v>38.081777725167299</v>
      </c>
      <c r="AF18">
        <v>73.3781199010254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84.533333333333303</v>
      </c>
      <c r="AX18">
        <v>87.8</v>
      </c>
      <c r="AY18">
        <v>91.245644599303105</v>
      </c>
      <c r="AZ18">
        <v>77.616548317381898</v>
      </c>
      <c r="BA18">
        <v>97.271941735588101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847.06666666666604</v>
      </c>
      <c r="BS18">
        <v>851.93333333333305</v>
      </c>
      <c r="BT18">
        <v>921.82055749128904</v>
      </c>
      <c r="BU18">
        <v>784.00740969435003</v>
      </c>
      <c r="BV18">
        <v>873.22552771262701</v>
      </c>
      <c r="BW18">
        <v>0.135859770398125</v>
      </c>
      <c r="BX18">
        <v>0.13340328354523801</v>
      </c>
      <c r="BY18">
        <v>0</v>
      </c>
      <c r="BZ18">
        <v>0.33333333325572301</v>
      </c>
      <c r="CA18">
        <v>0.399999999984473</v>
      </c>
      <c r="CB18">
        <v>-8.3768873402512796</v>
      </c>
      <c r="CC18">
        <v>8.0580426056562509</v>
      </c>
      <c r="CD18">
        <v>7.2953956300541503</v>
      </c>
      <c r="CE18">
        <v>0.33333333325572301</v>
      </c>
      <c r="CF18">
        <v>0.46666666671323698</v>
      </c>
      <c r="CG18">
        <v>-8.4494773519332806</v>
      </c>
      <c r="CH18">
        <v>8.1197900586313203</v>
      </c>
      <c r="CI18">
        <v>7.4188371805949904</v>
      </c>
      <c r="CJ18">
        <v>0.26666666652697302</v>
      </c>
      <c r="CK18">
        <v>0.33333333325572301</v>
      </c>
      <c r="CL18">
        <v>-8.1591173056277704</v>
      </c>
      <c r="CM18">
        <v>7.8110527937559597</v>
      </c>
      <c r="CN18">
        <v>7.4805579558654198</v>
      </c>
      <c r="CO18">
        <v>0.46666666671323698</v>
      </c>
      <c r="CP18">
        <v>0.53333333344198697</v>
      </c>
      <c r="CQ18">
        <v>-8.4494773519332806</v>
      </c>
      <c r="CR18">
        <v>7.8728002470904501</v>
      </c>
      <c r="CS18">
        <v>7.2953956304134202</v>
      </c>
      <c r="CT18">
        <v>7.2953956304134202</v>
      </c>
      <c r="CU18">
        <v>7.4805579558654198</v>
      </c>
      <c r="CV18">
        <v>7.4805579558654198</v>
      </c>
      <c r="CW18">
        <v>7.6657202816766699</v>
      </c>
    </row>
    <row r="19" spans="1:101" hidden="1" x14ac:dyDescent="0.5">
      <c r="A19">
        <v>1616995799.79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34.283824974565</v>
      </c>
      <c r="AC19">
        <v>36.105552431810203</v>
      </c>
      <c r="AD19">
        <v>36.093817127217797</v>
      </c>
      <c r="AE19">
        <v>38.082185909674799</v>
      </c>
      <c r="AF19">
        <v>73.3781199010254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84.533333333333303</v>
      </c>
      <c r="AX19">
        <v>87.8</v>
      </c>
      <c r="AY19">
        <v>88.724213899459201</v>
      </c>
      <c r="AZ19">
        <v>95.133333333333297</v>
      </c>
      <c r="BA19">
        <v>97.271941735588101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847.06666666666604</v>
      </c>
      <c r="BS19">
        <v>851.93333333333305</v>
      </c>
      <c r="BT19">
        <v>854.06235396221302</v>
      </c>
      <c r="BU19">
        <v>857.86666666666599</v>
      </c>
      <c r="BV19">
        <v>873.22552771262701</v>
      </c>
      <c r="BW19">
        <v>0.135859770398125</v>
      </c>
      <c r="BX19">
        <v>0.13340328354523801</v>
      </c>
      <c r="BY19">
        <v>0</v>
      </c>
      <c r="BZ19">
        <v>0.33333333325572301</v>
      </c>
      <c r="CA19">
        <v>0.399999999984473</v>
      </c>
      <c r="CB19">
        <v>0.327124640822333</v>
      </c>
      <c r="CC19">
        <v>0.73333333362825204</v>
      </c>
      <c r="CD19">
        <v>7.2953956300541503</v>
      </c>
      <c r="CE19">
        <v>0.33333333325572301</v>
      </c>
      <c r="CF19">
        <v>0.46666666671323698</v>
      </c>
      <c r="CG19">
        <v>0.26036451029889901</v>
      </c>
      <c r="CH19">
        <v>0.333333333643764</v>
      </c>
      <c r="CI19">
        <v>7.4188371805949904</v>
      </c>
      <c r="CJ19">
        <v>0.26666666652697302</v>
      </c>
      <c r="CK19">
        <v>0.33333333325572301</v>
      </c>
      <c r="CL19">
        <v>0.39388477212295903</v>
      </c>
      <c r="CM19">
        <v>0.333333333643764</v>
      </c>
      <c r="CN19">
        <v>7.4805579558654198</v>
      </c>
      <c r="CO19">
        <v>0.46666666671323698</v>
      </c>
      <c r="CP19">
        <v>0.53333333344198697</v>
      </c>
      <c r="CQ19">
        <v>0.327124641210915</v>
      </c>
      <c r="CR19">
        <v>0.33333333325572301</v>
      </c>
      <c r="CS19">
        <v>7.2953956304134202</v>
      </c>
      <c r="CT19">
        <v>7.2953956304134202</v>
      </c>
      <c r="CU19">
        <v>7.4805579558654198</v>
      </c>
      <c r="CV19">
        <v>7.4805579558654198</v>
      </c>
      <c r="CW19">
        <v>7.6657202816766699</v>
      </c>
    </row>
    <row r="20" spans="1:101" hidden="1" x14ac:dyDescent="0.5">
      <c r="A20">
        <v>1616995804.79</v>
      </c>
      <c r="B20">
        <v>2081.1497423241599</v>
      </c>
      <c r="C20">
        <v>3567.9442508710799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2081.1497423241599</v>
      </c>
      <c r="K20">
        <v>3567.9442508710799</v>
      </c>
      <c r="L20">
        <v>0</v>
      </c>
      <c r="M20">
        <v>0</v>
      </c>
      <c r="N20">
        <v>0</v>
      </c>
      <c r="O20">
        <v>0</v>
      </c>
      <c r="P20">
        <v>5054.5876887340301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5054.5876887340301</v>
      </c>
      <c r="Y20">
        <v>0</v>
      </c>
      <c r="Z20">
        <v>0</v>
      </c>
      <c r="AA20">
        <v>0</v>
      </c>
      <c r="AB20">
        <v>34.3217861337681</v>
      </c>
      <c r="AC20">
        <v>36.096266234263197</v>
      </c>
      <c r="AD20">
        <v>36.093817127217797</v>
      </c>
      <c r="AE20">
        <v>38.082185909674799</v>
      </c>
      <c r="AF20">
        <v>73.3781199010254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149.669739420773</v>
      </c>
      <c r="AX20">
        <v>740.708478513356</v>
      </c>
      <c r="AY20">
        <v>88.724213899459201</v>
      </c>
      <c r="AZ20">
        <v>95.133333333333297</v>
      </c>
      <c r="BA20">
        <v>122.51415299753199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1001.30652536836</v>
      </c>
      <c r="BS20">
        <v>1746.29790940766</v>
      </c>
      <c r="BT20">
        <v>854.06235396221302</v>
      </c>
      <c r="BU20">
        <v>857.86666666666599</v>
      </c>
      <c r="BV20">
        <v>1029.97532297866</v>
      </c>
      <c r="BW20">
        <v>0.248954855567046</v>
      </c>
      <c r="BX20">
        <v>0.13246479895459301</v>
      </c>
      <c r="BY20">
        <v>0</v>
      </c>
      <c r="BZ20">
        <v>-8.0060971184195306</v>
      </c>
      <c r="CA20">
        <v>-6.9976771195607297</v>
      </c>
      <c r="CB20">
        <v>0.327124640822333</v>
      </c>
      <c r="CC20">
        <v>0.73333333362825204</v>
      </c>
      <c r="CD20">
        <v>-8.3611554651837192</v>
      </c>
      <c r="CE20">
        <v>-8.2238513462610801</v>
      </c>
      <c r="CF20">
        <v>-6.6347270615732397</v>
      </c>
      <c r="CG20">
        <v>0.26036451029889901</v>
      </c>
      <c r="CH20">
        <v>0.333333333643764</v>
      </c>
      <c r="CI20">
        <v>-8.2159965159993291</v>
      </c>
      <c r="CJ20">
        <v>-8.4416055745251395</v>
      </c>
      <c r="CK20">
        <v>-6.9250871083012697</v>
      </c>
      <c r="CL20">
        <v>0.39388477212295903</v>
      </c>
      <c r="CM20">
        <v>0.333333333643764</v>
      </c>
      <c r="CN20">
        <v>-8.2159965159993291</v>
      </c>
      <c r="CO20">
        <v>-8.4416055745251395</v>
      </c>
      <c r="CP20">
        <v>-6.8524970966192598</v>
      </c>
      <c r="CQ20">
        <v>0.327124641210915</v>
      </c>
      <c r="CR20">
        <v>0.33333333325572301</v>
      </c>
      <c r="CS20">
        <v>-8.2885759910139996</v>
      </c>
      <c r="CT20">
        <v>-7.9982580926451998</v>
      </c>
      <c r="CU20">
        <v>-8.0708375672373993</v>
      </c>
      <c r="CV20">
        <v>-7.7079401946988604</v>
      </c>
      <c r="CW20">
        <v>-8.3611554656062008</v>
      </c>
    </row>
    <row r="21" spans="1:101" hidden="1" x14ac:dyDescent="0.5">
      <c r="A21">
        <v>1616995809.79</v>
      </c>
      <c r="B21">
        <v>2081.1497423241599</v>
      </c>
      <c r="C21">
        <v>3567.9442508710799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2081.1497423241599</v>
      </c>
      <c r="K21">
        <v>3567.9442508710799</v>
      </c>
      <c r="L21">
        <v>0</v>
      </c>
      <c r="M21">
        <v>0</v>
      </c>
      <c r="N21">
        <v>0</v>
      </c>
      <c r="O21">
        <v>0</v>
      </c>
      <c r="P21">
        <v>5054.5876887340301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5054.5876887340301</v>
      </c>
      <c r="Y21">
        <v>0</v>
      </c>
      <c r="Z21">
        <v>0</v>
      </c>
      <c r="AA21">
        <v>0</v>
      </c>
      <c r="AB21">
        <v>34.3217861337681</v>
      </c>
      <c r="AC21">
        <v>36.096266234263197</v>
      </c>
      <c r="AD21">
        <v>36.093817127217797</v>
      </c>
      <c r="AE21">
        <v>38.082185909674799</v>
      </c>
      <c r="AF21">
        <v>73.3781199010254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149.669739420773</v>
      </c>
      <c r="AX21">
        <v>740.708478513356</v>
      </c>
      <c r="AY21">
        <v>88.724213899459201</v>
      </c>
      <c r="AZ21">
        <v>95.133333333333297</v>
      </c>
      <c r="BA21">
        <v>122.51415299753199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1001.30652536836</v>
      </c>
      <c r="BS21">
        <v>1746.29790940766</v>
      </c>
      <c r="BT21">
        <v>854.06235396221302</v>
      </c>
      <c r="BU21">
        <v>857.86666666666599</v>
      </c>
      <c r="BV21">
        <v>1029.97532297866</v>
      </c>
      <c r="BW21">
        <v>0.248954855567046</v>
      </c>
      <c r="BX21">
        <v>0.13246479895459301</v>
      </c>
      <c r="BY21">
        <v>0</v>
      </c>
      <c r="BZ21">
        <v>-8.0060971184195306</v>
      </c>
      <c r="CA21">
        <v>-6.9976771195607297</v>
      </c>
      <c r="CB21">
        <v>0.327124640822333</v>
      </c>
      <c r="CC21">
        <v>0.73333333362825204</v>
      </c>
      <c r="CD21">
        <v>-8.3611554651837192</v>
      </c>
      <c r="CE21">
        <v>-8.2238513462610801</v>
      </c>
      <c r="CF21">
        <v>-6.6347270615732397</v>
      </c>
      <c r="CG21">
        <v>0.26036451029889901</v>
      </c>
      <c r="CH21">
        <v>0.333333333643764</v>
      </c>
      <c r="CI21">
        <v>-8.2159965159993291</v>
      </c>
      <c r="CJ21">
        <v>-8.4416055745251395</v>
      </c>
      <c r="CK21">
        <v>-6.9250871083012697</v>
      </c>
      <c r="CL21">
        <v>0.39388477212295903</v>
      </c>
      <c r="CM21">
        <v>0.333333333643764</v>
      </c>
      <c r="CN21">
        <v>-8.2159965159993291</v>
      </c>
      <c r="CO21">
        <v>-8.4416055745251395</v>
      </c>
      <c r="CP21">
        <v>-6.8524970966192598</v>
      </c>
      <c r="CQ21">
        <v>0.327124641210915</v>
      </c>
      <c r="CR21">
        <v>0.33333333325572301</v>
      </c>
      <c r="CS21">
        <v>-8.2885759910139996</v>
      </c>
      <c r="CT21">
        <v>-7.9982580926451998</v>
      </c>
      <c r="CU21">
        <v>-8.0708375672373993</v>
      </c>
      <c r="CV21">
        <v>-7.7079401946988604</v>
      </c>
      <c r="CW21">
        <v>-8.3611554656062008</v>
      </c>
    </row>
    <row r="22" spans="1:101" hidden="1" x14ac:dyDescent="0.5">
      <c r="A22">
        <v>1616995814.79</v>
      </c>
      <c r="B22">
        <v>2081.1497423241599</v>
      </c>
      <c r="C22">
        <v>3567.9442508710799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2081.1497423241599</v>
      </c>
      <c r="K22">
        <v>3567.9442508710799</v>
      </c>
      <c r="L22">
        <v>0</v>
      </c>
      <c r="M22">
        <v>0</v>
      </c>
      <c r="N22">
        <v>0</v>
      </c>
      <c r="O22">
        <v>0</v>
      </c>
      <c r="P22">
        <v>5054.5876887340301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5054.5876887340301</v>
      </c>
      <c r="Y22">
        <v>0</v>
      </c>
      <c r="Z22">
        <v>0</v>
      </c>
      <c r="AA22">
        <v>0</v>
      </c>
      <c r="AB22">
        <v>34.3217861337681</v>
      </c>
      <c r="AC22">
        <v>36.096266234263197</v>
      </c>
      <c r="AD22">
        <v>36.093817127217797</v>
      </c>
      <c r="AE22">
        <v>38.082390001928601</v>
      </c>
      <c r="AF22">
        <v>73.3781199010254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149.669739420773</v>
      </c>
      <c r="AX22">
        <v>740.708478513356</v>
      </c>
      <c r="AY22">
        <v>84.518313327177594</v>
      </c>
      <c r="AZ22">
        <v>87.617247146077204</v>
      </c>
      <c r="BA22">
        <v>122.51415299753199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1001.30652536836</v>
      </c>
      <c r="BS22">
        <v>1746.29790940766</v>
      </c>
      <c r="BT22">
        <v>781.40966451215695</v>
      </c>
      <c r="BU22">
        <v>922.63506144114001</v>
      </c>
      <c r="BV22">
        <v>1029.97532297866</v>
      </c>
      <c r="BW22">
        <v>0.248954855567046</v>
      </c>
      <c r="BX22">
        <v>0.13246479895459301</v>
      </c>
      <c r="BY22">
        <v>0</v>
      </c>
      <c r="BZ22">
        <v>-8.0060971184195306</v>
      </c>
      <c r="CA22">
        <v>-6.9976771195607297</v>
      </c>
      <c r="CB22">
        <v>7.7870113882340899</v>
      </c>
      <c r="CC22">
        <v>-8.4854213629165205</v>
      </c>
      <c r="CD22">
        <v>-8.3611554651837192</v>
      </c>
      <c r="CE22">
        <v>-8.2238513462610801</v>
      </c>
      <c r="CF22">
        <v>-6.6347270615732397</v>
      </c>
      <c r="CG22">
        <v>7.84856879021073</v>
      </c>
      <c r="CH22">
        <v>-8.7035555879563802</v>
      </c>
      <c r="CI22">
        <v>-8.2159965159993291</v>
      </c>
      <c r="CJ22">
        <v>-8.4416055745251395</v>
      </c>
      <c r="CK22">
        <v>-6.9250871083012697</v>
      </c>
      <c r="CL22">
        <v>7.5407817792525798</v>
      </c>
      <c r="CM22">
        <v>-8.5581327709809898</v>
      </c>
      <c r="CN22">
        <v>-8.2159965159993291</v>
      </c>
      <c r="CO22">
        <v>-8.4416055745251395</v>
      </c>
      <c r="CP22">
        <v>-6.8524970966192598</v>
      </c>
      <c r="CQ22">
        <v>7.6023391812292198</v>
      </c>
      <c r="CR22">
        <v>-8.4127099540055692</v>
      </c>
      <c r="CS22">
        <v>-8.2885759910139996</v>
      </c>
      <c r="CT22">
        <v>-7.9982580926451998</v>
      </c>
      <c r="CU22">
        <v>-8.0708375672373993</v>
      </c>
      <c r="CV22">
        <v>-7.7079401946988604</v>
      </c>
      <c r="CW22">
        <v>-8.3611554656062008</v>
      </c>
    </row>
    <row r="23" spans="1:101" hidden="1" x14ac:dyDescent="0.5">
      <c r="A23">
        <v>1616995819.79</v>
      </c>
      <c r="B23">
        <v>0</v>
      </c>
      <c r="C23">
        <v>3567.9442508710799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3567.9442508710799</v>
      </c>
      <c r="L23">
        <v>0</v>
      </c>
      <c r="M23">
        <v>0</v>
      </c>
      <c r="N23">
        <v>0</v>
      </c>
      <c r="O23">
        <v>0</v>
      </c>
      <c r="P23">
        <v>5054.5876887340301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5054.5876887340301</v>
      </c>
      <c r="Y23">
        <v>0</v>
      </c>
      <c r="Z23">
        <v>0</v>
      </c>
      <c r="AA23">
        <v>0</v>
      </c>
      <c r="AB23">
        <v>34.3217861337681</v>
      </c>
      <c r="AC23">
        <v>36.096266234263197</v>
      </c>
      <c r="AD23">
        <v>36.093817127217797</v>
      </c>
      <c r="AE23">
        <v>38.082390001928601</v>
      </c>
      <c r="AF23">
        <v>73.375029706335795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87.3455759599332</v>
      </c>
      <c r="AX23">
        <v>740.708478513356</v>
      </c>
      <c r="AY23">
        <v>84.518313327177594</v>
      </c>
      <c r="AZ23">
        <v>87.617247146077204</v>
      </c>
      <c r="BA23">
        <v>104.795956108987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848.81469115191896</v>
      </c>
      <c r="BS23">
        <v>1746.29790940766</v>
      </c>
      <c r="BT23">
        <v>781.40966451215695</v>
      </c>
      <c r="BU23">
        <v>922.63506144114001</v>
      </c>
      <c r="BV23">
        <v>866.292688940944</v>
      </c>
      <c r="BW23">
        <v>0.17470718776941699</v>
      </c>
      <c r="BX23">
        <v>0.136715571446514</v>
      </c>
      <c r="BY23">
        <v>0</v>
      </c>
      <c r="BZ23">
        <v>0.43405676143980498</v>
      </c>
      <c r="CA23">
        <v>-6.9976771195607297</v>
      </c>
      <c r="CB23">
        <v>7.7870113882340899</v>
      </c>
      <c r="CC23">
        <v>-8.4854213629165205</v>
      </c>
      <c r="CD23">
        <v>8.3343607446964398</v>
      </c>
      <c r="CE23">
        <v>0.16694490810256399</v>
      </c>
      <c r="CF23">
        <v>-6.6347270615732397</v>
      </c>
      <c r="CG23">
        <v>7.84856879021073</v>
      </c>
      <c r="CH23">
        <v>-8.7035555879563802</v>
      </c>
      <c r="CI23">
        <v>8.3343607446964398</v>
      </c>
      <c r="CJ23">
        <v>0.10016694515694199</v>
      </c>
      <c r="CK23">
        <v>-6.9250871083012697</v>
      </c>
      <c r="CL23">
        <v>7.5407817792525798</v>
      </c>
      <c r="CM23">
        <v>-8.5581327709809898</v>
      </c>
      <c r="CN23">
        <v>8.2727160645749205</v>
      </c>
      <c r="CO23">
        <v>0.300500834771185</v>
      </c>
      <c r="CP23">
        <v>-6.8524970966192598</v>
      </c>
      <c r="CQ23">
        <v>7.6023391812292198</v>
      </c>
      <c r="CR23">
        <v>-8.4127099540055692</v>
      </c>
      <c r="CS23">
        <v>8.3343607446964398</v>
      </c>
      <c r="CT23">
        <v>8.3343607446964398</v>
      </c>
      <c r="CU23">
        <v>8.7042288250667603</v>
      </c>
      <c r="CV23">
        <v>8.3960054248179699</v>
      </c>
      <c r="CW23">
        <v>8.2727160645749205</v>
      </c>
    </row>
    <row r="24" spans="1:101" hidden="1" x14ac:dyDescent="0.5">
      <c r="A24">
        <v>1616995824.79</v>
      </c>
      <c r="B24">
        <v>0</v>
      </c>
      <c r="C24">
        <v>1514.7928994082799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1514.7928994082799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34.3217861337681</v>
      </c>
      <c r="AC24">
        <v>36.096266234263197</v>
      </c>
      <c r="AD24">
        <v>36.093817127217797</v>
      </c>
      <c r="AE24">
        <v>38.082390001928601</v>
      </c>
      <c r="AF24">
        <v>73.375029706335795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87.3455759599332</v>
      </c>
      <c r="AX24">
        <v>513.37524654832305</v>
      </c>
      <c r="AY24">
        <v>84.518313327177594</v>
      </c>
      <c r="AZ24">
        <v>87.617247146077204</v>
      </c>
      <c r="BA24">
        <v>104.795956108987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848.81469115191896</v>
      </c>
      <c r="BS24">
        <v>1198.6563116370801</v>
      </c>
      <c r="BT24">
        <v>781.40966451215695</v>
      </c>
      <c r="BU24">
        <v>922.63506144114001</v>
      </c>
      <c r="BV24">
        <v>866.292688940944</v>
      </c>
      <c r="BW24">
        <v>0.17470718776941699</v>
      </c>
      <c r="BX24">
        <v>0.136715571446514</v>
      </c>
      <c r="BY24">
        <v>0</v>
      </c>
      <c r="BZ24">
        <v>0.43405676143980498</v>
      </c>
      <c r="CA24">
        <v>8.5922090732366101</v>
      </c>
      <c r="CB24">
        <v>7.7870113882340899</v>
      </c>
      <c r="CC24">
        <v>-8.4854213629165205</v>
      </c>
      <c r="CD24">
        <v>8.3343607446964398</v>
      </c>
      <c r="CE24">
        <v>0.16694490810256399</v>
      </c>
      <c r="CF24">
        <v>8.0374753449093301</v>
      </c>
      <c r="CG24">
        <v>7.84856879021073</v>
      </c>
      <c r="CH24">
        <v>-8.7035555879563802</v>
      </c>
      <c r="CI24">
        <v>8.3343607446964398</v>
      </c>
      <c r="CJ24">
        <v>0.10016694515694199</v>
      </c>
      <c r="CK24">
        <v>8.0374753452680991</v>
      </c>
      <c r="CL24">
        <v>7.5407817792525798</v>
      </c>
      <c r="CM24">
        <v>-8.5581327709809898</v>
      </c>
      <c r="CN24">
        <v>8.2727160645749205</v>
      </c>
      <c r="CO24">
        <v>0.300500834771185</v>
      </c>
      <c r="CP24">
        <v>7.8525641024923303</v>
      </c>
      <c r="CQ24">
        <v>7.6023391812292198</v>
      </c>
      <c r="CR24">
        <v>-8.4127099540055692</v>
      </c>
      <c r="CS24">
        <v>8.3343607446964398</v>
      </c>
      <c r="CT24">
        <v>8.3343607446964398</v>
      </c>
      <c r="CU24">
        <v>8.7042288250667603</v>
      </c>
      <c r="CV24">
        <v>8.3960054248179699</v>
      </c>
      <c r="CW24">
        <v>8.2727160645749205</v>
      </c>
    </row>
    <row r="25" spans="1:101" hidden="1" x14ac:dyDescent="0.5">
      <c r="A25">
        <v>1616995829.79</v>
      </c>
      <c r="B25">
        <v>0</v>
      </c>
      <c r="C25">
        <v>1514.7928994082799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1514.7928994082799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34.3217861337681</v>
      </c>
      <c r="AC25">
        <v>36.096266234263197</v>
      </c>
      <c r="AD25">
        <v>36.093817127217797</v>
      </c>
      <c r="AE25">
        <v>38.082185909674799</v>
      </c>
      <c r="AF25">
        <v>73.375029706335795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87.3455759599332</v>
      </c>
      <c r="AX25">
        <v>513.37524654832305</v>
      </c>
      <c r="AY25">
        <v>95.133333333333297</v>
      </c>
      <c r="AZ25">
        <v>92.214209401709397</v>
      </c>
      <c r="BA25">
        <v>104.795956108987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848.81469115191896</v>
      </c>
      <c r="BS25">
        <v>1198.6563116370801</v>
      </c>
      <c r="BT25">
        <v>856.4</v>
      </c>
      <c r="BU25">
        <v>853.96634615384596</v>
      </c>
      <c r="BV25">
        <v>866.292688940944</v>
      </c>
      <c r="BW25">
        <v>0.17470718776941699</v>
      </c>
      <c r="BX25">
        <v>0.136715571446514</v>
      </c>
      <c r="BY25">
        <v>0</v>
      </c>
      <c r="BZ25">
        <v>0.43405676143980498</v>
      </c>
      <c r="CA25">
        <v>8.5922090732366101</v>
      </c>
      <c r="CB25">
        <v>1.0666666668839699</v>
      </c>
      <c r="CC25">
        <v>0.50747863271183702</v>
      </c>
      <c r="CD25">
        <v>8.3343607446964398</v>
      </c>
      <c r="CE25">
        <v>0.16694490810256399</v>
      </c>
      <c r="CF25">
        <v>8.0374753449093301</v>
      </c>
      <c r="CG25">
        <v>1.0000000001552201</v>
      </c>
      <c r="CH25">
        <v>0.44070512798747002</v>
      </c>
      <c r="CI25">
        <v>8.3343607446964398</v>
      </c>
      <c r="CJ25">
        <v>0.10016694515694199</v>
      </c>
      <c r="CK25">
        <v>8.0374753452680991</v>
      </c>
      <c r="CL25">
        <v>0.93333333303840504</v>
      </c>
      <c r="CM25">
        <v>0.240384615369066</v>
      </c>
      <c r="CN25">
        <v>8.2727160645749205</v>
      </c>
      <c r="CO25">
        <v>0.300500834771185</v>
      </c>
      <c r="CP25">
        <v>7.8525641024923303</v>
      </c>
      <c r="CQ25">
        <v>0.66666666651144602</v>
      </c>
      <c r="CR25">
        <v>0.17361111103338001</v>
      </c>
      <c r="CS25">
        <v>8.3343607446964398</v>
      </c>
      <c r="CT25">
        <v>8.3343607446964398</v>
      </c>
      <c r="CU25">
        <v>8.7042288250667603</v>
      </c>
      <c r="CV25">
        <v>8.3960054248179699</v>
      </c>
      <c r="CW25">
        <v>8.2727160645749205</v>
      </c>
    </row>
    <row r="26" spans="1:101" hidden="1" x14ac:dyDescent="0.5">
      <c r="A26">
        <v>1616995834.79</v>
      </c>
      <c r="B26">
        <v>2773.0182176267799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2773.0182176267799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34.3217861337681</v>
      </c>
      <c r="AC26">
        <v>36.108919953997599</v>
      </c>
      <c r="AD26">
        <v>36.093817127217797</v>
      </c>
      <c r="AE26">
        <v>38.082185909674799</v>
      </c>
      <c r="AF26">
        <v>73.375029706335795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80.994583948793604</v>
      </c>
      <c r="AX26">
        <v>154.22089725877899</v>
      </c>
      <c r="AY26">
        <v>95.133333333333297</v>
      </c>
      <c r="AZ26">
        <v>92.214209401709397</v>
      </c>
      <c r="BA26">
        <v>128.126817917393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794.06696208764095</v>
      </c>
      <c r="BS26">
        <v>1363.33890787464</v>
      </c>
      <c r="BT26">
        <v>856.4</v>
      </c>
      <c r="BU26">
        <v>853.96634615384596</v>
      </c>
      <c r="BV26">
        <v>1037.4490983129699</v>
      </c>
      <c r="BW26">
        <v>0.17045520651576501</v>
      </c>
      <c r="BX26">
        <v>0.10090168702721</v>
      </c>
      <c r="BY26">
        <v>0</v>
      </c>
      <c r="BZ26">
        <v>8.2348596751945493</v>
      </c>
      <c r="CA26">
        <v>-8.3399985459411106</v>
      </c>
      <c r="CB26">
        <v>1.0666666668839699</v>
      </c>
      <c r="CC26">
        <v>0.50747863271183702</v>
      </c>
      <c r="CD26">
        <v>-9.3659104133017195</v>
      </c>
      <c r="CE26">
        <v>8.1733136387019805</v>
      </c>
      <c r="CF26">
        <v>-8.7035555875331401</v>
      </c>
      <c r="CG26">
        <v>1.0000000001552201</v>
      </c>
      <c r="CH26">
        <v>0.44070512798747002</v>
      </c>
      <c r="CI26">
        <v>-9.5113438045205907</v>
      </c>
      <c r="CJ26">
        <v>7.8040374197465496</v>
      </c>
      <c r="CK26">
        <v>-8.4127099540055692</v>
      </c>
      <c r="CL26">
        <v>0.93333333303840504</v>
      </c>
      <c r="CM26">
        <v>0.240384615369066</v>
      </c>
      <c r="CN26">
        <v>-9.1477603258384992</v>
      </c>
      <c r="CO26">
        <v>8.2348596751945493</v>
      </c>
      <c r="CP26">
        <v>-7.2493274194721096</v>
      </c>
      <c r="CQ26">
        <v>0.66666666651144602</v>
      </c>
      <c r="CR26">
        <v>0.17361111103338001</v>
      </c>
      <c r="CS26">
        <v>-9.4386271086995208</v>
      </c>
      <c r="CT26">
        <v>-9.3659104133017195</v>
      </c>
      <c r="CU26">
        <v>-9.4386271086995208</v>
      </c>
      <c r="CV26">
        <v>-9.4386271086995208</v>
      </c>
      <c r="CW26">
        <v>-9.5840604999183796</v>
      </c>
    </row>
    <row r="27" spans="1:101" hidden="1" x14ac:dyDescent="0.5">
      <c r="A27">
        <v>1616995839.79</v>
      </c>
      <c r="B27">
        <v>2773.0182176267799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2773.0182176267799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34.3217861337681</v>
      </c>
      <c r="AC27">
        <v>36.108919953997599</v>
      </c>
      <c r="AD27">
        <v>36.093817127217797</v>
      </c>
      <c r="AE27">
        <v>38.082185909674799</v>
      </c>
      <c r="AF27">
        <v>73.375029706335795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80.994583948793604</v>
      </c>
      <c r="AX27">
        <v>154.22089725877899</v>
      </c>
      <c r="AY27">
        <v>95.133333333333297</v>
      </c>
      <c r="AZ27">
        <v>92.214209401709397</v>
      </c>
      <c r="BA27">
        <v>128.126817917393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794.06696208764095</v>
      </c>
      <c r="BS27">
        <v>1363.33890787464</v>
      </c>
      <c r="BT27">
        <v>856.4</v>
      </c>
      <c r="BU27">
        <v>853.96634615384596</v>
      </c>
      <c r="BV27">
        <v>1037.4490983129699</v>
      </c>
      <c r="BW27">
        <v>0.17045520651576501</v>
      </c>
      <c r="BX27">
        <v>0.10090168702721</v>
      </c>
      <c r="BY27">
        <v>0</v>
      </c>
      <c r="BZ27">
        <v>8.2348596751945493</v>
      </c>
      <c r="CA27">
        <v>-8.3399985459411106</v>
      </c>
      <c r="CB27">
        <v>1.0666666668839699</v>
      </c>
      <c r="CC27">
        <v>0.50747863271183702</v>
      </c>
      <c r="CD27">
        <v>-9.3659104133017195</v>
      </c>
      <c r="CE27">
        <v>8.1733136387019805</v>
      </c>
      <c r="CF27">
        <v>-8.7035555875331401</v>
      </c>
      <c r="CG27">
        <v>1.0000000001552201</v>
      </c>
      <c r="CH27">
        <v>0.44070512798747002</v>
      </c>
      <c r="CI27">
        <v>-9.5113438045205907</v>
      </c>
      <c r="CJ27">
        <v>7.8040374197465496</v>
      </c>
      <c r="CK27">
        <v>-8.4127099540055692</v>
      </c>
      <c r="CL27">
        <v>0.93333333303840504</v>
      </c>
      <c r="CM27">
        <v>0.240384615369066</v>
      </c>
      <c r="CN27">
        <v>-9.1477603258384992</v>
      </c>
      <c r="CO27">
        <v>8.2348596751945493</v>
      </c>
      <c r="CP27">
        <v>-7.2493274194721096</v>
      </c>
      <c r="CQ27">
        <v>0.66666666651144602</v>
      </c>
      <c r="CR27">
        <v>0.17361111103338001</v>
      </c>
      <c r="CS27">
        <v>-9.4386271086995208</v>
      </c>
      <c r="CT27">
        <v>-9.3659104133017195</v>
      </c>
      <c r="CU27">
        <v>-9.4386271086995208</v>
      </c>
      <c r="CV27">
        <v>-9.4386271086995208</v>
      </c>
      <c r="CW27">
        <v>-9.5840604999183796</v>
      </c>
    </row>
    <row r="28" spans="1:101" hidden="1" x14ac:dyDescent="0.5">
      <c r="A28">
        <v>1616995844.79</v>
      </c>
      <c r="B28">
        <v>2773.0182176267799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2773.0182176267799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34.3217861337681</v>
      </c>
      <c r="AC28">
        <v>36.108919953997599</v>
      </c>
      <c r="AD28">
        <v>36.093817127217797</v>
      </c>
      <c r="AE28">
        <v>38.082185909674799</v>
      </c>
      <c r="AF28">
        <v>73.375029706335795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80.994583948793604</v>
      </c>
      <c r="AX28">
        <v>154.22089725877899</v>
      </c>
      <c r="AY28">
        <v>88.066666666666606</v>
      </c>
      <c r="AZ28">
        <v>81.187388605494405</v>
      </c>
      <c r="BA28">
        <v>128.126817917393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794.06696208764095</v>
      </c>
      <c r="BS28">
        <v>1363.33890787464</v>
      </c>
      <c r="BT28">
        <v>845.53333333333296</v>
      </c>
      <c r="BU28">
        <v>781.14436727920804</v>
      </c>
      <c r="BV28">
        <v>1037.4490983129699</v>
      </c>
      <c r="BW28">
        <v>0.17045520651576501</v>
      </c>
      <c r="BX28">
        <v>0.10090168702721</v>
      </c>
      <c r="BY28">
        <v>0</v>
      </c>
      <c r="BZ28">
        <v>8.2348596751945493</v>
      </c>
      <c r="CA28">
        <v>-8.3399985459411106</v>
      </c>
      <c r="CB28">
        <v>0.59999999978269603</v>
      </c>
      <c r="CC28">
        <v>8.3031159733040294</v>
      </c>
      <c r="CD28">
        <v>-9.3659104133017195</v>
      </c>
      <c r="CE28">
        <v>8.1733136387019805</v>
      </c>
      <c r="CF28">
        <v>-8.7035555875331401</v>
      </c>
      <c r="CG28">
        <v>0.46666666671323698</v>
      </c>
      <c r="CH28">
        <v>8.1801978980866004</v>
      </c>
      <c r="CI28">
        <v>-9.5113438045205907</v>
      </c>
      <c r="CJ28">
        <v>7.8040374197465496</v>
      </c>
      <c r="CK28">
        <v>-8.4127099540055692</v>
      </c>
      <c r="CL28">
        <v>0.46666666671323698</v>
      </c>
      <c r="CM28">
        <v>8.1187388604778992</v>
      </c>
      <c r="CN28">
        <v>-9.1477603258384992</v>
      </c>
      <c r="CO28">
        <v>8.2348596751945493</v>
      </c>
      <c r="CP28">
        <v>-7.2493274194721096</v>
      </c>
      <c r="CQ28">
        <v>0.26666666691501401</v>
      </c>
      <c r="CR28">
        <v>8.2416569356953104</v>
      </c>
      <c r="CS28">
        <v>-9.4386271086995208</v>
      </c>
      <c r="CT28">
        <v>-9.3659104133017195</v>
      </c>
      <c r="CU28">
        <v>-9.4386271086995208</v>
      </c>
      <c r="CV28">
        <v>-9.4386271086995208</v>
      </c>
      <c r="CW28">
        <v>-9.5840604999183796</v>
      </c>
    </row>
    <row r="29" spans="1:101" hidden="1" x14ac:dyDescent="0.5">
      <c r="A29">
        <v>1616995849.79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34.321990226021903</v>
      </c>
      <c r="AC29">
        <v>36.108919953997599</v>
      </c>
      <c r="AD29">
        <v>36.093817127217797</v>
      </c>
      <c r="AE29">
        <v>38.082185909674799</v>
      </c>
      <c r="AF29">
        <v>73.375029706335795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83.733333333333306</v>
      </c>
      <c r="AX29">
        <v>154.22089725877899</v>
      </c>
      <c r="AY29">
        <v>88.066666666666606</v>
      </c>
      <c r="AZ29">
        <v>81.187388605494405</v>
      </c>
      <c r="BA29">
        <v>97.242737567700601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846.86666666666599</v>
      </c>
      <c r="BS29">
        <v>1363.33890787464</v>
      </c>
      <c r="BT29">
        <v>845.53333333333296</v>
      </c>
      <c r="BU29">
        <v>781.14436727920804</v>
      </c>
      <c r="BV29">
        <v>863.42934515017203</v>
      </c>
      <c r="BW29">
        <v>0.185087395371835</v>
      </c>
      <c r="BX29">
        <v>0.17114721811945999</v>
      </c>
      <c r="BY29">
        <v>0</v>
      </c>
      <c r="BZ29">
        <v>0.33333333325572301</v>
      </c>
      <c r="CA29">
        <v>-8.3399985459411106</v>
      </c>
      <c r="CB29">
        <v>0.59999999978269603</v>
      </c>
      <c r="CC29">
        <v>8.3031159733040294</v>
      </c>
      <c r="CD29">
        <v>8.2964057116871395</v>
      </c>
      <c r="CE29">
        <v>0.53333333344198697</v>
      </c>
      <c r="CF29">
        <v>-8.7035555875331401</v>
      </c>
      <c r="CG29">
        <v>0.46666666671323698</v>
      </c>
      <c r="CH29">
        <v>8.1801978980866004</v>
      </c>
      <c r="CI29">
        <v>8.1117676022094205</v>
      </c>
      <c r="CJ29">
        <v>0.399999999984473</v>
      </c>
      <c r="CK29">
        <v>-8.4127099540055692</v>
      </c>
      <c r="CL29">
        <v>0.46666666671323698</v>
      </c>
      <c r="CM29">
        <v>8.1187388604778992</v>
      </c>
      <c r="CN29">
        <v>8.1733136387019805</v>
      </c>
      <c r="CO29">
        <v>0.46666666671323698</v>
      </c>
      <c r="CP29">
        <v>-7.2493274194721096</v>
      </c>
      <c r="CQ29">
        <v>0.26666666691501401</v>
      </c>
      <c r="CR29">
        <v>8.2416569356953104</v>
      </c>
      <c r="CS29">
        <v>8.4810438208065992</v>
      </c>
      <c r="CT29">
        <v>8.2348596751945493</v>
      </c>
      <c r="CU29">
        <v>8.2348596751945493</v>
      </c>
      <c r="CV29">
        <v>8.2348596748363097</v>
      </c>
      <c r="CW29">
        <v>8.1117676018511702</v>
      </c>
    </row>
    <row r="30" spans="1:101" hidden="1" x14ac:dyDescent="0.5">
      <c r="A30">
        <v>1616995854.79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34.321990226021903</v>
      </c>
      <c r="AC30">
        <v>36.108919953997599</v>
      </c>
      <c r="AD30">
        <v>36.093817127217797</v>
      </c>
      <c r="AE30">
        <v>38.082185909674799</v>
      </c>
      <c r="AF30">
        <v>73.375029706335795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83.733333333333306</v>
      </c>
      <c r="AX30">
        <v>78.106727395826894</v>
      </c>
      <c r="AY30">
        <v>88.066666666666606</v>
      </c>
      <c r="AZ30">
        <v>81.187388605494405</v>
      </c>
      <c r="BA30">
        <v>97.242737567700601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846.86666666666599</v>
      </c>
      <c r="BS30">
        <v>781.68277220409902</v>
      </c>
      <c r="BT30">
        <v>845.53333333333296</v>
      </c>
      <c r="BU30">
        <v>781.14436727920804</v>
      </c>
      <c r="BV30">
        <v>863.42934515017203</v>
      </c>
      <c r="BW30">
        <v>0.185087395371835</v>
      </c>
      <c r="BX30">
        <v>0.17114721811945999</v>
      </c>
      <c r="BY30">
        <v>0</v>
      </c>
      <c r="BZ30">
        <v>0.33333333325572301</v>
      </c>
      <c r="CA30">
        <v>8.0445620729837604</v>
      </c>
      <c r="CB30">
        <v>0.59999999978269603</v>
      </c>
      <c r="CC30">
        <v>8.3031159733040294</v>
      </c>
      <c r="CD30">
        <v>8.2964057116871395</v>
      </c>
      <c r="CE30">
        <v>0.53333333344198697</v>
      </c>
      <c r="CF30">
        <v>8.2907613711867896</v>
      </c>
      <c r="CG30">
        <v>0.46666666671323698</v>
      </c>
      <c r="CH30">
        <v>8.1801978980866004</v>
      </c>
      <c r="CI30">
        <v>8.1117676022094205</v>
      </c>
      <c r="CJ30">
        <v>0.399999999984473</v>
      </c>
      <c r="CK30">
        <v>8.1676617219061391</v>
      </c>
      <c r="CL30">
        <v>0.46666666671323698</v>
      </c>
      <c r="CM30">
        <v>8.1187388604778992</v>
      </c>
      <c r="CN30">
        <v>8.1733136387019805</v>
      </c>
      <c r="CO30">
        <v>0.46666666671323698</v>
      </c>
      <c r="CP30">
        <v>8.0445620729837604</v>
      </c>
      <c r="CQ30">
        <v>0.26666666691501401</v>
      </c>
      <c r="CR30">
        <v>8.2416569356953104</v>
      </c>
      <c r="CS30">
        <v>8.4810438208065992</v>
      </c>
      <c r="CT30">
        <v>8.2348596751945493</v>
      </c>
      <c r="CU30">
        <v>8.2348596751945493</v>
      </c>
      <c r="CV30">
        <v>8.2348596748363097</v>
      </c>
      <c r="CW30">
        <v>8.1117676018511702</v>
      </c>
    </row>
    <row r="31" spans="1:101" hidden="1" x14ac:dyDescent="0.5">
      <c r="A31">
        <v>1616995859.79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34.321990226021903</v>
      </c>
      <c r="AC31">
        <v>36.108919953997599</v>
      </c>
      <c r="AD31">
        <v>35.984423679191401</v>
      </c>
      <c r="AE31">
        <v>38.000753100416397</v>
      </c>
      <c r="AF31">
        <v>73.375029706335795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83.733333333333306</v>
      </c>
      <c r="AX31">
        <v>78.106727395826894</v>
      </c>
      <c r="AY31">
        <v>14113.6</v>
      </c>
      <c r="AZ31">
        <v>20419.733333333301</v>
      </c>
      <c r="BA31">
        <v>97.242737567700601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846.86666666666599</v>
      </c>
      <c r="BS31">
        <v>781.68277220409902</v>
      </c>
      <c r="BT31">
        <v>2769.6</v>
      </c>
      <c r="BU31">
        <v>3746.4</v>
      </c>
      <c r="BV31">
        <v>863.42934515017203</v>
      </c>
      <c r="BW31">
        <v>0.185087395371835</v>
      </c>
      <c r="BX31">
        <v>0.17114721811945999</v>
      </c>
      <c r="BY31">
        <v>0</v>
      </c>
      <c r="BZ31">
        <v>0.33333333325572301</v>
      </c>
      <c r="CA31">
        <v>8.0445620729837604</v>
      </c>
      <c r="CB31">
        <v>2.3999999999068602</v>
      </c>
      <c r="CC31">
        <v>2.9333333329608098</v>
      </c>
      <c r="CD31">
        <v>8.2964057116871395</v>
      </c>
      <c r="CE31">
        <v>0.53333333344198697</v>
      </c>
      <c r="CF31">
        <v>8.2907613711867896</v>
      </c>
      <c r="CG31">
        <v>1.46666666648039</v>
      </c>
      <c r="CH31">
        <v>6.2666666666821804</v>
      </c>
      <c r="CI31">
        <v>8.1117676022094205</v>
      </c>
      <c r="CJ31">
        <v>0.399999999984473</v>
      </c>
      <c r="CK31">
        <v>8.1676617219061391</v>
      </c>
      <c r="CL31">
        <v>4.9333333332712499</v>
      </c>
      <c r="CM31">
        <v>5</v>
      </c>
      <c r="CN31">
        <v>8.1733136387019805</v>
      </c>
      <c r="CO31">
        <v>0.46666666671323698</v>
      </c>
      <c r="CP31">
        <v>8.0445620729837604</v>
      </c>
      <c r="CQ31">
        <v>6.7333333333954197</v>
      </c>
      <c r="CR31">
        <v>2.3999999999068602</v>
      </c>
      <c r="CS31">
        <v>8.4810438208065992</v>
      </c>
      <c r="CT31">
        <v>8.2348596751945493</v>
      </c>
      <c r="CU31">
        <v>8.2348596751945493</v>
      </c>
      <c r="CV31">
        <v>8.2348596748363097</v>
      </c>
      <c r="CW31">
        <v>8.1117676018511702</v>
      </c>
    </row>
    <row r="32" spans="1:101" hidden="1" x14ac:dyDescent="0.5">
      <c r="A32">
        <v>1616995864.79</v>
      </c>
      <c r="B32">
        <v>14472.5333333333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14472.5333333333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34.257701166080999</v>
      </c>
      <c r="AC32">
        <v>36.108919953997599</v>
      </c>
      <c r="AD32">
        <v>35.984423679191401</v>
      </c>
      <c r="AE32">
        <v>38.000753100416397</v>
      </c>
      <c r="AF32">
        <v>73.375029706335795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41111.266666666597</v>
      </c>
      <c r="AX32">
        <v>78.106727395826894</v>
      </c>
      <c r="AY32">
        <v>14113.6</v>
      </c>
      <c r="AZ32">
        <v>20419.733333333301</v>
      </c>
      <c r="BA32">
        <v>108.533333333333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7012.5333333333301</v>
      </c>
      <c r="BS32">
        <v>781.68277220409902</v>
      </c>
      <c r="BT32">
        <v>2769.6</v>
      </c>
      <c r="BU32">
        <v>3746.4</v>
      </c>
      <c r="BV32">
        <v>950.26666666666597</v>
      </c>
      <c r="BW32">
        <v>0.15287999999979199</v>
      </c>
      <c r="BX32">
        <v>0.118353333333137</v>
      </c>
      <c r="BY32">
        <v>0</v>
      </c>
      <c r="BZ32">
        <v>5.1999999997981998</v>
      </c>
      <c r="CA32">
        <v>8.0445620729837604</v>
      </c>
      <c r="CB32">
        <v>2.3999999999068602</v>
      </c>
      <c r="CC32">
        <v>2.9333333329608098</v>
      </c>
      <c r="CD32">
        <v>-6.6666666728764298E-2</v>
      </c>
      <c r="CE32">
        <v>9.8666666665424803</v>
      </c>
      <c r="CF32">
        <v>8.2907613711867896</v>
      </c>
      <c r="CG32">
        <v>1.46666666648039</v>
      </c>
      <c r="CH32">
        <v>6.2666666666821804</v>
      </c>
      <c r="CI32">
        <v>-0.33333333364377798</v>
      </c>
      <c r="CJ32">
        <v>6.5333333335972101</v>
      </c>
      <c r="CK32">
        <v>8.1676617219061391</v>
      </c>
      <c r="CL32">
        <v>4.9333333332712499</v>
      </c>
      <c r="CM32">
        <v>5</v>
      </c>
      <c r="CN32">
        <v>0.13333333306945799</v>
      </c>
      <c r="CO32">
        <v>5.7999999999689402</v>
      </c>
      <c r="CP32">
        <v>8.0445620729837604</v>
      </c>
      <c r="CQ32">
        <v>6.7333333333954197</v>
      </c>
      <c r="CR32">
        <v>2.3999999999068602</v>
      </c>
      <c r="CS32">
        <v>-0.133333333457514</v>
      </c>
      <c r="CT32">
        <v>-0.200000000186278</v>
      </c>
      <c r="CU32">
        <v>-0.200000000186278</v>
      </c>
      <c r="CV32">
        <v>-0.13333333306945799</v>
      </c>
      <c r="CW32">
        <v>-0.26666666652697302</v>
      </c>
    </row>
    <row r="33" spans="1:101" hidden="1" x14ac:dyDescent="0.5">
      <c r="A33">
        <v>1616995869.79</v>
      </c>
      <c r="B33">
        <v>14472.5333333333</v>
      </c>
      <c r="C33">
        <v>73181.866666666596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14472.5333333333</v>
      </c>
      <c r="K33">
        <v>73181.866666666596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34.257701166080999</v>
      </c>
      <c r="AC33">
        <v>38.580375101153201</v>
      </c>
      <c r="AD33">
        <v>35.984423679191401</v>
      </c>
      <c r="AE33">
        <v>38.000753100416397</v>
      </c>
      <c r="AF33">
        <v>73.375029706335795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41111.266666666597</v>
      </c>
      <c r="AX33">
        <v>47982.266666666597</v>
      </c>
      <c r="AY33">
        <v>14113.6</v>
      </c>
      <c r="AZ33">
        <v>20419.733333333301</v>
      </c>
      <c r="BA33">
        <v>108.533333333333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7012.5333333333301</v>
      </c>
      <c r="BS33">
        <v>8260.5333333333292</v>
      </c>
      <c r="BT33">
        <v>2769.6</v>
      </c>
      <c r="BU33">
        <v>3746.4</v>
      </c>
      <c r="BV33">
        <v>950.26666666666597</v>
      </c>
      <c r="BW33">
        <v>0.15287999999979199</v>
      </c>
      <c r="BX33">
        <v>0.118353333333137</v>
      </c>
      <c r="BY33">
        <v>0</v>
      </c>
      <c r="BZ33">
        <v>5.1999999997981998</v>
      </c>
      <c r="CA33">
        <v>6.6666666666666696</v>
      </c>
      <c r="CB33">
        <v>2.3999999999068602</v>
      </c>
      <c r="CC33">
        <v>2.9333333329608098</v>
      </c>
      <c r="CD33">
        <v>-6.6666666728764298E-2</v>
      </c>
      <c r="CE33">
        <v>9.8666666665424803</v>
      </c>
      <c r="CF33">
        <v>12.2666666668374</v>
      </c>
      <c r="CG33">
        <v>1.46666666648039</v>
      </c>
      <c r="CH33">
        <v>6.2666666666821804</v>
      </c>
      <c r="CI33">
        <v>-0.33333333364377798</v>
      </c>
      <c r="CJ33">
        <v>6.5333333335972101</v>
      </c>
      <c r="CK33">
        <v>14.6000000000155</v>
      </c>
      <c r="CL33">
        <v>4.9333333332712499</v>
      </c>
      <c r="CM33">
        <v>5</v>
      </c>
      <c r="CN33">
        <v>0.13333333306945799</v>
      </c>
      <c r="CO33">
        <v>5.7999999999689402</v>
      </c>
      <c r="CP33">
        <v>10</v>
      </c>
      <c r="CQ33">
        <v>6.7333333333954197</v>
      </c>
      <c r="CR33">
        <v>2.3999999999068602</v>
      </c>
      <c r="CS33">
        <v>-0.133333333457514</v>
      </c>
      <c r="CT33">
        <v>-0.200000000186278</v>
      </c>
      <c r="CU33">
        <v>-0.200000000186278</v>
      </c>
      <c r="CV33">
        <v>-0.13333333306945799</v>
      </c>
      <c r="CW33">
        <v>-0.26666666652697302</v>
      </c>
    </row>
    <row r="34" spans="1:101" hidden="1" x14ac:dyDescent="0.5">
      <c r="A34">
        <v>1616995874.79</v>
      </c>
      <c r="B34">
        <v>14472.5333333333</v>
      </c>
      <c r="C34">
        <v>73181.866666666596</v>
      </c>
      <c r="D34">
        <v>222003.20000000001</v>
      </c>
      <c r="E34">
        <v>275797.33333333302</v>
      </c>
      <c r="F34">
        <v>0</v>
      </c>
      <c r="G34">
        <v>0</v>
      </c>
      <c r="H34">
        <v>0</v>
      </c>
      <c r="I34">
        <v>0</v>
      </c>
      <c r="J34">
        <v>14472.5333333333</v>
      </c>
      <c r="K34">
        <v>73181.866666666596</v>
      </c>
      <c r="L34">
        <v>222003.20000000001</v>
      </c>
      <c r="M34">
        <v>275797.33333333302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34.257701166080999</v>
      </c>
      <c r="AC34">
        <v>38.580375101153201</v>
      </c>
      <c r="AD34">
        <v>38.066266713879997</v>
      </c>
      <c r="AE34">
        <v>39.0313169358813</v>
      </c>
      <c r="AF34">
        <v>73.375029706335795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41111.266666666597</v>
      </c>
      <c r="AX34">
        <v>47982.266666666597</v>
      </c>
      <c r="AY34">
        <v>60046.0666666666</v>
      </c>
      <c r="AZ34">
        <v>53807</v>
      </c>
      <c r="BA34">
        <v>108.533333333333</v>
      </c>
      <c r="BB34">
        <v>0</v>
      </c>
      <c r="BC34">
        <v>0</v>
      </c>
      <c r="BD34">
        <v>8.6666666666666607</v>
      </c>
      <c r="BE34">
        <v>17.3333333333333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7012.5333333333301</v>
      </c>
      <c r="BS34">
        <v>8260.5333333333292</v>
      </c>
      <c r="BT34">
        <v>10561.9333333333</v>
      </c>
      <c r="BU34">
        <v>9910</v>
      </c>
      <c r="BV34">
        <v>950.26666666666597</v>
      </c>
      <c r="BW34">
        <v>0.15287999999979199</v>
      </c>
      <c r="BX34">
        <v>0.118353333333137</v>
      </c>
      <c r="BY34">
        <v>0</v>
      </c>
      <c r="BZ34">
        <v>5.1999999997981998</v>
      </c>
      <c r="CA34">
        <v>6.6666666666666696</v>
      </c>
      <c r="CB34">
        <v>15.7999999999689</v>
      </c>
      <c r="CC34">
        <v>25.800000000356999</v>
      </c>
      <c r="CD34">
        <v>-6.6666666728764298E-2</v>
      </c>
      <c r="CE34">
        <v>9.8666666665424803</v>
      </c>
      <c r="CF34">
        <v>12.2666666668374</v>
      </c>
      <c r="CG34">
        <v>12.1333333333799</v>
      </c>
      <c r="CH34">
        <v>20</v>
      </c>
      <c r="CI34">
        <v>-0.33333333364377798</v>
      </c>
      <c r="CJ34">
        <v>6.5333333335972101</v>
      </c>
      <c r="CK34">
        <v>14.6000000000155</v>
      </c>
      <c r="CL34">
        <v>25.533333333441899</v>
      </c>
      <c r="CM34">
        <v>14.5333333332867</v>
      </c>
      <c r="CN34">
        <v>0.13333333306945799</v>
      </c>
      <c r="CO34">
        <v>5.7999999999689402</v>
      </c>
      <c r="CP34">
        <v>10</v>
      </c>
      <c r="CQ34">
        <v>14.8666666665425</v>
      </c>
      <c r="CR34">
        <v>12.86666666662</v>
      </c>
      <c r="CS34">
        <v>-0.133333333457514</v>
      </c>
      <c r="CT34">
        <v>-0.200000000186278</v>
      </c>
      <c r="CU34">
        <v>-0.200000000186278</v>
      </c>
      <c r="CV34">
        <v>-0.13333333306945799</v>
      </c>
      <c r="CW34">
        <v>-0.26666666652697302</v>
      </c>
    </row>
    <row r="35" spans="1:101" hidden="1" x14ac:dyDescent="0.5">
      <c r="A35">
        <v>1616995879.79</v>
      </c>
      <c r="B35">
        <v>247398.39999999999</v>
      </c>
      <c r="C35">
        <v>73181.866666666596</v>
      </c>
      <c r="D35">
        <v>222003.20000000001</v>
      </c>
      <c r="E35">
        <v>275797.33333333302</v>
      </c>
      <c r="F35">
        <v>0</v>
      </c>
      <c r="G35">
        <v>0</v>
      </c>
      <c r="H35">
        <v>0</v>
      </c>
      <c r="I35">
        <v>0</v>
      </c>
      <c r="J35">
        <v>247398.39999999999</v>
      </c>
      <c r="K35">
        <v>73181.866666666596</v>
      </c>
      <c r="L35">
        <v>222003.20000000001</v>
      </c>
      <c r="M35">
        <v>275797.33333333302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34.127796446549702</v>
      </c>
      <c r="AC35">
        <v>38.580375101153201</v>
      </c>
      <c r="AD35">
        <v>38.066266713879997</v>
      </c>
      <c r="AE35">
        <v>39.0313169358813</v>
      </c>
      <c r="AF35">
        <v>73.375029706335795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57958.466666666602</v>
      </c>
      <c r="AX35">
        <v>47982.266666666597</v>
      </c>
      <c r="AY35">
        <v>60046.0666666666</v>
      </c>
      <c r="AZ35">
        <v>53807</v>
      </c>
      <c r="BA35">
        <v>104.933333333333</v>
      </c>
      <c r="BB35">
        <v>17.3333333333333</v>
      </c>
      <c r="BC35">
        <v>0</v>
      </c>
      <c r="BD35">
        <v>8.6666666666666607</v>
      </c>
      <c r="BE35">
        <v>17.3333333333333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11051.4</v>
      </c>
      <c r="BS35">
        <v>8260.5333333333292</v>
      </c>
      <c r="BT35">
        <v>10561.9333333333</v>
      </c>
      <c r="BU35">
        <v>9910</v>
      </c>
      <c r="BV35">
        <v>929.66666666666595</v>
      </c>
      <c r="BW35">
        <v>0.18719333333289401</v>
      </c>
      <c r="BX35">
        <v>0.12538666666690301</v>
      </c>
      <c r="BY35">
        <v>0</v>
      </c>
      <c r="BZ35">
        <v>16.066666666883901</v>
      </c>
      <c r="CA35">
        <v>6.6666666666666696</v>
      </c>
      <c r="CB35">
        <v>15.7999999999689</v>
      </c>
      <c r="CC35">
        <v>25.800000000356999</v>
      </c>
      <c r="CD35">
        <v>0.79999999996895998</v>
      </c>
      <c r="CE35">
        <v>15.1999999997982</v>
      </c>
      <c r="CF35">
        <v>12.2666666668374</v>
      </c>
      <c r="CG35">
        <v>12.1333333333799</v>
      </c>
      <c r="CH35">
        <v>20</v>
      </c>
      <c r="CI35">
        <v>0.60000000017073696</v>
      </c>
      <c r="CJ35">
        <v>17.3333333331781</v>
      </c>
      <c r="CK35">
        <v>14.6000000000155</v>
      </c>
      <c r="CL35">
        <v>25.533333333441899</v>
      </c>
      <c r="CM35">
        <v>14.5333333332867</v>
      </c>
      <c r="CN35">
        <v>0.86666666669770998</v>
      </c>
      <c r="CO35">
        <v>17.4666666666356</v>
      </c>
      <c r="CP35">
        <v>10</v>
      </c>
      <c r="CQ35">
        <v>14.8666666665425</v>
      </c>
      <c r="CR35">
        <v>12.86666666662</v>
      </c>
      <c r="CS35">
        <v>0.86666666669770998</v>
      </c>
      <c r="CT35">
        <v>0.93333333342645997</v>
      </c>
      <c r="CU35">
        <v>1.0000000001552201</v>
      </c>
      <c r="CV35">
        <v>1.1999999999534301</v>
      </c>
      <c r="CW35">
        <v>0.79999999996895998</v>
      </c>
    </row>
    <row r="36" spans="1:101" hidden="1" x14ac:dyDescent="0.5">
      <c r="A36">
        <v>1616995884.79</v>
      </c>
      <c r="B36">
        <v>247398.39999999999</v>
      </c>
      <c r="C36">
        <v>239479.46666666601</v>
      </c>
      <c r="D36">
        <v>222003.20000000001</v>
      </c>
      <c r="E36">
        <v>275797.33333333302</v>
      </c>
      <c r="F36">
        <v>0</v>
      </c>
      <c r="G36">
        <v>0</v>
      </c>
      <c r="H36">
        <v>0</v>
      </c>
      <c r="I36">
        <v>0</v>
      </c>
      <c r="J36">
        <v>247398.39999999999</v>
      </c>
      <c r="K36">
        <v>239479.46666666601</v>
      </c>
      <c r="L36">
        <v>222003.20000000001</v>
      </c>
      <c r="M36">
        <v>275797.33333333302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34.127796446549702</v>
      </c>
      <c r="AC36">
        <v>38.7799773253506</v>
      </c>
      <c r="AD36">
        <v>38.066266713879997</v>
      </c>
      <c r="AE36">
        <v>39.0313169358813</v>
      </c>
      <c r="AF36">
        <v>73.375029706335795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57958.466666666602</v>
      </c>
      <c r="AX36">
        <v>65581.933333333305</v>
      </c>
      <c r="AY36">
        <v>60046.0666666666</v>
      </c>
      <c r="AZ36">
        <v>53807</v>
      </c>
      <c r="BA36">
        <v>104.933333333333</v>
      </c>
      <c r="BB36">
        <v>17.3333333333333</v>
      </c>
      <c r="BC36">
        <v>17.3333333333333</v>
      </c>
      <c r="BD36">
        <v>8.6666666666666607</v>
      </c>
      <c r="BE36">
        <v>17.3333333333333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11051.4</v>
      </c>
      <c r="BS36">
        <v>11849.333333333299</v>
      </c>
      <c r="BT36">
        <v>10561.9333333333</v>
      </c>
      <c r="BU36">
        <v>9910</v>
      </c>
      <c r="BV36">
        <v>929.66666666666595</v>
      </c>
      <c r="BW36">
        <v>0.18719333333289401</v>
      </c>
      <c r="BX36">
        <v>0.12538666666690301</v>
      </c>
      <c r="BY36">
        <v>0</v>
      </c>
      <c r="BZ36">
        <v>16.066666666883901</v>
      </c>
      <c r="CA36">
        <v>11.0000000001552</v>
      </c>
      <c r="CB36">
        <v>15.7999999999689</v>
      </c>
      <c r="CC36">
        <v>25.800000000356999</v>
      </c>
      <c r="CD36">
        <v>0.79999999996895998</v>
      </c>
      <c r="CE36">
        <v>15.1999999997982</v>
      </c>
      <c r="CF36">
        <v>18.666666666588998</v>
      </c>
      <c r="CG36">
        <v>12.1333333333799</v>
      </c>
      <c r="CH36">
        <v>20</v>
      </c>
      <c r="CI36">
        <v>0.60000000017073696</v>
      </c>
      <c r="CJ36">
        <v>17.3333333331781</v>
      </c>
      <c r="CK36">
        <v>23.200000000263799</v>
      </c>
      <c r="CL36">
        <v>25.533333333441899</v>
      </c>
      <c r="CM36">
        <v>14.5333333332867</v>
      </c>
      <c r="CN36">
        <v>0.86666666669770998</v>
      </c>
      <c r="CO36">
        <v>17.4666666666356</v>
      </c>
      <c r="CP36">
        <v>19.4000000002173</v>
      </c>
      <c r="CQ36">
        <v>14.8666666665425</v>
      </c>
      <c r="CR36">
        <v>12.86666666662</v>
      </c>
      <c r="CS36">
        <v>0.86666666669770998</v>
      </c>
      <c r="CT36">
        <v>0.93333333342645997</v>
      </c>
      <c r="CU36">
        <v>1.0000000001552201</v>
      </c>
      <c r="CV36">
        <v>1.1999999999534301</v>
      </c>
      <c r="CW36">
        <v>0.79999999996895998</v>
      </c>
    </row>
    <row r="37" spans="1:101" hidden="1" x14ac:dyDescent="0.5">
      <c r="A37">
        <v>1616995889.79</v>
      </c>
      <c r="B37">
        <v>247398.39999999999</v>
      </c>
      <c r="C37">
        <v>239479.46666666601</v>
      </c>
      <c r="D37">
        <v>95573.333333333299</v>
      </c>
      <c r="E37">
        <v>55705.599999999999</v>
      </c>
      <c r="F37">
        <v>0</v>
      </c>
      <c r="G37">
        <v>0</v>
      </c>
      <c r="H37">
        <v>0</v>
      </c>
      <c r="I37">
        <v>0</v>
      </c>
      <c r="J37">
        <v>247398.39999999999</v>
      </c>
      <c r="K37">
        <v>239479.46666666601</v>
      </c>
      <c r="L37">
        <v>95573.333333333299</v>
      </c>
      <c r="M37">
        <v>55705.599999999999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34.127796446549702</v>
      </c>
      <c r="AC37">
        <v>38.7799773253506</v>
      </c>
      <c r="AD37">
        <v>38.970395398127799</v>
      </c>
      <c r="AE37">
        <v>39.051624115132498</v>
      </c>
      <c r="AF37">
        <v>73.375029706335795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57958.466666666602</v>
      </c>
      <c r="AX37">
        <v>65581.933333333305</v>
      </c>
      <c r="AY37">
        <v>46074.2</v>
      </c>
      <c r="AZ37">
        <v>46005.266666666597</v>
      </c>
      <c r="BA37">
        <v>104.933333333333</v>
      </c>
      <c r="BB37">
        <v>17.3333333333333</v>
      </c>
      <c r="BC37">
        <v>17.3333333333333</v>
      </c>
      <c r="BD37">
        <v>8.6666666666666607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11051.4</v>
      </c>
      <c r="BS37">
        <v>11849.333333333299</v>
      </c>
      <c r="BT37">
        <v>8373.2666666666591</v>
      </c>
      <c r="BU37">
        <v>8225.5333333333292</v>
      </c>
      <c r="BV37">
        <v>929.66666666666595</v>
      </c>
      <c r="BW37">
        <v>0.18719333333289401</v>
      </c>
      <c r="BX37">
        <v>0.12538666666690301</v>
      </c>
      <c r="BY37">
        <v>0</v>
      </c>
      <c r="BZ37">
        <v>16.066666666883901</v>
      </c>
      <c r="CA37">
        <v>11.0000000001552</v>
      </c>
      <c r="CB37">
        <v>6.6666666666666696</v>
      </c>
      <c r="CC37">
        <v>4.8666666665424803</v>
      </c>
      <c r="CD37">
        <v>0.79999999996895998</v>
      </c>
      <c r="CE37">
        <v>15.1999999997982</v>
      </c>
      <c r="CF37">
        <v>18.666666666588998</v>
      </c>
      <c r="CG37">
        <v>7.73333333316259</v>
      </c>
      <c r="CH37">
        <v>5.0666666667287599</v>
      </c>
      <c r="CI37">
        <v>0.60000000017073696</v>
      </c>
      <c r="CJ37">
        <v>17.3333333331781</v>
      </c>
      <c r="CK37">
        <v>23.200000000263799</v>
      </c>
      <c r="CL37">
        <v>7.73333333316259</v>
      </c>
      <c r="CM37">
        <v>8.0000000000776001</v>
      </c>
      <c r="CN37">
        <v>0.86666666669770998</v>
      </c>
      <c r="CO37">
        <v>17.4666666666356</v>
      </c>
      <c r="CP37">
        <v>19.4000000002173</v>
      </c>
      <c r="CQ37">
        <v>13.5999999998603</v>
      </c>
      <c r="CR37">
        <v>6.1333333336127396</v>
      </c>
      <c r="CS37">
        <v>0.86666666669770998</v>
      </c>
      <c r="CT37">
        <v>0.93333333342645997</v>
      </c>
      <c r="CU37">
        <v>1.0000000001552201</v>
      </c>
      <c r="CV37">
        <v>1.1999999999534301</v>
      </c>
      <c r="CW37">
        <v>0.79999999996895998</v>
      </c>
    </row>
    <row r="38" spans="1:101" hidden="1" x14ac:dyDescent="0.5">
      <c r="A38">
        <v>1616995894.79</v>
      </c>
      <c r="B38">
        <v>521557.33333333302</v>
      </c>
      <c r="C38">
        <v>239479.46666666601</v>
      </c>
      <c r="D38">
        <v>95573.333333333299</v>
      </c>
      <c r="E38">
        <v>55705.599999999999</v>
      </c>
      <c r="F38">
        <v>0</v>
      </c>
      <c r="G38">
        <v>0</v>
      </c>
      <c r="H38">
        <v>0</v>
      </c>
      <c r="I38">
        <v>0</v>
      </c>
      <c r="J38">
        <v>521557.33333333302</v>
      </c>
      <c r="K38">
        <v>239479.46666666601</v>
      </c>
      <c r="L38">
        <v>95573.333333333299</v>
      </c>
      <c r="M38">
        <v>55705.599999999999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29.275196974536399</v>
      </c>
      <c r="AC38">
        <v>38.7799773253506</v>
      </c>
      <c r="AD38">
        <v>38.970395398127799</v>
      </c>
      <c r="AE38">
        <v>39.051624115132498</v>
      </c>
      <c r="AF38">
        <v>73.375029706335795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1">
        <v>0</v>
      </c>
      <c r="AO38" s="1">
        <v>0</v>
      </c>
      <c r="AP38" s="1">
        <v>0</v>
      </c>
      <c r="AQ38" s="1">
        <v>0</v>
      </c>
      <c r="AR38" s="1">
        <v>5.86666666666666</v>
      </c>
      <c r="AS38" s="1">
        <v>0</v>
      </c>
      <c r="AT38" s="1">
        <v>0</v>
      </c>
      <c r="AU38" s="1">
        <v>0</v>
      </c>
      <c r="AV38" s="1">
        <v>0</v>
      </c>
      <c r="AW38" s="1">
        <v>58462.866666666603</v>
      </c>
      <c r="AX38">
        <v>65581.933333333305</v>
      </c>
      <c r="AY38">
        <v>46074.2</v>
      </c>
      <c r="AZ38">
        <v>46005.266666666597</v>
      </c>
      <c r="BA38">
        <v>121.86666666666601</v>
      </c>
      <c r="BB38">
        <v>26</v>
      </c>
      <c r="BC38">
        <v>17.3333333333333</v>
      </c>
      <c r="BD38">
        <v>8.6666666666666607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5.86666666666666</v>
      </c>
      <c r="BN38">
        <v>0</v>
      </c>
      <c r="BO38">
        <v>0</v>
      </c>
      <c r="BP38">
        <v>0</v>
      </c>
      <c r="BQ38">
        <v>0</v>
      </c>
      <c r="BR38">
        <v>16753.933333333302</v>
      </c>
      <c r="BS38">
        <v>11849.333333333299</v>
      </c>
      <c r="BT38">
        <v>8373.2666666666591</v>
      </c>
      <c r="BU38">
        <v>8225.5333333333292</v>
      </c>
      <c r="BV38">
        <v>952.26666666666597</v>
      </c>
      <c r="BW38">
        <v>0.18669333333339899</v>
      </c>
      <c r="BX38">
        <v>0.12518000000000001</v>
      </c>
      <c r="BY38">
        <v>0</v>
      </c>
      <c r="BZ38">
        <v>18.400000000062001</v>
      </c>
      <c r="CA38">
        <v>11.0000000001552</v>
      </c>
      <c r="CB38">
        <v>6.6666666666666696</v>
      </c>
      <c r="CC38">
        <v>4.8666666665424803</v>
      </c>
      <c r="CD38">
        <v>1.0666666664959099</v>
      </c>
      <c r="CE38">
        <v>20.1333333334575</v>
      </c>
      <c r="CF38">
        <v>18.666666666588998</v>
      </c>
      <c r="CG38">
        <v>7.73333333316259</v>
      </c>
      <c r="CH38">
        <v>5.0666666667287599</v>
      </c>
      <c r="CI38">
        <v>1.0666666664959099</v>
      </c>
      <c r="CJ38">
        <v>24.466666666558002</v>
      </c>
      <c r="CK38">
        <v>23.200000000263799</v>
      </c>
      <c r="CL38">
        <v>7.73333333316259</v>
      </c>
      <c r="CM38">
        <v>8.0000000000776001</v>
      </c>
      <c r="CN38">
        <v>1.0000000001552201</v>
      </c>
      <c r="CO38">
        <v>28.0666666664183</v>
      </c>
      <c r="CP38">
        <v>19.4000000002173</v>
      </c>
      <c r="CQ38">
        <v>13.5999999998603</v>
      </c>
      <c r="CR38">
        <v>6.1333333336127396</v>
      </c>
      <c r="CS38">
        <v>0.93333333342645997</v>
      </c>
      <c r="CT38">
        <v>0.79999999996895998</v>
      </c>
      <c r="CU38">
        <v>1.0666666664959099</v>
      </c>
      <c r="CV38">
        <v>0.79999999996895998</v>
      </c>
      <c r="CW38">
        <v>0.93333333342645997</v>
      </c>
    </row>
    <row r="39" spans="1:101" hidden="1" x14ac:dyDescent="0.5"/>
    <row r="40" spans="1:101" hidden="1" x14ac:dyDescent="0.5"/>
    <row r="41" spans="1:101" hidden="1" x14ac:dyDescent="0.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t="s">
        <v>19</v>
      </c>
      <c r="U41" t="s">
        <v>20</v>
      </c>
      <c r="V41" t="s">
        <v>21</v>
      </c>
      <c r="W41" t="s">
        <v>22</v>
      </c>
      <c r="X41" t="s">
        <v>23</v>
      </c>
      <c r="Y41" t="s">
        <v>24</v>
      </c>
      <c r="Z41" t="s">
        <v>25</v>
      </c>
      <c r="AA41" t="s">
        <v>26</v>
      </c>
      <c r="AB41" t="s">
        <v>27</v>
      </c>
      <c r="AC41" t="s">
        <v>28</v>
      </c>
      <c r="AD41" t="s">
        <v>29</v>
      </c>
      <c r="AE41" t="s">
        <v>30</v>
      </c>
      <c r="AF41" t="s">
        <v>31</v>
      </c>
      <c r="AG41" t="s">
        <v>32</v>
      </c>
      <c r="AH41" t="s">
        <v>33</v>
      </c>
      <c r="AI41" t="s">
        <v>34</v>
      </c>
      <c r="AJ41" t="s">
        <v>35</v>
      </c>
      <c r="AK41" t="s">
        <v>36</v>
      </c>
      <c r="AL41" t="s">
        <v>37</v>
      </c>
      <c r="AM41" t="s">
        <v>38</v>
      </c>
      <c r="AN41" s="1" t="s">
        <v>39</v>
      </c>
      <c r="AO41" s="1" t="s">
        <v>40</v>
      </c>
      <c r="AP41" s="1" t="s">
        <v>41</v>
      </c>
      <c r="AQ41" s="1" t="s">
        <v>42</v>
      </c>
      <c r="AR41" s="1" t="s">
        <v>43</v>
      </c>
      <c r="AS41" s="1" t="s">
        <v>44</v>
      </c>
      <c r="AT41" s="1" t="s">
        <v>45</v>
      </c>
      <c r="AU41" s="1" t="s">
        <v>46</v>
      </c>
      <c r="AV41" s="1" t="s">
        <v>47</v>
      </c>
      <c r="AW41" s="1" t="s">
        <v>48</v>
      </c>
      <c r="AX41" t="s">
        <v>49</v>
      </c>
      <c r="AY41" t="s">
        <v>50</v>
      </c>
      <c r="AZ41" t="s">
        <v>51</v>
      </c>
      <c r="BA41" t="s">
        <v>52</v>
      </c>
      <c r="BB41" t="s">
        <v>53</v>
      </c>
      <c r="BC41" t="s">
        <v>54</v>
      </c>
      <c r="BD41" t="s">
        <v>55</v>
      </c>
      <c r="BE41" t="s">
        <v>56</v>
      </c>
      <c r="BF41" t="s">
        <v>57</v>
      </c>
      <c r="BG41" t="s">
        <v>58</v>
      </c>
      <c r="BH41" t="s">
        <v>59</v>
      </c>
      <c r="BI41" t="s">
        <v>60</v>
      </c>
      <c r="BJ41" t="s">
        <v>61</v>
      </c>
      <c r="BK41" t="s">
        <v>62</v>
      </c>
      <c r="BL41" t="s">
        <v>63</v>
      </c>
      <c r="BM41" t="s">
        <v>64</v>
      </c>
      <c r="BN41" t="s">
        <v>65</v>
      </c>
      <c r="BO41" t="s">
        <v>66</v>
      </c>
      <c r="BP41" t="s">
        <v>67</v>
      </c>
      <c r="BQ41" t="s">
        <v>68</v>
      </c>
      <c r="BR41" t="s">
        <v>69</v>
      </c>
      <c r="BS41" t="s">
        <v>70</v>
      </c>
      <c r="BT41" t="s">
        <v>71</v>
      </c>
      <c r="BU41" t="s">
        <v>72</v>
      </c>
      <c r="BV41" t="s">
        <v>73</v>
      </c>
      <c r="BW41" t="s">
        <v>74</v>
      </c>
      <c r="BX41" t="s">
        <v>75</v>
      </c>
      <c r="BY41" t="s">
        <v>76</v>
      </c>
      <c r="BZ41" t="s">
        <v>77</v>
      </c>
      <c r="CA41" t="s">
        <v>78</v>
      </c>
      <c r="CB41" t="s">
        <v>79</v>
      </c>
      <c r="CC41" t="s">
        <v>80</v>
      </c>
      <c r="CD41" t="s">
        <v>81</v>
      </c>
      <c r="CE41" t="s">
        <v>82</v>
      </c>
      <c r="CF41" t="s">
        <v>83</v>
      </c>
      <c r="CG41" t="s">
        <v>84</v>
      </c>
      <c r="CH41" t="s">
        <v>85</v>
      </c>
      <c r="CI41" t="s">
        <v>86</v>
      </c>
      <c r="CJ41" t="s">
        <v>87</v>
      </c>
      <c r="CK41" t="s">
        <v>88</v>
      </c>
      <c r="CL41" t="s">
        <v>89</v>
      </c>
      <c r="CM41" t="s">
        <v>90</v>
      </c>
      <c r="CN41" t="s">
        <v>91</v>
      </c>
      <c r="CO41" t="s">
        <v>92</v>
      </c>
      <c r="CP41" t="s">
        <v>93</v>
      </c>
      <c r="CQ41" t="s">
        <v>94</v>
      </c>
      <c r="CR41" t="s">
        <v>95</v>
      </c>
      <c r="CS41" t="s">
        <v>96</v>
      </c>
      <c r="CT41" t="s">
        <v>97</v>
      </c>
      <c r="CU41" t="s">
        <v>98</v>
      </c>
      <c r="CV41" t="s">
        <v>99</v>
      </c>
      <c r="CW41" t="s">
        <v>100</v>
      </c>
    </row>
    <row r="42" spans="1:101" hidden="1" x14ac:dyDescent="0.5">
      <c r="A42">
        <v>1617001230.3710001</v>
      </c>
      <c r="B42">
        <v>3993.50016249593</v>
      </c>
      <c r="C42">
        <v>5461.3333333333303</v>
      </c>
      <c r="D42">
        <v>6655.8336041598895</v>
      </c>
      <c r="E42">
        <v>3994.2790274346598</v>
      </c>
      <c r="F42">
        <v>0</v>
      </c>
      <c r="G42">
        <v>0</v>
      </c>
      <c r="H42">
        <v>0</v>
      </c>
      <c r="I42">
        <v>0</v>
      </c>
      <c r="J42">
        <v>3993.50016249593</v>
      </c>
      <c r="K42">
        <v>5461.3333333333303</v>
      </c>
      <c r="L42">
        <v>6655.8336041598895</v>
      </c>
      <c r="M42">
        <v>3994.2790274346598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29.9083931918905</v>
      </c>
      <c r="AC42">
        <v>34.123612555347201</v>
      </c>
      <c r="AD42">
        <v>34.372298966578803</v>
      </c>
      <c r="AE42">
        <v>36.371076453978702</v>
      </c>
      <c r="AF42">
        <v>73.293679104863799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11745.9863503412</v>
      </c>
      <c r="AX42">
        <v>7508</v>
      </c>
      <c r="AY42">
        <v>7405.4598635034099</v>
      </c>
      <c r="AZ42">
        <v>6249.5774281627801</v>
      </c>
      <c r="BA42">
        <v>104.533333333333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21034.709132271601</v>
      </c>
      <c r="BS42">
        <v>11639.733333333301</v>
      </c>
      <c r="BT42">
        <v>13254.468638283999</v>
      </c>
      <c r="BU42">
        <v>11787.8039266675</v>
      </c>
      <c r="BV42">
        <v>936.6</v>
      </c>
      <c r="BW42">
        <v>0.16721333333407501</v>
      </c>
      <c r="BX42">
        <v>0.13749999999996901</v>
      </c>
      <c r="BY42">
        <v>0</v>
      </c>
      <c r="BZ42">
        <v>10.3672408191157</v>
      </c>
      <c r="CA42">
        <v>5.5333333334419796</v>
      </c>
      <c r="CB42">
        <v>8.41728956797267</v>
      </c>
      <c r="CC42">
        <v>8.20439474713727</v>
      </c>
      <c r="CD42">
        <v>1.26666666668219</v>
      </c>
      <c r="CE42">
        <v>5.9473513163986897</v>
      </c>
      <c r="CF42">
        <v>4.8666666665424803</v>
      </c>
      <c r="CG42">
        <v>7.9623009422645596</v>
      </c>
      <c r="CH42">
        <v>4.1086984787413696</v>
      </c>
      <c r="CI42">
        <v>1.13333333322468</v>
      </c>
      <c r="CJ42">
        <v>10.887227819168301</v>
      </c>
      <c r="CK42">
        <v>3.8000000000465599</v>
      </c>
      <c r="CL42">
        <v>5.8823529409192004</v>
      </c>
      <c r="CM42">
        <v>7.8143284355010802</v>
      </c>
      <c r="CN42">
        <v>1.4000000001396899</v>
      </c>
      <c r="CO42">
        <v>7.3773155671108199</v>
      </c>
      <c r="CP42">
        <v>3.6666666665890499</v>
      </c>
      <c r="CQ42">
        <v>5.4273643159677603</v>
      </c>
      <c r="CR42">
        <v>5.2138863605753496</v>
      </c>
      <c r="CS42">
        <v>1.1999999999534301</v>
      </c>
      <c r="CT42">
        <v>1.26666666668219</v>
      </c>
      <c r="CU42">
        <v>1.3333333334109401</v>
      </c>
      <c r="CV42">
        <v>1.5333333332091501</v>
      </c>
      <c r="CW42">
        <v>1.13333333322468</v>
      </c>
    </row>
    <row r="43" spans="1:101" hidden="1" x14ac:dyDescent="0.5">
      <c r="A43">
        <v>1617001235.3710001</v>
      </c>
      <c r="B43">
        <v>5734.4</v>
      </c>
      <c r="C43">
        <v>5461.3333333333303</v>
      </c>
      <c r="D43">
        <v>6655.8336041598895</v>
      </c>
      <c r="E43">
        <v>3994.2790274346598</v>
      </c>
      <c r="F43">
        <v>0</v>
      </c>
      <c r="G43">
        <v>0</v>
      </c>
      <c r="H43">
        <v>0</v>
      </c>
      <c r="I43">
        <v>0</v>
      </c>
      <c r="J43">
        <v>5734.4</v>
      </c>
      <c r="K43">
        <v>5461.3333333333303</v>
      </c>
      <c r="L43">
        <v>6655.8336041598895</v>
      </c>
      <c r="M43">
        <v>3994.2790274346598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29.9110463911897</v>
      </c>
      <c r="AC43">
        <v>34.123612555347201</v>
      </c>
      <c r="AD43">
        <v>34.372298966578803</v>
      </c>
      <c r="AE43">
        <v>36.371076453978702</v>
      </c>
      <c r="AF43">
        <v>73.293679104863799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6117.1333333333296</v>
      </c>
      <c r="AX43">
        <v>7508</v>
      </c>
      <c r="AY43">
        <v>7405.4598635034099</v>
      </c>
      <c r="AZ43">
        <v>6249.5774281627801</v>
      </c>
      <c r="BA43">
        <v>114.133333333333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11914.4666666666</v>
      </c>
      <c r="BS43">
        <v>11639.733333333301</v>
      </c>
      <c r="BT43">
        <v>13254.468638283999</v>
      </c>
      <c r="BU43">
        <v>11787.8039266675</v>
      </c>
      <c r="BV43">
        <v>934.86666666666599</v>
      </c>
      <c r="BW43">
        <v>0.158093333332847</v>
      </c>
      <c r="BX43">
        <v>0.21401333333339301</v>
      </c>
      <c r="BY43">
        <v>0</v>
      </c>
      <c r="BZ43">
        <v>5.13333333345751</v>
      </c>
      <c r="CA43">
        <v>5.5333333334419796</v>
      </c>
      <c r="CB43">
        <v>8.41728956797267</v>
      </c>
      <c r="CC43">
        <v>8.20439474713727</v>
      </c>
      <c r="CD43">
        <v>0.66666666689950205</v>
      </c>
      <c r="CE43">
        <v>3.7333333333178098</v>
      </c>
      <c r="CF43">
        <v>4.8666666665424803</v>
      </c>
      <c r="CG43">
        <v>7.9623009422645596</v>
      </c>
      <c r="CH43">
        <v>4.1086984787413696</v>
      </c>
      <c r="CI43">
        <v>0.66666666689950205</v>
      </c>
      <c r="CJ43">
        <v>2.53333333336436</v>
      </c>
      <c r="CK43">
        <v>3.8000000000465599</v>
      </c>
      <c r="CL43">
        <v>5.8823529409192004</v>
      </c>
      <c r="CM43">
        <v>7.8143284355010802</v>
      </c>
      <c r="CN43">
        <v>0.46666666671323698</v>
      </c>
      <c r="CO43">
        <v>4.5333333332867696</v>
      </c>
      <c r="CP43">
        <v>3.6666666665890499</v>
      </c>
      <c r="CQ43">
        <v>5.4273643159677603</v>
      </c>
      <c r="CR43">
        <v>5.2138863605753496</v>
      </c>
      <c r="CS43">
        <v>0.53333333344198697</v>
      </c>
      <c r="CT43">
        <v>0.99999999976716902</v>
      </c>
      <c r="CU43">
        <v>0.60000000017073696</v>
      </c>
      <c r="CV43">
        <v>0.53333333344198697</v>
      </c>
      <c r="CW43">
        <v>0.53333333344198697</v>
      </c>
    </row>
    <row r="44" spans="1:101" hidden="1" x14ac:dyDescent="0.5">
      <c r="A44">
        <v>1617001240.3710001</v>
      </c>
      <c r="B44">
        <v>5734.4</v>
      </c>
      <c r="C44">
        <v>5734.4</v>
      </c>
      <c r="D44">
        <v>6655.8336041598895</v>
      </c>
      <c r="E44">
        <v>3994.2790274346598</v>
      </c>
      <c r="F44">
        <v>0</v>
      </c>
      <c r="G44">
        <v>0</v>
      </c>
      <c r="H44">
        <v>0</v>
      </c>
      <c r="I44">
        <v>0</v>
      </c>
      <c r="J44">
        <v>5734.4</v>
      </c>
      <c r="K44">
        <v>5734.4</v>
      </c>
      <c r="L44">
        <v>6655.8336041598895</v>
      </c>
      <c r="M44">
        <v>3994.2790274346598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29.9110463911897</v>
      </c>
      <c r="AC44">
        <v>34.121979817316998</v>
      </c>
      <c r="AD44">
        <v>34.372298966578803</v>
      </c>
      <c r="AE44">
        <v>36.371076453978702</v>
      </c>
      <c r="AF44">
        <v>73.293679104863799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6117.1333333333296</v>
      </c>
      <c r="AX44">
        <v>7063.8</v>
      </c>
      <c r="AY44">
        <v>7405.4598635034099</v>
      </c>
      <c r="AZ44">
        <v>6249.5774281627801</v>
      </c>
      <c r="BA44">
        <v>114.133333333333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11914.4666666666</v>
      </c>
      <c r="BS44">
        <v>13597.2</v>
      </c>
      <c r="BT44">
        <v>13254.468638283999</v>
      </c>
      <c r="BU44">
        <v>11787.8039266675</v>
      </c>
      <c r="BV44">
        <v>934.86666666666599</v>
      </c>
      <c r="BW44">
        <v>0.158093333332847</v>
      </c>
      <c r="BX44">
        <v>0.21401333333339301</v>
      </c>
      <c r="BY44">
        <v>0</v>
      </c>
      <c r="BZ44">
        <v>5.13333333345751</v>
      </c>
      <c r="CA44">
        <v>5.9999999997671596</v>
      </c>
      <c r="CB44">
        <v>8.41728956797267</v>
      </c>
      <c r="CC44">
        <v>8.20439474713727</v>
      </c>
      <c r="CD44">
        <v>0.66666666689950205</v>
      </c>
      <c r="CE44">
        <v>3.7333333333178098</v>
      </c>
      <c r="CF44">
        <v>4.3333333334885502</v>
      </c>
      <c r="CG44">
        <v>7.9623009422645596</v>
      </c>
      <c r="CH44">
        <v>4.1086984787413696</v>
      </c>
      <c r="CI44">
        <v>0.66666666689950205</v>
      </c>
      <c r="CJ44">
        <v>2.53333333336436</v>
      </c>
      <c r="CK44">
        <v>4.2000000000310296</v>
      </c>
      <c r="CL44">
        <v>5.8823529409192004</v>
      </c>
      <c r="CM44">
        <v>7.8143284355010802</v>
      </c>
      <c r="CN44">
        <v>0.46666666671323698</v>
      </c>
      <c r="CO44">
        <v>4.5333333332867696</v>
      </c>
      <c r="CP44">
        <v>3.9333333335040801</v>
      </c>
      <c r="CQ44">
        <v>5.4273643159677603</v>
      </c>
      <c r="CR44">
        <v>5.2138863605753496</v>
      </c>
      <c r="CS44">
        <v>0.53333333344198697</v>
      </c>
      <c r="CT44">
        <v>0.99999999976716902</v>
      </c>
      <c r="CU44">
        <v>0.60000000017073696</v>
      </c>
      <c r="CV44">
        <v>0.53333333344198697</v>
      </c>
      <c r="CW44">
        <v>0.53333333344198697</v>
      </c>
    </row>
    <row r="45" spans="1:101" hidden="1" x14ac:dyDescent="0.5">
      <c r="A45">
        <v>1617001245.3710001</v>
      </c>
      <c r="B45">
        <v>5734.4</v>
      </c>
      <c r="C45">
        <v>5734.4</v>
      </c>
      <c r="D45">
        <v>3087.2961491023698</v>
      </c>
      <c r="E45">
        <v>4642.1333333333296</v>
      </c>
      <c r="F45">
        <v>0</v>
      </c>
      <c r="G45">
        <v>0</v>
      </c>
      <c r="H45">
        <v>0</v>
      </c>
      <c r="I45">
        <v>0</v>
      </c>
      <c r="J45">
        <v>5734.4</v>
      </c>
      <c r="K45">
        <v>5734.4</v>
      </c>
      <c r="L45">
        <v>3087.2961491023698</v>
      </c>
      <c r="M45">
        <v>4642.1333333333296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29.9110463911897</v>
      </c>
      <c r="AC45">
        <v>34.121979817316998</v>
      </c>
      <c r="AD45">
        <v>34.372503058832599</v>
      </c>
      <c r="AE45">
        <v>36.370872361724899</v>
      </c>
      <c r="AF45">
        <v>73.293679104863799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6117.1333333333296</v>
      </c>
      <c r="AX45">
        <v>7063.8</v>
      </c>
      <c r="AY45">
        <v>13453.268466493</v>
      </c>
      <c r="AZ45">
        <v>9864</v>
      </c>
      <c r="BA45">
        <v>114.133333333333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11914.4666666666</v>
      </c>
      <c r="BS45">
        <v>13597.2</v>
      </c>
      <c r="BT45">
        <v>21948.951623954999</v>
      </c>
      <c r="BU45">
        <v>17439.133333333299</v>
      </c>
      <c r="BV45">
        <v>934.86666666666599</v>
      </c>
      <c r="BW45">
        <v>0.158093333332847</v>
      </c>
      <c r="BX45">
        <v>0.21401333333339301</v>
      </c>
      <c r="BY45">
        <v>0</v>
      </c>
      <c r="BZ45">
        <v>5.13333333345751</v>
      </c>
      <c r="CA45">
        <v>5.9999999997671596</v>
      </c>
      <c r="CB45">
        <v>5.2350280936254698</v>
      </c>
      <c r="CC45">
        <v>6.2666666666821804</v>
      </c>
      <c r="CD45">
        <v>0.66666666689950205</v>
      </c>
      <c r="CE45">
        <v>3.7333333333178098</v>
      </c>
      <c r="CF45">
        <v>4.3333333334885502</v>
      </c>
      <c r="CG45">
        <v>4.6868576128930499</v>
      </c>
      <c r="CH45">
        <v>4.6666666667442698</v>
      </c>
      <c r="CI45">
        <v>0.66666666689950205</v>
      </c>
      <c r="CJ45">
        <v>2.53333333336436</v>
      </c>
      <c r="CK45">
        <v>4.2000000000310296</v>
      </c>
      <c r="CL45">
        <v>4.9609428532592501</v>
      </c>
      <c r="CM45">
        <v>6.6666666666666696</v>
      </c>
      <c r="CN45">
        <v>0.46666666671323698</v>
      </c>
      <c r="CO45">
        <v>4.5333333332867696</v>
      </c>
      <c r="CP45">
        <v>3.9333333335040801</v>
      </c>
      <c r="CQ45">
        <v>1.9460052076354999</v>
      </c>
      <c r="CR45">
        <v>5.3333333332557196</v>
      </c>
      <c r="CS45">
        <v>0.53333333344198697</v>
      </c>
      <c r="CT45">
        <v>0.99999999976716902</v>
      </c>
      <c r="CU45">
        <v>0.60000000017073696</v>
      </c>
      <c r="CV45">
        <v>0.53333333344198697</v>
      </c>
      <c r="CW45">
        <v>0.53333333344198697</v>
      </c>
    </row>
    <row r="46" spans="1:101" hidden="1" x14ac:dyDescent="0.5">
      <c r="A46">
        <v>1617001250.3710001</v>
      </c>
      <c r="B46">
        <v>2457.6</v>
      </c>
      <c r="C46">
        <v>5734.4</v>
      </c>
      <c r="D46">
        <v>3087.2961491023698</v>
      </c>
      <c r="E46">
        <v>4642.1333333333296</v>
      </c>
      <c r="F46">
        <v>0</v>
      </c>
      <c r="G46">
        <v>0</v>
      </c>
      <c r="H46">
        <v>0</v>
      </c>
      <c r="I46">
        <v>0</v>
      </c>
      <c r="J46">
        <v>2457.6</v>
      </c>
      <c r="K46">
        <v>5734.4</v>
      </c>
      <c r="L46">
        <v>3087.2961491023698</v>
      </c>
      <c r="M46">
        <v>4642.1333333333296</v>
      </c>
      <c r="N46">
        <v>3003.7333333333299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30.088708698105702</v>
      </c>
      <c r="AC46">
        <v>34.121979817316998</v>
      </c>
      <c r="AD46">
        <v>34.372503058832599</v>
      </c>
      <c r="AE46">
        <v>36.370872361724899</v>
      </c>
      <c r="AF46">
        <v>73.288896660701198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9365.2666666666591</v>
      </c>
      <c r="AX46">
        <v>7063.8</v>
      </c>
      <c r="AY46">
        <v>13453.268466493</v>
      </c>
      <c r="AZ46">
        <v>9864</v>
      </c>
      <c r="BA46">
        <v>104.533333333333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17080</v>
      </c>
      <c r="BS46">
        <v>13597.2</v>
      </c>
      <c r="BT46">
        <v>21948.951623954999</v>
      </c>
      <c r="BU46">
        <v>17439.133333333299</v>
      </c>
      <c r="BV46">
        <v>936.93333333333305</v>
      </c>
      <c r="BW46">
        <v>0.18910666666670201</v>
      </c>
      <c r="BX46">
        <v>0.38978666666632</v>
      </c>
      <c r="BY46">
        <v>0</v>
      </c>
      <c r="BZ46">
        <v>7.6000000000931296</v>
      </c>
      <c r="CA46">
        <v>5.9999999997671596</v>
      </c>
      <c r="CB46">
        <v>5.2350280936254698</v>
      </c>
      <c r="CC46">
        <v>6.2666666666821804</v>
      </c>
      <c r="CD46">
        <v>-0.133333333457514</v>
      </c>
      <c r="CE46">
        <v>5.6000000001707502</v>
      </c>
      <c r="CF46">
        <v>4.3333333334885502</v>
      </c>
      <c r="CG46">
        <v>4.6868576128930499</v>
      </c>
      <c r="CH46">
        <v>4.6666666667442698</v>
      </c>
      <c r="CI46">
        <v>-6.6666666728764298E-2</v>
      </c>
      <c r="CJ46">
        <v>5.3333333332557196</v>
      </c>
      <c r="CK46">
        <v>4.2000000000310296</v>
      </c>
      <c r="CL46">
        <v>4.9609428532592501</v>
      </c>
      <c r="CM46">
        <v>6.6666666666666696</v>
      </c>
      <c r="CN46">
        <v>0</v>
      </c>
      <c r="CO46">
        <v>7.5333333333643804</v>
      </c>
      <c r="CP46">
        <v>3.9333333335040801</v>
      </c>
      <c r="CQ46">
        <v>1.9460052076354999</v>
      </c>
      <c r="CR46">
        <v>5.3333333332557196</v>
      </c>
      <c r="CS46">
        <v>6.6666666728750101E-2</v>
      </c>
      <c r="CT46">
        <v>0.333333333643764</v>
      </c>
      <c r="CU46">
        <v>0</v>
      </c>
      <c r="CV46">
        <v>0.199999999798222</v>
      </c>
      <c r="CW46">
        <v>-0.26666666691501401</v>
      </c>
    </row>
    <row r="47" spans="1:101" hidden="1" x14ac:dyDescent="0.5">
      <c r="A47">
        <v>1617001255.3710001</v>
      </c>
      <c r="B47">
        <v>2457.6</v>
      </c>
      <c r="C47">
        <v>5461.3333333333303</v>
      </c>
      <c r="D47">
        <v>3087.2961491023698</v>
      </c>
      <c r="E47">
        <v>4642.1333333333296</v>
      </c>
      <c r="F47">
        <v>0</v>
      </c>
      <c r="G47">
        <v>0</v>
      </c>
      <c r="H47">
        <v>0</v>
      </c>
      <c r="I47">
        <v>0</v>
      </c>
      <c r="J47">
        <v>2457.6</v>
      </c>
      <c r="K47">
        <v>5461.3333333333303</v>
      </c>
      <c r="L47">
        <v>3087.2961491023698</v>
      </c>
      <c r="M47">
        <v>4642.1333333333296</v>
      </c>
      <c r="N47">
        <v>3003.7333333333299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30.088708698105702</v>
      </c>
      <c r="AC47">
        <v>34.121979817316998</v>
      </c>
      <c r="AD47">
        <v>34.372503058832599</v>
      </c>
      <c r="AE47">
        <v>36.370872361724899</v>
      </c>
      <c r="AF47">
        <v>73.288896660701198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9365.2666666666591</v>
      </c>
      <c r="AX47">
        <v>7281.6</v>
      </c>
      <c r="AY47">
        <v>13453.268466493</v>
      </c>
      <c r="AZ47">
        <v>9864</v>
      </c>
      <c r="BA47">
        <v>104.533333333333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17080</v>
      </c>
      <c r="BS47">
        <v>13366.333333333299</v>
      </c>
      <c r="BT47">
        <v>21948.951623954999</v>
      </c>
      <c r="BU47">
        <v>17439.133333333299</v>
      </c>
      <c r="BV47">
        <v>936.93333333333305</v>
      </c>
      <c r="BW47">
        <v>0.18910666666670201</v>
      </c>
      <c r="BX47">
        <v>0.38978666666632</v>
      </c>
      <c r="BY47">
        <v>0</v>
      </c>
      <c r="BZ47">
        <v>7.6000000000931296</v>
      </c>
      <c r="CA47">
        <v>6.4000000001396904</v>
      </c>
      <c r="CB47">
        <v>5.2350280936254698</v>
      </c>
      <c r="CC47">
        <v>6.2666666666821804</v>
      </c>
      <c r="CD47">
        <v>-0.133333333457514</v>
      </c>
      <c r="CE47">
        <v>5.6000000001707502</v>
      </c>
      <c r="CF47">
        <v>4.8666666665424803</v>
      </c>
      <c r="CG47">
        <v>4.6868576128930499</v>
      </c>
      <c r="CH47">
        <v>4.6666666667442698</v>
      </c>
      <c r="CI47">
        <v>-6.6666666728764298E-2</v>
      </c>
      <c r="CJ47">
        <v>5.3333333332557196</v>
      </c>
      <c r="CK47">
        <v>4.7333333330849703</v>
      </c>
      <c r="CL47">
        <v>4.9609428532592501</v>
      </c>
      <c r="CM47">
        <v>6.6666666666666696</v>
      </c>
      <c r="CN47">
        <v>0</v>
      </c>
      <c r="CO47">
        <v>7.5333333333643804</v>
      </c>
      <c r="CP47">
        <v>3.4666666667908399</v>
      </c>
      <c r="CQ47">
        <v>1.9460052076354999</v>
      </c>
      <c r="CR47">
        <v>5.3333333332557196</v>
      </c>
      <c r="CS47">
        <v>6.6666666728750101E-2</v>
      </c>
      <c r="CT47">
        <v>0.333333333643764</v>
      </c>
      <c r="CU47">
        <v>0</v>
      </c>
      <c r="CV47">
        <v>0.199999999798222</v>
      </c>
      <c r="CW47">
        <v>-0.26666666691501401</v>
      </c>
    </row>
    <row r="48" spans="1:101" hidden="1" x14ac:dyDescent="0.5">
      <c r="A48">
        <v>1617001260.3710001</v>
      </c>
      <c r="B48">
        <v>2457.6</v>
      </c>
      <c r="C48">
        <v>5461.3333333333303</v>
      </c>
      <c r="D48">
        <v>6115.0201220303697</v>
      </c>
      <c r="E48">
        <v>6746.0883886906404</v>
      </c>
      <c r="F48">
        <v>0</v>
      </c>
      <c r="G48">
        <v>0</v>
      </c>
      <c r="H48">
        <v>0</v>
      </c>
      <c r="I48">
        <v>0</v>
      </c>
      <c r="J48">
        <v>2457.6</v>
      </c>
      <c r="K48">
        <v>5461.3333333333303</v>
      </c>
      <c r="L48">
        <v>6115.0201220303697</v>
      </c>
      <c r="M48">
        <v>6746.0883886906404</v>
      </c>
      <c r="N48">
        <v>3003.7333333333299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30.088708698105702</v>
      </c>
      <c r="AC48">
        <v>34.121979817316998</v>
      </c>
      <c r="AD48">
        <v>34.370870320802403</v>
      </c>
      <c r="AE48">
        <v>36.3694437159484</v>
      </c>
      <c r="AF48">
        <v>73.288896660701198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9365.2666666666591</v>
      </c>
      <c r="AX48">
        <v>7281.6</v>
      </c>
      <c r="AY48">
        <v>6907.1790211605803</v>
      </c>
      <c r="AZ48">
        <v>6853.2116387592596</v>
      </c>
      <c r="BA48">
        <v>104.533333333333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17080</v>
      </c>
      <c r="BS48">
        <v>13366.333333333299</v>
      </c>
      <c r="BT48">
        <v>11749.253537582699</v>
      </c>
      <c r="BU48">
        <v>12909.4839418062</v>
      </c>
      <c r="BV48">
        <v>936.93333333333305</v>
      </c>
      <c r="BW48">
        <v>0.18910666666670201</v>
      </c>
      <c r="BX48">
        <v>0.38978666666632</v>
      </c>
      <c r="BY48">
        <v>0</v>
      </c>
      <c r="BZ48">
        <v>7.6000000000931296</v>
      </c>
      <c r="CA48">
        <v>6.4000000001396904</v>
      </c>
      <c r="CB48">
        <v>7.1790211606623497</v>
      </c>
      <c r="CC48">
        <v>2.1410925061123001</v>
      </c>
      <c r="CD48">
        <v>-0.133333333457514</v>
      </c>
      <c r="CE48">
        <v>5.6000000001707502</v>
      </c>
      <c r="CF48">
        <v>4.8666666665424803</v>
      </c>
      <c r="CG48">
        <v>6.4001038557464502</v>
      </c>
      <c r="CH48">
        <v>0.63134779001110497</v>
      </c>
      <c r="CI48">
        <v>-6.6666666728764298E-2</v>
      </c>
      <c r="CJ48">
        <v>5.3333333332557196</v>
      </c>
      <c r="CK48">
        <v>4.7333333330849703</v>
      </c>
      <c r="CL48">
        <v>7.3088407116076102</v>
      </c>
      <c r="CM48">
        <v>1.31759538878363</v>
      </c>
      <c r="CN48">
        <v>0</v>
      </c>
      <c r="CO48">
        <v>7.5333333333643804</v>
      </c>
      <c r="CP48">
        <v>3.4666666667908399</v>
      </c>
      <c r="CQ48">
        <v>6.2053745293285596</v>
      </c>
      <c r="CR48">
        <v>1.31759538838417</v>
      </c>
      <c r="CS48">
        <v>6.6666666728750101E-2</v>
      </c>
      <c r="CT48">
        <v>0.333333333643764</v>
      </c>
      <c r="CU48">
        <v>0</v>
      </c>
      <c r="CV48">
        <v>0.199999999798222</v>
      </c>
      <c r="CW48">
        <v>-0.26666666691501401</v>
      </c>
    </row>
    <row r="49" spans="1:101" hidden="1" x14ac:dyDescent="0.5">
      <c r="A49">
        <v>1617001265.3710001</v>
      </c>
      <c r="B49">
        <v>6465.8888126286802</v>
      </c>
      <c r="C49">
        <v>5461.3333333333303</v>
      </c>
      <c r="D49">
        <v>6115.0201220303697</v>
      </c>
      <c r="E49">
        <v>6746.0883886906404</v>
      </c>
      <c r="F49">
        <v>0</v>
      </c>
      <c r="G49">
        <v>0</v>
      </c>
      <c r="H49">
        <v>0</v>
      </c>
      <c r="I49">
        <v>0</v>
      </c>
      <c r="J49">
        <v>6465.8888126286802</v>
      </c>
      <c r="K49">
        <v>5461.3333333333303</v>
      </c>
      <c r="L49">
        <v>6115.0201220303697</v>
      </c>
      <c r="M49">
        <v>6746.0883886906404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31.0734538225968</v>
      </c>
      <c r="AC49">
        <v>34.121979817316998</v>
      </c>
      <c r="AD49">
        <v>34.370870320802403</v>
      </c>
      <c r="AE49">
        <v>36.3694437159484</v>
      </c>
      <c r="AF49">
        <v>73.287351563356395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8626.4241592312901</v>
      </c>
      <c r="AX49">
        <v>7281.6</v>
      </c>
      <c r="AY49">
        <v>6907.1790211605803</v>
      </c>
      <c r="AZ49">
        <v>6853.2116387592596</v>
      </c>
      <c r="BA49">
        <v>108.533333333333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16398.2841455044</v>
      </c>
      <c r="BS49">
        <v>13366.333333333299</v>
      </c>
      <c r="BT49">
        <v>11749.253537582699</v>
      </c>
      <c r="BU49">
        <v>12909.4839418062</v>
      </c>
      <c r="BV49">
        <v>933.93333333333305</v>
      </c>
      <c r="BW49">
        <v>0.21447999999963899</v>
      </c>
      <c r="BX49">
        <v>1.7620000000230601E-2</v>
      </c>
      <c r="BY49">
        <v>0</v>
      </c>
      <c r="BZ49">
        <v>4.52985586799866</v>
      </c>
      <c r="CA49">
        <v>6.4000000001396904</v>
      </c>
      <c r="CB49">
        <v>7.1790211606623497</v>
      </c>
      <c r="CC49">
        <v>2.1410925061123001</v>
      </c>
      <c r="CD49">
        <v>0.73333333324020999</v>
      </c>
      <c r="CE49">
        <v>5.6966369248531601</v>
      </c>
      <c r="CF49">
        <v>4.8666666665424803</v>
      </c>
      <c r="CG49">
        <v>6.4001038557464502</v>
      </c>
      <c r="CH49">
        <v>0.63134779001110497</v>
      </c>
      <c r="CI49">
        <v>0.66666666651144602</v>
      </c>
      <c r="CJ49">
        <v>5.2161976664538603</v>
      </c>
      <c r="CK49">
        <v>4.7333333330849703</v>
      </c>
      <c r="CL49">
        <v>7.3088407116076102</v>
      </c>
      <c r="CM49">
        <v>1.31759538878363</v>
      </c>
      <c r="CN49">
        <v>0.46666666671323698</v>
      </c>
      <c r="CO49">
        <v>4.1866849689707903</v>
      </c>
      <c r="CP49">
        <v>3.4666666667908399</v>
      </c>
      <c r="CQ49">
        <v>6.2053745293285596</v>
      </c>
      <c r="CR49">
        <v>1.31759538838417</v>
      </c>
      <c r="CS49">
        <v>0.46666666671323698</v>
      </c>
      <c r="CT49">
        <v>0.53333333305393105</v>
      </c>
      <c r="CU49">
        <v>0.66666666651144602</v>
      </c>
      <c r="CV49">
        <v>0.66666666689950205</v>
      </c>
      <c r="CW49">
        <v>0.79999999996895998</v>
      </c>
    </row>
    <row r="50" spans="1:101" hidden="1" x14ac:dyDescent="0.5">
      <c r="A50">
        <v>1617001270.3710001</v>
      </c>
      <c r="B50">
        <v>6465.8888126286802</v>
      </c>
      <c r="C50">
        <v>4369.0666666666602</v>
      </c>
      <c r="D50">
        <v>6115.0201220303697</v>
      </c>
      <c r="E50">
        <v>6746.0883886906404</v>
      </c>
      <c r="F50">
        <v>0</v>
      </c>
      <c r="G50">
        <v>0</v>
      </c>
      <c r="H50">
        <v>0</v>
      </c>
      <c r="I50">
        <v>0</v>
      </c>
      <c r="J50">
        <v>6465.8888126286802</v>
      </c>
      <c r="K50">
        <v>4369.0666666666602</v>
      </c>
      <c r="L50">
        <v>6115.0201220303697</v>
      </c>
      <c r="M50">
        <v>6746.0883886906404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31.0734538225968</v>
      </c>
      <c r="AC50">
        <v>34.120755263794301</v>
      </c>
      <c r="AD50">
        <v>34.370870320802403</v>
      </c>
      <c r="AE50">
        <v>36.3694437159484</v>
      </c>
      <c r="AF50">
        <v>73.287351563356395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8626.4241592312901</v>
      </c>
      <c r="AX50">
        <v>8651.4666666666599</v>
      </c>
      <c r="AY50">
        <v>6907.1790211605803</v>
      </c>
      <c r="AZ50">
        <v>6853.2116387592596</v>
      </c>
      <c r="BA50">
        <v>108.533333333333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16398.2841455044</v>
      </c>
      <c r="BS50">
        <v>16078.733333333301</v>
      </c>
      <c r="BT50">
        <v>11749.253537582699</v>
      </c>
      <c r="BU50">
        <v>12909.4839418062</v>
      </c>
      <c r="BV50">
        <v>933.93333333333305</v>
      </c>
      <c r="BW50">
        <v>0.21447999999963899</v>
      </c>
      <c r="BX50">
        <v>1.7620000000230601E-2</v>
      </c>
      <c r="BY50">
        <v>0</v>
      </c>
      <c r="BZ50">
        <v>4.52985586799866</v>
      </c>
      <c r="CA50">
        <v>6.1999999999534303</v>
      </c>
      <c r="CB50">
        <v>7.1790211606623497</v>
      </c>
      <c r="CC50">
        <v>2.1410925061123001</v>
      </c>
      <c r="CD50">
        <v>0.73333333324020999</v>
      </c>
      <c r="CE50">
        <v>5.6966369248531601</v>
      </c>
      <c r="CF50">
        <v>3.6666666665890499</v>
      </c>
      <c r="CG50">
        <v>6.4001038557464502</v>
      </c>
      <c r="CH50">
        <v>0.63134779001110497</v>
      </c>
      <c r="CI50">
        <v>0.66666666651144602</v>
      </c>
      <c r="CJ50">
        <v>5.2161976664538603</v>
      </c>
      <c r="CK50">
        <v>3.7333333333178098</v>
      </c>
      <c r="CL50">
        <v>7.3088407116076102</v>
      </c>
      <c r="CM50">
        <v>1.31759538878363</v>
      </c>
      <c r="CN50">
        <v>0.46666666671323698</v>
      </c>
      <c r="CO50">
        <v>4.1866849689707903</v>
      </c>
      <c r="CP50">
        <v>4.8666666665424803</v>
      </c>
      <c r="CQ50">
        <v>6.2053745293285596</v>
      </c>
      <c r="CR50">
        <v>1.31759538838417</v>
      </c>
      <c r="CS50">
        <v>0.46666666671323698</v>
      </c>
      <c r="CT50">
        <v>0.53333333305393105</v>
      </c>
      <c r="CU50">
        <v>0.66666666651144602</v>
      </c>
      <c r="CV50">
        <v>0.66666666689950205</v>
      </c>
      <c r="CW50">
        <v>0.79999999996895998</v>
      </c>
    </row>
    <row r="51" spans="1:101" hidden="1" x14ac:dyDescent="0.5">
      <c r="A51">
        <v>1617001275.3710001</v>
      </c>
      <c r="B51">
        <v>6465.8888126286802</v>
      </c>
      <c r="C51">
        <v>4369.0666666666602</v>
      </c>
      <c r="D51">
        <v>3549.86666666666</v>
      </c>
      <c r="E51">
        <v>3823.1882125474999</v>
      </c>
      <c r="F51">
        <v>0</v>
      </c>
      <c r="G51">
        <v>0</v>
      </c>
      <c r="H51">
        <v>0</v>
      </c>
      <c r="I51">
        <v>0</v>
      </c>
      <c r="J51">
        <v>6465.8888126286802</v>
      </c>
      <c r="K51">
        <v>4369.0666666666602</v>
      </c>
      <c r="L51">
        <v>3549.86666666666</v>
      </c>
      <c r="M51">
        <v>3823.1882125474999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31.0734538225968</v>
      </c>
      <c r="AC51">
        <v>34.120755263794301</v>
      </c>
      <c r="AD51">
        <v>34.372707151086402</v>
      </c>
      <c r="AE51">
        <v>36.3733214687703</v>
      </c>
      <c r="AF51">
        <v>73.287351563356395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8626.4241592312901</v>
      </c>
      <c r="AX51">
        <v>8651.4666666666599</v>
      </c>
      <c r="AY51">
        <v>8810.6</v>
      </c>
      <c r="AZ51">
        <v>6646.9764650976704</v>
      </c>
      <c r="BA51">
        <v>108.533333333333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16398.2841455044</v>
      </c>
      <c r="BS51">
        <v>16078.733333333301</v>
      </c>
      <c r="BT51">
        <v>14722.8</v>
      </c>
      <c r="BU51">
        <v>12022.134808987201</v>
      </c>
      <c r="BV51">
        <v>933.93333333333305</v>
      </c>
      <c r="BW51">
        <v>0.21447999999963899</v>
      </c>
      <c r="BX51">
        <v>1.7620000000230601E-2</v>
      </c>
      <c r="BY51">
        <v>0</v>
      </c>
      <c r="BZ51">
        <v>4.52985586799866</v>
      </c>
      <c r="CA51">
        <v>6.1999999999534303</v>
      </c>
      <c r="CB51">
        <v>5.1999999997981998</v>
      </c>
      <c r="CC51">
        <v>3.9269284616801299</v>
      </c>
      <c r="CD51">
        <v>0.73333333324020999</v>
      </c>
      <c r="CE51">
        <v>5.6966369248531601</v>
      </c>
      <c r="CF51">
        <v>3.6666666665890499</v>
      </c>
      <c r="CG51">
        <v>4.7333333330849703</v>
      </c>
      <c r="CH51">
        <v>2.9268617908015799</v>
      </c>
      <c r="CI51">
        <v>0.66666666651144602</v>
      </c>
      <c r="CJ51">
        <v>5.2161976664538603</v>
      </c>
      <c r="CK51">
        <v>3.7333333333178098</v>
      </c>
      <c r="CL51">
        <v>5.4666666667132304</v>
      </c>
      <c r="CM51">
        <v>3.5269017932510902</v>
      </c>
      <c r="CN51">
        <v>0.46666666671323698</v>
      </c>
      <c r="CO51">
        <v>4.1866849689707903</v>
      </c>
      <c r="CP51">
        <v>4.8666666665424803</v>
      </c>
      <c r="CQ51">
        <v>-0.59999999978268104</v>
      </c>
      <c r="CR51">
        <v>3.1268751252101299</v>
      </c>
      <c r="CS51">
        <v>0.46666666671323698</v>
      </c>
      <c r="CT51">
        <v>0.53333333305393105</v>
      </c>
      <c r="CU51">
        <v>0.66666666651144602</v>
      </c>
      <c r="CV51">
        <v>0.66666666689950205</v>
      </c>
      <c r="CW51">
        <v>0.79999999996895998</v>
      </c>
    </row>
    <row r="52" spans="1:101" hidden="1" x14ac:dyDescent="0.5">
      <c r="A52">
        <v>1617001280.3710001</v>
      </c>
      <c r="B52">
        <v>3549.86666666666</v>
      </c>
      <c r="C52">
        <v>4369.0666666666602</v>
      </c>
      <c r="D52">
        <v>3549.86666666666</v>
      </c>
      <c r="E52">
        <v>3823.1882125474999</v>
      </c>
      <c r="F52">
        <v>0</v>
      </c>
      <c r="G52">
        <v>0</v>
      </c>
      <c r="H52">
        <v>0</v>
      </c>
      <c r="I52">
        <v>0</v>
      </c>
      <c r="J52">
        <v>3549.86666666666</v>
      </c>
      <c r="K52">
        <v>4369.0666666666602</v>
      </c>
      <c r="L52">
        <v>3549.86666666666</v>
      </c>
      <c r="M52">
        <v>3823.1882125474999</v>
      </c>
      <c r="N52">
        <v>15564.8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31.3185686193873</v>
      </c>
      <c r="AC52">
        <v>34.120755263794301</v>
      </c>
      <c r="AD52">
        <v>34.372707151086402</v>
      </c>
      <c r="AE52">
        <v>36.3733214687703</v>
      </c>
      <c r="AF52">
        <v>73.287253461937695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6354.9333333333298</v>
      </c>
      <c r="AX52">
        <v>8651.4666666666599</v>
      </c>
      <c r="AY52">
        <v>8810.6</v>
      </c>
      <c r="AZ52">
        <v>6646.9764650976704</v>
      </c>
      <c r="BA52">
        <v>109.73333333333299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11437.733333333301</v>
      </c>
      <c r="BS52">
        <v>16078.733333333301</v>
      </c>
      <c r="BT52">
        <v>14722.8</v>
      </c>
      <c r="BU52">
        <v>12022.134808987201</v>
      </c>
      <c r="BV52">
        <v>989.2</v>
      </c>
      <c r="BW52">
        <v>0.16424000000066899</v>
      </c>
      <c r="BX52">
        <v>0.50069333333340105</v>
      </c>
      <c r="BY52">
        <v>0</v>
      </c>
      <c r="BZ52">
        <v>4.7333333334730199</v>
      </c>
      <c r="CA52">
        <v>6.1999999999534303</v>
      </c>
      <c r="CB52">
        <v>5.1999999997981998</v>
      </c>
      <c r="CC52">
        <v>3.9269284616801299</v>
      </c>
      <c r="CD52">
        <v>-0.19999999979820801</v>
      </c>
      <c r="CE52">
        <v>5.3999999999844697</v>
      </c>
      <c r="CF52">
        <v>3.6666666665890499</v>
      </c>
      <c r="CG52">
        <v>4.7333333330849703</v>
      </c>
      <c r="CH52">
        <v>2.9268617908015799</v>
      </c>
      <c r="CI52">
        <v>0.79999999996895998</v>
      </c>
      <c r="CJ52">
        <v>5.13333333345751</v>
      </c>
      <c r="CK52">
        <v>3.7333333333178098</v>
      </c>
      <c r="CL52">
        <v>5.4666666667132304</v>
      </c>
      <c r="CM52">
        <v>3.5269017932510902</v>
      </c>
      <c r="CN52">
        <v>-0.133333333457514</v>
      </c>
      <c r="CO52">
        <v>5.4666666667132304</v>
      </c>
      <c r="CP52">
        <v>4.8666666665424803</v>
      </c>
      <c r="CQ52">
        <v>-0.59999999978268104</v>
      </c>
      <c r="CR52">
        <v>3.1268751252101299</v>
      </c>
      <c r="CS52">
        <v>0</v>
      </c>
      <c r="CT52">
        <v>-0.13333333306945799</v>
      </c>
      <c r="CU52">
        <v>0.399999999984473</v>
      </c>
      <c r="CV52">
        <v>0</v>
      </c>
      <c r="CW52">
        <v>-6.6666666340694195E-2</v>
      </c>
    </row>
    <row r="53" spans="1:101" hidden="1" x14ac:dyDescent="0.5">
      <c r="A53">
        <v>1617001285.3710001</v>
      </c>
      <c r="B53">
        <v>3549.86666666666</v>
      </c>
      <c r="C53">
        <v>4096</v>
      </c>
      <c r="D53">
        <v>3549.86666666666</v>
      </c>
      <c r="E53">
        <v>3823.1882125474999</v>
      </c>
      <c r="F53">
        <v>0</v>
      </c>
      <c r="G53">
        <v>0</v>
      </c>
      <c r="H53">
        <v>0</v>
      </c>
      <c r="I53">
        <v>0</v>
      </c>
      <c r="J53">
        <v>3549.86666666666</v>
      </c>
      <c r="K53">
        <v>4096</v>
      </c>
      <c r="L53">
        <v>3549.86666666666</v>
      </c>
      <c r="M53">
        <v>3823.1882125474999</v>
      </c>
      <c r="N53">
        <v>15564.8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31.3185686193873</v>
      </c>
      <c r="AC53">
        <v>34.1675944360369</v>
      </c>
      <c r="AD53">
        <v>34.372707151086402</v>
      </c>
      <c r="AE53">
        <v>36.3733214687703</v>
      </c>
      <c r="AF53">
        <v>73.287253461937695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6354.9333333333298</v>
      </c>
      <c r="AX53">
        <v>11248.0666666666</v>
      </c>
      <c r="AY53">
        <v>8810.6</v>
      </c>
      <c r="AZ53">
        <v>6646.9764650976704</v>
      </c>
      <c r="BA53">
        <v>109.73333333333299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11437.733333333301</v>
      </c>
      <c r="BS53">
        <v>18871.5333333333</v>
      </c>
      <c r="BT53">
        <v>14722.8</v>
      </c>
      <c r="BU53">
        <v>12022.134808987201</v>
      </c>
      <c r="BV53">
        <v>989.2</v>
      </c>
      <c r="BW53">
        <v>0.16424000000066899</v>
      </c>
      <c r="BX53">
        <v>0.50069333333340105</v>
      </c>
      <c r="BY53">
        <v>0</v>
      </c>
      <c r="BZ53">
        <v>4.7333333334730199</v>
      </c>
      <c r="CA53">
        <v>8.4666666667908395</v>
      </c>
      <c r="CB53">
        <v>5.1999999997981998</v>
      </c>
      <c r="CC53">
        <v>3.9269284616801299</v>
      </c>
      <c r="CD53">
        <v>-0.19999999979820801</v>
      </c>
      <c r="CE53">
        <v>5.3999999999844697</v>
      </c>
      <c r="CF53">
        <v>7.2000000001086502</v>
      </c>
      <c r="CG53">
        <v>4.7333333330849703</v>
      </c>
      <c r="CH53">
        <v>2.9268617908015799</v>
      </c>
      <c r="CI53">
        <v>0.79999999996895998</v>
      </c>
      <c r="CJ53">
        <v>5.13333333345751</v>
      </c>
      <c r="CK53">
        <v>5.8666666666977099</v>
      </c>
      <c r="CL53">
        <v>5.4666666667132304</v>
      </c>
      <c r="CM53">
        <v>3.5269017932510902</v>
      </c>
      <c r="CN53">
        <v>-0.133333333457514</v>
      </c>
      <c r="CO53">
        <v>5.4666666667132304</v>
      </c>
      <c r="CP53">
        <v>6.5999999999379</v>
      </c>
      <c r="CQ53">
        <v>-0.59999999978268104</v>
      </c>
      <c r="CR53">
        <v>3.1268751252101299</v>
      </c>
      <c r="CS53">
        <v>0</v>
      </c>
      <c r="CT53">
        <v>-0.13333333306945799</v>
      </c>
      <c r="CU53">
        <v>0.399999999984473</v>
      </c>
      <c r="CV53">
        <v>0</v>
      </c>
      <c r="CW53">
        <v>-6.6666666340694195E-2</v>
      </c>
    </row>
    <row r="54" spans="1:101" hidden="1" x14ac:dyDescent="0.5">
      <c r="A54">
        <v>1617001290.3710001</v>
      </c>
      <c r="B54">
        <v>3549.86666666666</v>
      </c>
      <c r="C54">
        <v>4096</v>
      </c>
      <c r="D54">
        <v>6553.6</v>
      </c>
      <c r="E54">
        <v>5044.0080368137897</v>
      </c>
      <c r="F54">
        <v>0</v>
      </c>
      <c r="G54">
        <v>0</v>
      </c>
      <c r="H54">
        <v>0</v>
      </c>
      <c r="I54">
        <v>0</v>
      </c>
      <c r="J54">
        <v>3549.86666666666</v>
      </c>
      <c r="K54">
        <v>4096</v>
      </c>
      <c r="L54">
        <v>6553.6</v>
      </c>
      <c r="M54">
        <v>5044.0080368137897</v>
      </c>
      <c r="N54">
        <v>15564.8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31.3185686193873</v>
      </c>
      <c r="AC54">
        <v>34.1675944360369</v>
      </c>
      <c r="AD54">
        <v>34.369849859533502</v>
      </c>
      <c r="AE54">
        <v>36.374954206800503</v>
      </c>
      <c r="AF54">
        <v>73.287253461937695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6354.9333333333298</v>
      </c>
      <c r="AX54">
        <v>11248.0666666666</v>
      </c>
      <c r="AY54">
        <v>12864.0666666666</v>
      </c>
      <c r="AZ54">
        <v>7630.5010046017196</v>
      </c>
      <c r="BA54">
        <v>109.73333333333299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11437.733333333301</v>
      </c>
      <c r="BS54">
        <v>18871.5333333333</v>
      </c>
      <c r="BT54">
        <v>22218.133333333299</v>
      </c>
      <c r="BU54">
        <v>13163.717674509</v>
      </c>
      <c r="BV54">
        <v>989.2</v>
      </c>
      <c r="BW54">
        <v>0.16424000000066899</v>
      </c>
      <c r="BX54">
        <v>0.50069333333340105</v>
      </c>
      <c r="BY54">
        <v>0</v>
      </c>
      <c r="BZ54">
        <v>4.7333333334730199</v>
      </c>
      <c r="CA54">
        <v>8.4666666667908395</v>
      </c>
      <c r="CB54">
        <v>9.7333333334730199</v>
      </c>
      <c r="CC54">
        <v>9.7154708665952807</v>
      </c>
      <c r="CD54">
        <v>-0.19999999979820801</v>
      </c>
      <c r="CE54">
        <v>5.3999999999844697</v>
      </c>
      <c r="CF54">
        <v>7.2000000001086502</v>
      </c>
      <c r="CG54">
        <v>7.8666666666200999</v>
      </c>
      <c r="CH54">
        <v>6.4748201439301596</v>
      </c>
      <c r="CI54">
        <v>0.79999999996895998</v>
      </c>
      <c r="CJ54">
        <v>5.13333333345751</v>
      </c>
      <c r="CK54">
        <v>5.8666666666977099</v>
      </c>
      <c r="CL54">
        <v>8.7333333333178107</v>
      </c>
      <c r="CM54">
        <v>8.2247715342900491</v>
      </c>
      <c r="CN54">
        <v>-0.133333333457514</v>
      </c>
      <c r="CO54">
        <v>5.4666666667132304</v>
      </c>
      <c r="CP54">
        <v>6.5999999999379</v>
      </c>
      <c r="CQ54">
        <v>6.2666666666821804</v>
      </c>
      <c r="CR54">
        <v>9.5858448375679401</v>
      </c>
      <c r="CS54">
        <v>0</v>
      </c>
      <c r="CT54">
        <v>-0.13333333306945799</v>
      </c>
      <c r="CU54">
        <v>0.399999999984473</v>
      </c>
      <c r="CV54">
        <v>0</v>
      </c>
      <c r="CW54">
        <v>-6.6666666340694195E-2</v>
      </c>
    </row>
    <row r="55" spans="1:101" hidden="1" x14ac:dyDescent="0.5">
      <c r="A55">
        <v>1617001295.3710001</v>
      </c>
      <c r="B55">
        <v>4247.31043421905</v>
      </c>
      <c r="C55">
        <v>4096</v>
      </c>
      <c r="D55">
        <v>6553.6</v>
      </c>
      <c r="E55">
        <v>5044.0080368137897</v>
      </c>
      <c r="F55">
        <v>0</v>
      </c>
      <c r="G55">
        <v>0</v>
      </c>
      <c r="H55">
        <v>0</v>
      </c>
      <c r="I55">
        <v>0</v>
      </c>
      <c r="J55">
        <v>4247.31043421905</v>
      </c>
      <c r="K55">
        <v>4096</v>
      </c>
      <c r="L55">
        <v>6553.6</v>
      </c>
      <c r="M55">
        <v>5044.0080368137897</v>
      </c>
      <c r="N55">
        <v>2730.6666666666601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31.320813634178901</v>
      </c>
      <c r="AC55">
        <v>34.1675944360369</v>
      </c>
      <c r="AD55">
        <v>34.369849859533502</v>
      </c>
      <c r="AE55">
        <v>36.374954206800503</v>
      </c>
      <c r="AF55">
        <v>73.287253461937695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8635.5152300712907</v>
      </c>
      <c r="AX55">
        <v>11248.0666666666</v>
      </c>
      <c r="AY55">
        <v>12864.0666666666</v>
      </c>
      <c r="AZ55">
        <v>7630.5010046017196</v>
      </c>
      <c r="BA55">
        <v>108.133333333333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15154.5042125729</v>
      </c>
      <c r="BS55">
        <v>18871.5333333333</v>
      </c>
      <c r="BT55">
        <v>22218.133333333299</v>
      </c>
      <c r="BU55">
        <v>13163.717674509</v>
      </c>
      <c r="BV55">
        <v>936.2</v>
      </c>
      <c r="BW55">
        <v>0.16647999999956101</v>
      </c>
      <c r="BX55">
        <v>2.4440000000443701E-2</v>
      </c>
      <c r="BY55">
        <v>0</v>
      </c>
      <c r="BZ55">
        <v>8.5547634475422001</v>
      </c>
      <c r="CA55">
        <v>8.4666666667908395</v>
      </c>
      <c r="CB55">
        <v>9.7333333334730199</v>
      </c>
      <c r="CC55">
        <v>9.7154708665952807</v>
      </c>
      <c r="CD55">
        <v>0.59999999978269603</v>
      </c>
      <c r="CE55">
        <v>7.84186649402423</v>
      </c>
      <c r="CF55">
        <v>7.2000000001086502</v>
      </c>
      <c r="CG55">
        <v>7.8666666666200999</v>
      </c>
      <c r="CH55">
        <v>6.4748201439301596</v>
      </c>
      <c r="CI55">
        <v>0.46666666671323698</v>
      </c>
      <c r="CJ55">
        <v>7.7122488659061101</v>
      </c>
      <c r="CK55">
        <v>5.8666666666977099</v>
      </c>
      <c r="CL55">
        <v>8.7333333333178107</v>
      </c>
      <c r="CM55">
        <v>8.2247715342900491</v>
      </c>
      <c r="CN55">
        <v>0.73333333324020999</v>
      </c>
      <c r="CO55">
        <v>7.4530136100470896</v>
      </c>
      <c r="CP55">
        <v>6.5999999999379</v>
      </c>
      <c r="CQ55">
        <v>6.2666666666821804</v>
      </c>
      <c r="CR55">
        <v>9.5858448375679401</v>
      </c>
      <c r="CS55">
        <v>0.59999999978269603</v>
      </c>
      <c r="CT55">
        <v>0.59999999978269603</v>
      </c>
      <c r="CU55">
        <v>0.60000000017073696</v>
      </c>
      <c r="CV55">
        <v>0.53333333305393105</v>
      </c>
      <c r="CW55">
        <v>0.66666666651144602</v>
      </c>
    </row>
    <row r="56" spans="1:101" hidden="1" x14ac:dyDescent="0.5">
      <c r="A56">
        <v>1617001300.3710001</v>
      </c>
      <c r="B56">
        <v>4247.31043421905</v>
      </c>
      <c r="C56">
        <v>7372.8</v>
      </c>
      <c r="D56">
        <v>6553.6</v>
      </c>
      <c r="E56">
        <v>5044.0080368137897</v>
      </c>
      <c r="F56">
        <v>0</v>
      </c>
      <c r="G56">
        <v>0</v>
      </c>
      <c r="H56">
        <v>0</v>
      </c>
      <c r="I56">
        <v>0</v>
      </c>
      <c r="J56">
        <v>4247.31043421905</v>
      </c>
      <c r="K56">
        <v>7372.8</v>
      </c>
      <c r="L56">
        <v>6553.6</v>
      </c>
      <c r="M56">
        <v>5044.0080368137897</v>
      </c>
      <c r="N56">
        <v>2730.6666666666601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31.320813634178901</v>
      </c>
      <c r="AC56">
        <v>34.165349421245303</v>
      </c>
      <c r="AD56">
        <v>34.369849859533502</v>
      </c>
      <c r="AE56">
        <v>36.374954206800503</v>
      </c>
      <c r="AF56">
        <v>73.287253461937695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8635.5152300712907</v>
      </c>
      <c r="AX56">
        <v>7595.8</v>
      </c>
      <c r="AY56">
        <v>12864.0666666666</v>
      </c>
      <c r="AZ56">
        <v>7630.5010046017196</v>
      </c>
      <c r="BA56">
        <v>108.133333333333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15154.5042125729</v>
      </c>
      <c r="BS56">
        <v>14349.0666666666</v>
      </c>
      <c r="BT56">
        <v>22218.133333333299</v>
      </c>
      <c r="BU56">
        <v>13163.717674509</v>
      </c>
      <c r="BV56">
        <v>936.2</v>
      </c>
      <c r="BW56">
        <v>0.16647999999956101</v>
      </c>
      <c r="BX56">
        <v>2.4440000000443701E-2</v>
      </c>
      <c r="BY56">
        <v>0</v>
      </c>
      <c r="BZ56">
        <v>8.5547634475422001</v>
      </c>
      <c r="CA56">
        <v>5.9999999997671596</v>
      </c>
      <c r="CB56">
        <v>9.7333333334730199</v>
      </c>
      <c r="CC56">
        <v>9.7154708665952807</v>
      </c>
      <c r="CD56">
        <v>0.59999999978269603</v>
      </c>
      <c r="CE56">
        <v>7.84186649402423</v>
      </c>
      <c r="CF56">
        <v>4.6000000000155197</v>
      </c>
      <c r="CG56">
        <v>7.8666666666200999</v>
      </c>
      <c r="CH56">
        <v>6.4748201439301596</v>
      </c>
      <c r="CI56">
        <v>0.46666666671323698</v>
      </c>
      <c r="CJ56">
        <v>7.7122488659061101</v>
      </c>
      <c r="CK56">
        <v>4.0000000002328298</v>
      </c>
      <c r="CL56">
        <v>8.7333333333178107</v>
      </c>
      <c r="CM56">
        <v>8.2247715342900491</v>
      </c>
      <c r="CN56">
        <v>0.73333333324020999</v>
      </c>
      <c r="CO56">
        <v>7.4530136100470896</v>
      </c>
      <c r="CP56">
        <v>5.3999999999844697</v>
      </c>
      <c r="CQ56">
        <v>6.2666666666821804</v>
      </c>
      <c r="CR56">
        <v>9.5858448375679401</v>
      </c>
      <c r="CS56">
        <v>0.59999999978269603</v>
      </c>
      <c r="CT56">
        <v>0.59999999978269603</v>
      </c>
      <c r="CU56">
        <v>0.60000000017073696</v>
      </c>
      <c r="CV56">
        <v>0.53333333305393105</v>
      </c>
      <c r="CW56">
        <v>0.66666666651144602</v>
      </c>
    </row>
    <row r="57" spans="1:101" hidden="1" x14ac:dyDescent="0.5">
      <c r="A57">
        <v>1617001305.3710001</v>
      </c>
      <c r="B57">
        <v>4247.31043421905</v>
      </c>
      <c r="C57">
        <v>7372.8</v>
      </c>
      <c r="D57">
        <v>4642.1333333333296</v>
      </c>
      <c r="E57">
        <v>3549.86666666666</v>
      </c>
      <c r="F57">
        <v>0</v>
      </c>
      <c r="G57">
        <v>0</v>
      </c>
      <c r="H57">
        <v>0</v>
      </c>
      <c r="I57">
        <v>0</v>
      </c>
      <c r="J57">
        <v>4247.31043421905</v>
      </c>
      <c r="K57">
        <v>7372.8</v>
      </c>
      <c r="L57">
        <v>4642.1333333333296</v>
      </c>
      <c r="M57">
        <v>3549.86666666666</v>
      </c>
      <c r="N57">
        <v>2730.6666666666601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31.320813634178901</v>
      </c>
      <c r="AC57">
        <v>34.165349421245303</v>
      </c>
      <c r="AD57">
        <v>34.3696457672797</v>
      </c>
      <c r="AE57">
        <v>36.373933745531602</v>
      </c>
      <c r="AF57">
        <v>73.287253461937695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8635.5152300712907</v>
      </c>
      <c r="AX57">
        <v>7595.8</v>
      </c>
      <c r="AY57">
        <v>11074.333333333299</v>
      </c>
      <c r="AZ57">
        <v>9388.5333333333292</v>
      </c>
      <c r="BA57">
        <v>108.133333333333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15154.5042125729</v>
      </c>
      <c r="BS57">
        <v>14349.0666666666</v>
      </c>
      <c r="BT57">
        <v>17046.333333333299</v>
      </c>
      <c r="BU57">
        <v>15667.5333333333</v>
      </c>
      <c r="BV57">
        <v>936.2</v>
      </c>
      <c r="BW57">
        <v>0.16647999999956101</v>
      </c>
      <c r="BX57">
        <v>2.4440000000443701E-2</v>
      </c>
      <c r="BY57">
        <v>0</v>
      </c>
      <c r="BZ57">
        <v>8.5547634475422001</v>
      </c>
      <c r="CA57">
        <v>5.9999999997671596</v>
      </c>
      <c r="CB57">
        <v>7.2666666668374003</v>
      </c>
      <c r="CC57">
        <v>6.9333333335816798</v>
      </c>
      <c r="CD57">
        <v>0.59999999978269603</v>
      </c>
      <c r="CE57">
        <v>7.84186649402423</v>
      </c>
      <c r="CF57">
        <v>4.6000000000155197</v>
      </c>
      <c r="CG57">
        <v>6.1333333336127396</v>
      </c>
      <c r="CH57">
        <v>3.0666666668063498</v>
      </c>
      <c r="CI57">
        <v>0.46666666671323698</v>
      </c>
      <c r="CJ57">
        <v>7.7122488659061101</v>
      </c>
      <c r="CK57">
        <v>4.0000000002328298</v>
      </c>
      <c r="CL57">
        <v>6.3333333330228898</v>
      </c>
      <c r="CM57">
        <v>5.9999999997671596</v>
      </c>
      <c r="CN57">
        <v>0.73333333324020999</v>
      </c>
      <c r="CO57">
        <v>7.4530136100470896</v>
      </c>
      <c r="CP57">
        <v>5.3999999999844697</v>
      </c>
      <c r="CQ57">
        <v>5.3999999999844697</v>
      </c>
      <c r="CR57">
        <v>6.1333333332246802</v>
      </c>
      <c r="CS57">
        <v>0.59999999978269603</v>
      </c>
      <c r="CT57">
        <v>0.59999999978269603</v>
      </c>
      <c r="CU57">
        <v>0.60000000017073696</v>
      </c>
      <c r="CV57">
        <v>0.53333333305393105</v>
      </c>
      <c r="CW57">
        <v>0.66666666651144602</v>
      </c>
    </row>
    <row r="58" spans="1:101" hidden="1" x14ac:dyDescent="0.5">
      <c r="A58">
        <v>1617001310.3710001</v>
      </c>
      <c r="B58">
        <v>7372.8</v>
      </c>
      <c r="C58">
        <v>2815.7008317866198</v>
      </c>
      <c r="D58">
        <v>4642.1333333333296</v>
      </c>
      <c r="E58">
        <v>3549.86666666666</v>
      </c>
      <c r="F58">
        <v>0</v>
      </c>
      <c r="G58">
        <v>0</v>
      </c>
      <c r="H58">
        <v>0</v>
      </c>
      <c r="I58">
        <v>0</v>
      </c>
      <c r="J58">
        <v>7372.8</v>
      </c>
      <c r="K58">
        <v>2815.7008317866198</v>
      </c>
      <c r="L58">
        <v>4642.1333333333296</v>
      </c>
      <c r="M58">
        <v>3549.86666666666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31.327242540173</v>
      </c>
      <c r="AC58">
        <v>34.161063483915903</v>
      </c>
      <c r="AD58">
        <v>34.3696457672797</v>
      </c>
      <c r="AE58">
        <v>36.373933745531602</v>
      </c>
      <c r="AF58">
        <v>73.287253461937695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11716.4</v>
      </c>
      <c r="AX58">
        <v>11383.309273389699</v>
      </c>
      <c r="AY58">
        <v>11074.333333333299</v>
      </c>
      <c r="AZ58">
        <v>9388.5333333333292</v>
      </c>
      <c r="BA58">
        <v>108.933333333333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20554.599999999999</v>
      </c>
      <c r="BS58">
        <v>19140.2351000206</v>
      </c>
      <c r="BT58">
        <v>17046.333333333299</v>
      </c>
      <c r="BU58">
        <v>15667.5333333333</v>
      </c>
      <c r="BV58">
        <v>938.8</v>
      </c>
      <c r="BW58">
        <v>0.139280000000023</v>
      </c>
      <c r="BX58">
        <v>0.18197333333318899</v>
      </c>
      <c r="BY58">
        <v>0</v>
      </c>
      <c r="BZ58">
        <v>7.7333333335506396</v>
      </c>
      <c r="CA58">
        <v>4.5851378290736404</v>
      </c>
      <c r="CB58">
        <v>7.2666666668374003</v>
      </c>
      <c r="CC58">
        <v>6.9333333335816798</v>
      </c>
      <c r="CD58">
        <v>6.6666666728750101E-2</v>
      </c>
      <c r="CE58">
        <v>5.93333333342646</v>
      </c>
      <c r="CF58">
        <v>3.0727985153178099</v>
      </c>
      <c r="CG58">
        <v>6.1333333336127396</v>
      </c>
      <c r="CH58">
        <v>3.0666666668063498</v>
      </c>
      <c r="CI58">
        <v>0</v>
      </c>
      <c r="CJ58">
        <v>6.6666666666666696</v>
      </c>
      <c r="CK58">
        <v>3.8289681717955899</v>
      </c>
      <c r="CL58">
        <v>6.3333333330228898</v>
      </c>
      <c r="CM58">
        <v>5.9999999997671596</v>
      </c>
      <c r="CN58">
        <v>-0.19999999979820801</v>
      </c>
      <c r="CO58">
        <v>5.2666666665269499</v>
      </c>
      <c r="CP58">
        <v>2.3853715541923401</v>
      </c>
      <c r="CQ58">
        <v>5.3999999999844697</v>
      </c>
      <c r="CR58">
        <v>6.1333333332246802</v>
      </c>
      <c r="CS58">
        <v>0.20000000018626399</v>
      </c>
      <c r="CT58">
        <v>-0.19999999979820801</v>
      </c>
      <c r="CU58">
        <v>-0.26666666691501401</v>
      </c>
      <c r="CV58">
        <v>-0.13333333306945799</v>
      </c>
      <c r="CW58">
        <v>-6.6666666728764298E-2</v>
      </c>
    </row>
    <row r="59" spans="1:101" hidden="1" x14ac:dyDescent="0.5">
      <c r="A59">
        <v>1617001315.3710001</v>
      </c>
      <c r="B59">
        <v>7372.8</v>
      </c>
      <c r="C59">
        <v>2815.7008317866198</v>
      </c>
      <c r="D59">
        <v>4642.1333333333296</v>
      </c>
      <c r="E59">
        <v>3549.86666666666</v>
      </c>
      <c r="F59">
        <v>0</v>
      </c>
      <c r="G59">
        <v>0</v>
      </c>
      <c r="H59">
        <v>0</v>
      </c>
      <c r="I59">
        <v>0</v>
      </c>
      <c r="J59">
        <v>7372.8</v>
      </c>
      <c r="K59">
        <v>2815.7008317866198</v>
      </c>
      <c r="L59">
        <v>4642.1333333333296</v>
      </c>
      <c r="M59">
        <v>3549.86666666666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31.327242540173</v>
      </c>
      <c r="AC59">
        <v>34.161063483915903</v>
      </c>
      <c r="AD59">
        <v>34.3696457672797</v>
      </c>
      <c r="AE59">
        <v>36.373933745531602</v>
      </c>
      <c r="AF59">
        <v>73.287253461937695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11716.4</v>
      </c>
      <c r="AX59">
        <v>11383.309273389699</v>
      </c>
      <c r="AY59">
        <v>11074.333333333299</v>
      </c>
      <c r="AZ59">
        <v>9388.5333333333292</v>
      </c>
      <c r="BA59">
        <v>108.933333333333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20554.599999999999</v>
      </c>
      <c r="BS59">
        <v>19140.2351000206</v>
      </c>
      <c r="BT59">
        <v>17046.333333333299</v>
      </c>
      <c r="BU59">
        <v>15667.5333333333</v>
      </c>
      <c r="BV59">
        <v>938.8</v>
      </c>
      <c r="BW59">
        <v>0.139280000000023</v>
      </c>
      <c r="BX59">
        <v>0.18197333333318899</v>
      </c>
      <c r="BY59">
        <v>0</v>
      </c>
      <c r="BZ59">
        <v>7.7333333335506396</v>
      </c>
      <c r="CA59">
        <v>4.5851378290736404</v>
      </c>
      <c r="CB59">
        <v>7.2666666668374003</v>
      </c>
      <c r="CC59">
        <v>6.9333333335816798</v>
      </c>
      <c r="CD59">
        <v>6.6666666728750101E-2</v>
      </c>
      <c r="CE59">
        <v>5.93333333342646</v>
      </c>
      <c r="CF59">
        <v>3.0727985153178099</v>
      </c>
      <c r="CG59">
        <v>6.1333333336127396</v>
      </c>
      <c r="CH59">
        <v>3.0666666668063498</v>
      </c>
      <c r="CI59">
        <v>0</v>
      </c>
      <c r="CJ59">
        <v>6.6666666666666696</v>
      </c>
      <c r="CK59">
        <v>3.8289681717955899</v>
      </c>
      <c r="CL59">
        <v>6.3333333330228898</v>
      </c>
      <c r="CM59">
        <v>5.9999999997671596</v>
      </c>
      <c r="CN59">
        <v>-0.19999999979820801</v>
      </c>
      <c r="CO59">
        <v>5.2666666665269499</v>
      </c>
      <c r="CP59">
        <v>2.3853715541923401</v>
      </c>
      <c r="CQ59">
        <v>5.3999999999844697</v>
      </c>
      <c r="CR59">
        <v>6.1333333332246802</v>
      </c>
      <c r="CS59">
        <v>0.20000000018626399</v>
      </c>
      <c r="CT59">
        <v>-0.19999999979820801</v>
      </c>
      <c r="CU59">
        <v>-0.26666666691501401</v>
      </c>
      <c r="CV59">
        <v>-0.13333333306945799</v>
      </c>
      <c r="CW59">
        <v>-6.6666666728764298E-2</v>
      </c>
    </row>
    <row r="60" spans="1:101" hidden="1" x14ac:dyDescent="0.5">
      <c r="A60">
        <v>1617001320.3710001</v>
      </c>
      <c r="B60">
        <v>7372.8</v>
      </c>
      <c r="C60">
        <v>2815.7008317866198</v>
      </c>
      <c r="D60">
        <v>7049.4286107669004</v>
      </c>
      <c r="E60">
        <v>7372.8</v>
      </c>
      <c r="F60">
        <v>0</v>
      </c>
      <c r="G60">
        <v>0</v>
      </c>
      <c r="H60">
        <v>0</v>
      </c>
      <c r="I60">
        <v>0</v>
      </c>
      <c r="J60">
        <v>7372.8</v>
      </c>
      <c r="K60">
        <v>2815.7008317866198</v>
      </c>
      <c r="L60">
        <v>7049.4286107669004</v>
      </c>
      <c r="M60">
        <v>7372.8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31.327242540173</v>
      </c>
      <c r="AC60">
        <v>34.161063483915903</v>
      </c>
      <c r="AD60">
        <v>34.369033490518298</v>
      </c>
      <c r="AE60">
        <v>36.3747501145467</v>
      </c>
      <c r="AF60">
        <v>73.287253461937695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11716.4</v>
      </c>
      <c r="AX60">
        <v>11383.309273389699</v>
      </c>
      <c r="AY60">
        <v>7652.2786727247603</v>
      </c>
      <c r="AZ60">
        <v>6471.5333333333301</v>
      </c>
      <c r="BA60">
        <v>108.933333333333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20554.599999999999</v>
      </c>
      <c r="BS60">
        <v>19140.2351000206</v>
      </c>
      <c r="BT60">
        <v>12852.884482996</v>
      </c>
      <c r="BU60">
        <v>12936.8</v>
      </c>
      <c r="BV60">
        <v>938.8</v>
      </c>
      <c r="BW60">
        <v>0.139280000000023</v>
      </c>
      <c r="BX60">
        <v>0.18197333333318899</v>
      </c>
      <c r="BY60">
        <v>0</v>
      </c>
      <c r="BZ60">
        <v>7.7333333335506396</v>
      </c>
      <c r="CA60">
        <v>4.5851378290736404</v>
      </c>
      <c r="CB60">
        <v>2.8638303728194998</v>
      </c>
      <c r="CC60">
        <v>5.1333333330694497</v>
      </c>
      <c r="CD60">
        <v>6.6666666728750101E-2</v>
      </c>
      <c r="CE60">
        <v>5.93333333342646</v>
      </c>
      <c r="CF60">
        <v>3.0727985153178099</v>
      </c>
      <c r="CG60">
        <v>-0.23406305932584801</v>
      </c>
      <c r="CH60">
        <v>4.3999999998292596</v>
      </c>
      <c r="CI60">
        <v>0</v>
      </c>
      <c r="CJ60">
        <v>6.6666666666666696</v>
      </c>
      <c r="CK60">
        <v>3.8289681717955899</v>
      </c>
      <c r="CL60">
        <v>1.6246730002819401</v>
      </c>
      <c r="CM60">
        <v>3.7333333333178098</v>
      </c>
      <c r="CN60">
        <v>-0.19999999979820801</v>
      </c>
      <c r="CO60">
        <v>5.2666666665269499</v>
      </c>
      <c r="CP60">
        <v>2.3853715541923401</v>
      </c>
      <c r="CQ60">
        <v>0.79856808458903505</v>
      </c>
      <c r="CR60">
        <v>4.2666666667598001</v>
      </c>
      <c r="CS60">
        <v>0.20000000018626399</v>
      </c>
      <c r="CT60">
        <v>-0.19999999979820801</v>
      </c>
      <c r="CU60">
        <v>-0.26666666691501401</v>
      </c>
      <c r="CV60">
        <v>-0.13333333306945799</v>
      </c>
      <c r="CW60">
        <v>-6.6666666728764298E-2</v>
      </c>
    </row>
    <row r="61" spans="1:101" hidden="1" x14ac:dyDescent="0.5">
      <c r="A61">
        <v>1617001325.3710001</v>
      </c>
      <c r="B61">
        <v>5920.7048458149702</v>
      </c>
      <c r="C61">
        <v>7383.6293230070696</v>
      </c>
      <c r="D61">
        <v>7049.4286107669004</v>
      </c>
      <c r="E61">
        <v>7372.8</v>
      </c>
      <c r="F61">
        <v>0</v>
      </c>
      <c r="G61">
        <v>0</v>
      </c>
      <c r="H61">
        <v>0</v>
      </c>
      <c r="I61">
        <v>0</v>
      </c>
      <c r="J61">
        <v>5920.7048458149702</v>
      </c>
      <c r="K61">
        <v>7383.6293230070696</v>
      </c>
      <c r="L61">
        <v>7049.4286107669004</v>
      </c>
      <c r="M61">
        <v>7372.8</v>
      </c>
      <c r="N61">
        <v>13533.9712259929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31.3286711859494</v>
      </c>
      <c r="AC61">
        <v>34.164124867722698</v>
      </c>
      <c r="AD61">
        <v>34.369033490518298</v>
      </c>
      <c r="AE61">
        <v>36.3747501145467</v>
      </c>
      <c r="AF61">
        <v>73.284163267248104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26.2958628760239</v>
      </c>
      <c r="AW61" s="1">
        <v>6861.64647577092</v>
      </c>
      <c r="AX61">
        <v>16260.782480972</v>
      </c>
      <c r="AY61">
        <v>7652.2786727247603</v>
      </c>
      <c r="AZ61">
        <v>6471.5333333333301</v>
      </c>
      <c r="BA61">
        <v>160.046809389412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26.2958628760239</v>
      </c>
      <c r="BR61">
        <v>12461.729074889799</v>
      </c>
      <c r="BS61">
        <v>26962.344772332701</v>
      </c>
      <c r="BT61">
        <v>12852.884482996</v>
      </c>
      <c r="BU61">
        <v>12936.8</v>
      </c>
      <c r="BV61">
        <v>1014.31816617333</v>
      </c>
      <c r="BW61">
        <v>0.149796929855325</v>
      </c>
      <c r="BX61">
        <v>0.710545880085098</v>
      </c>
      <c r="BY61">
        <v>0</v>
      </c>
      <c r="BZ61">
        <v>2.8083700440849202</v>
      </c>
      <c r="CA61">
        <v>10.2683936439956</v>
      </c>
      <c r="CB61">
        <v>2.8638303728194998</v>
      </c>
      <c r="CC61">
        <v>5.1333333330694497</v>
      </c>
      <c r="CD61">
        <v>-2.5676326837273602</v>
      </c>
      <c r="CE61">
        <v>0.67455947141371497</v>
      </c>
      <c r="CF61">
        <v>6.3292829481376698</v>
      </c>
      <c r="CG61">
        <v>-0.23406305932584801</v>
      </c>
      <c r="CH61">
        <v>4.3999999998292596</v>
      </c>
      <c r="CI61">
        <v>-2.29228333438446</v>
      </c>
      <c r="CJ61">
        <v>0.88105726856220201</v>
      </c>
      <c r="CK61">
        <v>7.9316330619639004</v>
      </c>
      <c r="CL61">
        <v>1.6246730002819401</v>
      </c>
      <c r="CM61">
        <v>3.7333333333178098</v>
      </c>
      <c r="CN61">
        <v>-2.49879534669217</v>
      </c>
      <c r="CO61">
        <v>1.0187224669282899</v>
      </c>
      <c r="CP61">
        <v>7.5978101217291796</v>
      </c>
      <c r="CQ61">
        <v>0.79856808458903505</v>
      </c>
      <c r="CR61">
        <v>4.2666666667598001</v>
      </c>
      <c r="CS61">
        <v>-2.0857713224774401</v>
      </c>
      <c r="CT61">
        <v>-2.0857713224774401</v>
      </c>
      <c r="CU61">
        <v>-2.3611206718203701</v>
      </c>
      <c r="CV61">
        <v>-2.49879534669217</v>
      </c>
      <c r="CW61">
        <v>-2.5676326837273602</v>
      </c>
    </row>
    <row r="62" spans="1:101" hidden="1" x14ac:dyDescent="0.5">
      <c r="A62">
        <v>1617001330.3710001</v>
      </c>
      <c r="B62">
        <v>5920.7048458149702</v>
      </c>
      <c r="C62">
        <v>7383.6293230070696</v>
      </c>
      <c r="D62">
        <v>7049.4286107669004</v>
      </c>
      <c r="E62">
        <v>7372.8</v>
      </c>
      <c r="F62">
        <v>0</v>
      </c>
      <c r="G62">
        <v>0</v>
      </c>
      <c r="H62">
        <v>0</v>
      </c>
      <c r="I62">
        <v>0</v>
      </c>
      <c r="J62">
        <v>5920.7048458149702</v>
      </c>
      <c r="K62">
        <v>7383.6293230070696</v>
      </c>
      <c r="L62">
        <v>7049.4286107669004</v>
      </c>
      <c r="M62">
        <v>7372.8</v>
      </c>
      <c r="N62">
        <v>13533.9712259929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31.3286711859494</v>
      </c>
      <c r="AC62">
        <v>34.164124867722698</v>
      </c>
      <c r="AD62">
        <v>34.369033490518298</v>
      </c>
      <c r="AE62">
        <v>36.3747501145467</v>
      </c>
      <c r="AF62">
        <v>73.284163267248104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26.2958628760239</v>
      </c>
      <c r="AW62" s="1">
        <v>6861.64647577092</v>
      </c>
      <c r="AX62">
        <v>16260.782480972</v>
      </c>
      <c r="AY62">
        <v>7652.2786727247603</v>
      </c>
      <c r="AZ62">
        <v>6471.5333333333301</v>
      </c>
      <c r="BA62">
        <v>160.046809389412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26.2958628760239</v>
      </c>
      <c r="BR62">
        <v>12461.729074889799</v>
      </c>
      <c r="BS62">
        <v>26962.344772332701</v>
      </c>
      <c r="BT62">
        <v>12852.884482996</v>
      </c>
      <c r="BU62">
        <v>12936.8</v>
      </c>
      <c r="BV62">
        <v>1014.31816617333</v>
      </c>
      <c r="BW62">
        <v>0.149796929855325</v>
      </c>
      <c r="BX62">
        <v>0.710545880085098</v>
      </c>
      <c r="BY62">
        <v>0</v>
      </c>
      <c r="BZ62">
        <v>2.8083700440849202</v>
      </c>
      <c r="CA62">
        <v>10.2683936439956</v>
      </c>
      <c r="CB62">
        <v>2.8638303728194998</v>
      </c>
      <c r="CC62">
        <v>5.1333333330694497</v>
      </c>
      <c r="CD62">
        <v>-2.5676326837273602</v>
      </c>
      <c r="CE62">
        <v>0.67455947141371497</v>
      </c>
      <c r="CF62">
        <v>6.3292829481376698</v>
      </c>
      <c r="CG62">
        <v>-0.23406305932584801</v>
      </c>
      <c r="CH62">
        <v>4.3999999998292596</v>
      </c>
      <c r="CI62">
        <v>-2.29228333438446</v>
      </c>
      <c r="CJ62">
        <v>0.88105726856220201</v>
      </c>
      <c r="CK62">
        <v>7.9316330619639004</v>
      </c>
      <c r="CL62">
        <v>1.6246730002819401</v>
      </c>
      <c r="CM62">
        <v>3.7333333333178098</v>
      </c>
      <c r="CN62">
        <v>-2.49879534669217</v>
      </c>
      <c r="CO62">
        <v>1.0187224669282899</v>
      </c>
      <c r="CP62">
        <v>7.5978101217291796</v>
      </c>
      <c r="CQ62">
        <v>0.79856808458903505</v>
      </c>
      <c r="CR62">
        <v>4.2666666667598001</v>
      </c>
      <c r="CS62">
        <v>-2.0857713224774401</v>
      </c>
      <c r="CT62">
        <v>-2.0857713224774401</v>
      </c>
      <c r="CU62">
        <v>-2.3611206718203701</v>
      </c>
      <c r="CV62">
        <v>-2.49879534669217</v>
      </c>
      <c r="CW62">
        <v>-2.5676326837273602</v>
      </c>
    </row>
    <row r="63" spans="1:101" hidden="1" x14ac:dyDescent="0.5">
      <c r="A63">
        <v>1617001335.3710001</v>
      </c>
      <c r="B63">
        <v>5920.7048458149702</v>
      </c>
      <c r="C63">
        <v>7383.6293230070696</v>
      </c>
      <c r="D63">
        <v>3823.1882125474999</v>
      </c>
      <c r="E63">
        <v>5357.9345955249501</v>
      </c>
      <c r="F63">
        <v>0</v>
      </c>
      <c r="G63">
        <v>0</v>
      </c>
      <c r="H63">
        <v>0</v>
      </c>
      <c r="I63">
        <v>0</v>
      </c>
      <c r="J63">
        <v>5920.7048458149702</v>
      </c>
      <c r="K63">
        <v>7383.6293230070696</v>
      </c>
      <c r="L63">
        <v>3823.1882125474999</v>
      </c>
      <c r="M63">
        <v>5357.9345955249501</v>
      </c>
      <c r="N63">
        <v>13533.9712259929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31.3286711859494</v>
      </c>
      <c r="AC63">
        <v>34.164124867722698</v>
      </c>
      <c r="AD63">
        <v>34.368829398264602</v>
      </c>
      <c r="AE63">
        <v>36.3793421902568</v>
      </c>
      <c r="AF63">
        <v>73.284163267248104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26.2958628760239</v>
      </c>
      <c r="AW63" s="1">
        <v>6861.64647577092</v>
      </c>
      <c r="AX63">
        <v>16260.782480972</v>
      </c>
      <c r="AY63">
        <v>5540.5027001800099</v>
      </c>
      <c r="AZ63">
        <v>8425.4733218588608</v>
      </c>
      <c r="BA63">
        <v>160.046809389412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26.2958628760239</v>
      </c>
      <c r="BR63">
        <v>12461.729074889799</v>
      </c>
      <c r="BS63">
        <v>26962.344772332701</v>
      </c>
      <c r="BT63">
        <v>10571.9047936529</v>
      </c>
      <c r="BU63">
        <v>15294.457831325301</v>
      </c>
      <c r="BV63">
        <v>1014.31816617333</v>
      </c>
      <c r="BW63">
        <v>0.149796929855325</v>
      </c>
      <c r="BX63">
        <v>0.710545880085098</v>
      </c>
      <c r="BY63">
        <v>0</v>
      </c>
      <c r="BZ63">
        <v>2.8083700440849202</v>
      </c>
      <c r="CA63">
        <v>10.2683936439956</v>
      </c>
      <c r="CB63">
        <v>5.1270084673553296</v>
      </c>
      <c r="CC63">
        <v>3.3390705681304902</v>
      </c>
      <c r="CD63">
        <v>-2.5676326837273602</v>
      </c>
      <c r="CE63">
        <v>0.67455947141371497</v>
      </c>
      <c r="CF63">
        <v>6.3292829481376698</v>
      </c>
      <c r="CG63">
        <v>3.8602573502106101</v>
      </c>
      <c r="CH63">
        <v>1.0671256454709499</v>
      </c>
      <c r="CI63">
        <v>-2.29228333438446</v>
      </c>
      <c r="CJ63">
        <v>0.88105726856220201</v>
      </c>
      <c r="CK63">
        <v>7.9316330619639004</v>
      </c>
      <c r="CL63">
        <v>2.7935195678625302</v>
      </c>
      <c r="CM63">
        <v>2.23752151454979</v>
      </c>
      <c r="CN63">
        <v>-2.49879534669217</v>
      </c>
      <c r="CO63">
        <v>1.0187224669282899</v>
      </c>
      <c r="CP63">
        <v>7.5978101217291796</v>
      </c>
      <c r="CQ63">
        <v>3.7935862391291799</v>
      </c>
      <c r="CR63">
        <v>1.68674698816019</v>
      </c>
      <c r="CS63">
        <v>-2.0857713224774401</v>
      </c>
      <c r="CT63">
        <v>-2.0857713224774401</v>
      </c>
      <c r="CU63">
        <v>-2.3611206718203701</v>
      </c>
      <c r="CV63">
        <v>-2.49879534669217</v>
      </c>
      <c r="CW63">
        <v>-2.5676326837273602</v>
      </c>
    </row>
    <row r="64" spans="1:101" hidden="1" x14ac:dyDescent="0.5">
      <c r="A64">
        <v>1617001340.3710001</v>
      </c>
      <c r="B64">
        <v>6088.9348500516999</v>
      </c>
      <c r="C64">
        <v>3277.0184678978599</v>
      </c>
      <c r="D64">
        <v>3823.1882125474999</v>
      </c>
      <c r="E64">
        <v>5357.9345955249501</v>
      </c>
      <c r="F64">
        <v>0</v>
      </c>
      <c r="G64">
        <v>0</v>
      </c>
      <c r="H64">
        <v>0</v>
      </c>
      <c r="I64">
        <v>0</v>
      </c>
      <c r="J64">
        <v>6088.9348500516999</v>
      </c>
      <c r="K64">
        <v>3277.0184678978599</v>
      </c>
      <c r="L64">
        <v>3823.1882125474999</v>
      </c>
      <c r="M64">
        <v>5357.9345955249501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31.327242540173</v>
      </c>
      <c r="AC64">
        <v>34.164124867722698</v>
      </c>
      <c r="AD64">
        <v>34.368829398264602</v>
      </c>
      <c r="AE64">
        <v>36.3793421902568</v>
      </c>
      <c r="AF64">
        <v>73.282618169903301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9652.5336091003101</v>
      </c>
      <c r="AX64">
        <v>5001.8001200079998</v>
      </c>
      <c r="AY64">
        <v>5540.5027001800099</v>
      </c>
      <c r="AZ64">
        <v>8425.4733218588608</v>
      </c>
      <c r="BA64">
        <v>138.43469269049299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16937.047569803501</v>
      </c>
      <c r="BS64">
        <v>9143.4095606373703</v>
      </c>
      <c r="BT64">
        <v>10571.9047936529</v>
      </c>
      <c r="BU64">
        <v>15294.457831325301</v>
      </c>
      <c r="BV64">
        <v>959.34854262263298</v>
      </c>
      <c r="BW64">
        <v>0.27336004653242602</v>
      </c>
      <c r="BX64">
        <v>1.8923285723500001E-2</v>
      </c>
      <c r="BY64">
        <v>0</v>
      </c>
      <c r="BZ64">
        <v>10.354188210991801</v>
      </c>
      <c r="CA64">
        <v>3.5935729051087</v>
      </c>
      <c r="CB64">
        <v>5.1270084673553296</v>
      </c>
      <c r="CC64">
        <v>3.3390705681304902</v>
      </c>
      <c r="CD64">
        <v>3.7678536805146399</v>
      </c>
      <c r="CE64">
        <v>7.8335056876336999</v>
      </c>
      <c r="CF64">
        <v>2.5268351223725398</v>
      </c>
      <c r="CG64">
        <v>3.8602573502106101</v>
      </c>
      <c r="CH64">
        <v>1.0671256454709499</v>
      </c>
      <c r="CI64">
        <v>3.57396755649388</v>
      </c>
      <c r="CJ64">
        <v>8.8029989659641199</v>
      </c>
      <c r="CK64">
        <v>3.9269284620682101</v>
      </c>
      <c r="CL64">
        <v>2.7935195678625302</v>
      </c>
      <c r="CM64">
        <v>2.23752151454979</v>
      </c>
      <c r="CN64">
        <v>3.9617398049115802</v>
      </c>
      <c r="CO64">
        <v>7.3810754911045802</v>
      </c>
      <c r="CP64">
        <v>5.0603373558857996</v>
      </c>
      <c r="CQ64">
        <v>3.7935862391291799</v>
      </c>
      <c r="CR64">
        <v>1.68674698816019</v>
      </c>
      <c r="CS64">
        <v>3.57396755649388</v>
      </c>
      <c r="CT64">
        <v>4.2202546370646701</v>
      </c>
      <c r="CU64">
        <v>4.0909972211762202</v>
      </c>
      <c r="CV64">
        <v>3.63859626425001</v>
      </c>
      <c r="CW64">
        <v>3.50933884798537</v>
      </c>
    </row>
    <row r="65" spans="1:101" hidden="1" x14ac:dyDescent="0.5">
      <c r="A65">
        <v>1617001345.3710001</v>
      </c>
      <c r="B65">
        <v>6088.9348500516999</v>
      </c>
      <c r="C65">
        <v>3277.0184678978599</v>
      </c>
      <c r="D65">
        <v>3823.1882125474999</v>
      </c>
      <c r="E65">
        <v>5357.9345955249501</v>
      </c>
      <c r="F65">
        <v>0</v>
      </c>
      <c r="G65">
        <v>0</v>
      </c>
      <c r="H65">
        <v>0</v>
      </c>
      <c r="I65">
        <v>0</v>
      </c>
      <c r="J65">
        <v>6088.9348500516999</v>
      </c>
      <c r="K65">
        <v>3277.0184678978599</v>
      </c>
      <c r="L65">
        <v>3823.1882125474999</v>
      </c>
      <c r="M65">
        <v>5357.9345955249501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31.327242540173</v>
      </c>
      <c r="AC65">
        <v>34.164124867722698</v>
      </c>
      <c r="AD65">
        <v>34.368829398264602</v>
      </c>
      <c r="AE65">
        <v>36.3793421902568</v>
      </c>
      <c r="AF65">
        <v>73.282618169903301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9652.5336091003101</v>
      </c>
      <c r="AX65">
        <v>5001.8001200079998</v>
      </c>
      <c r="AY65">
        <v>5540.5027001800099</v>
      </c>
      <c r="AZ65">
        <v>8425.4733218588608</v>
      </c>
      <c r="BA65">
        <v>138.43469269049299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16937.047569803501</v>
      </c>
      <c r="BS65">
        <v>9143.4095606373703</v>
      </c>
      <c r="BT65">
        <v>10571.9047936529</v>
      </c>
      <c r="BU65">
        <v>15294.457831325301</v>
      </c>
      <c r="BV65">
        <v>959.34854262263298</v>
      </c>
      <c r="BW65">
        <v>0.27336004653242602</v>
      </c>
      <c r="BX65">
        <v>1.8923285723500001E-2</v>
      </c>
      <c r="BY65">
        <v>0</v>
      </c>
      <c r="BZ65">
        <v>10.354188210991801</v>
      </c>
      <c r="CA65">
        <v>3.5935729051087</v>
      </c>
      <c r="CB65">
        <v>5.1270084673553296</v>
      </c>
      <c r="CC65">
        <v>3.3390705681304902</v>
      </c>
      <c r="CD65">
        <v>3.7678536805146399</v>
      </c>
      <c r="CE65">
        <v>7.8335056876336999</v>
      </c>
      <c r="CF65">
        <v>2.5268351223725398</v>
      </c>
      <c r="CG65">
        <v>3.8602573502106101</v>
      </c>
      <c r="CH65">
        <v>1.0671256454709499</v>
      </c>
      <c r="CI65">
        <v>3.57396755649388</v>
      </c>
      <c r="CJ65">
        <v>8.8029989659641199</v>
      </c>
      <c r="CK65">
        <v>3.9269284620682101</v>
      </c>
      <c r="CL65">
        <v>2.7935195678625302</v>
      </c>
      <c r="CM65">
        <v>2.23752151454979</v>
      </c>
      <c r="CN65">
        <v>3.9617398049115802</v>
      </c>
      <c r="CO65">
        <v>7.3810754911045802</v>
      </c>
      <c r="CP65">
        <v>5.0603373558857996</v>
      </c>
      <c r="CQ65">
        <v>3.7935862391291799</v>
      </c>
      <c r="CR65">
        <v>1.68674698816019</v>
      </c>
      <c r="CS65">
        <v>3.57396755649388</v>
      </c>
      <c r="CT65">
        <v>4.2202546370646701</v>
      </c>
      <c r="CU65">
        <v>4.0909972211762202</v>
      </c>
      <c r="CV65">
        <v>3.63859626425001</v>
      </c>
      <c r="CW65">
        <v>3.50933884798537</v>
      </c>
    </row>
    <row r="66" spans="1:101" hidden="1" x14ac:dyDescent="0.5">
      <c r="A66">
        <v>1617001350.3710001</v>
      </c>
      <c r="B66">
        <v>6088.9348500516999</v>
      </c>
      <c r="C66">
        <v>3277.0184678978599</v>
      </c>
      <c r="D66">
        <v>2911.5347334410299</v>
      </c>
      <c r="E66">
        <v>5558.3844911146998</v>
      </c>
      <c r="F66">
        <v>0</v>
      </c>
      <c r="G66">
        <v>0</v>
      </c>
      <c r="H66">
        <v>0</v>
      </c>
      <c r="I66">
        <v>0</v>
      </c>
      <c r="J66">
        <v>6088.9348500516999</v>
      </c>
      <c r="K66">
        <v>3277.0184678978599</v>
      </c>
      <c r="L66">
        <v>2911.5347334410299</v>
      </c>
      <c r="M66">
        <v>5558.3844911146998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31.327242540173</v>
      </c>
      <c r="AC66">
        <v>34.164124867722698</v>
      </c>
      <c r="AD66">
        <v>34.369849859533502</v>
      </c>
      <c r="AE66">
        <v>36.374341930039201</v>
      </c>
      <c r="AF66">
        <v>73.282618169903301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9652.5336091003101</v>
      </c>
      <c r="AX66">
        <v>5001.8001200079998</v>
      </c>
      <c r="AY66">
        <v>9002.5201938610608</v>
      </c>
      <c r="AZ66">
        <v>11944.0387722132</v>
      </c>
      <c r="BA66">
        <v>138.43469269049299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16937.047569803501</v>
      </c>
      <c r="BS66">
        <v>9143.4095606373703</v>
      </c>
      <c r="BT66">
        <v>16008.529886914301</v>
      </c>
      <c r="BU66">
        <v>20816.801292407101</v>
      </c>
      <c r="BV66">
        <v>959.34854262263298</v>
      </c>
      <c r="BW66">
        <v>0.27336004653242602</v>
      </c>
      <c r="BX66">
        <v>1.8923285723500001E-2</v>
      </c>
      <c r="BY66">
        <v>0</v>
      </c>
      <c r="BZ66">
        <v>10.354188210991801</v>
      </c>
      <c r="CA66">
        <v>3.5935729051087</v>
      </c>
      <c r="CB66">
        <v>8.9499192243902197</v>
      </c>
      <c r="CC66">
        <v>11.3408723749786</v>
      </c>
      <c r="CD66">
        <v>3.7678536805146399</v>
      </c>
      <c r="CE66">
        <v>7.8335056876336999</v>
      </c>
      <c r="CF66">
        <v>2.5268351223725398</v>
      </c>
      <c r="CG66">
        <v>7.3344103394674898</v>
      </c>
      <c r="CH66">
        <v>7.2697899839953601</v>
      </c>
      <c r="CI66">
        <v>3.57396755649388</v>
      </c>
      <c r="CJ66">
        <v>8.8029989659641199</v>
      </c>
      <c r="CK66">
        <v>3.9269284620682101</v>
      </c>
      <c r="CL66">
        <v>6.94668820701082</v>
      </c>
      <c r="CM66">
        <v>10.113085622136399</v>
      </c>
      <c r="CN66">
        <v>3.9617398049115802</v>
      </c>
      <c r="CO66">
        <v>7.3810754911045802</v>
      </c>
      <c r="CP66">
        <v>5.0603373558857996</v>
      </c>
      <c r="CQ66">
        <v>9.5315024232633299</v>
      </c>
      <c r="CR66">
        <v>9.5961227787354595</v>
      </c>
      <c r="CS66">
        <v>3.57396755649388</v>
      </c>
      <c r="CT66">
        <v>4.2202546370646701</v>
      </c>
      <c r="CU66">
        <v>4.0909972211762202</v>
      </c>
      <c r="CV66">
        <v>3.63859626425001</v>
      </c>
      <c r="CW66">
        <v>3.50933884798537</v>
      </c>
    </row>
    <row r="67" spans="1:101" hidden="1" x14ac:dyDescent="0.5">
      <c r="A67">
        <v>1617001355.3710001</v>
      </c>
      <c r="B67">
        <v>3549.86666666666</v>
      </c>
      <c r="C67">
        <v>3277.0184678978599</v>
      </c>
      <c r="D67">
        <v>2911.5347334410299</v>
      </c>
      <c r="E67">
        <v>5558.3844911146998</v>
      </c>
      <c r="F67">
        <v>0</v>
      </c>
      <c r="G67">
        <v>0</v>
      </c>
      <c r="H67">
        <v>0</v>
      </c>
      <c r="I67">
        <v>0</v>
      </c>
      <c r="J67">
        <v>3549.86666666666</v>
      </c>
      <c r="K67">
        <v>3277.0184678978599</v>
      </c>
      <c r="L67">
        <v>2911.5347334410299</v>
      </c>
      <c r="M67">
        <v>5558.3844911146998</v>
      </c>
      <c r="N67">
        <v>10167.976830781899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31.3274466324267</v>
      </c>
      <c r="AC67">
        <v>34.164124867722698</v>
      </c>
      <c r="AD67">
        <v>34.369849859533502</v>
      </c>
      <c r="AE67">
        <v>36.374341930039201</v>
      </c>
      <c r="AF67">
        <v>73.282618169903301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12419.5333333333</v>
      </c>
      <c r="AX67">
        <v>5001.8001200079998</v>
      </c>
      <c r="AY67">
        <v>9002.5201938610608</v>
      </c>
      <c r="AZ67">
        <v>11944.0387722132</v>
      </c>
      <c r="BA67">
        <v>108.536753551234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21155.8</v>
      </c>
      <c r="BS67">
        <v>9143.4095606373703</v>
      </c>
      <c r="BT67">
        <v>16008.529886914301</v>
      </c>
      <c r="BU67">
        <v>20816.801292407101</v>
      </c>
      <c r="BV67">
        <v>964.487656874913</v>
      </c>
      <c r="BW67">
        <v>0.149531099158281</v>
      </c>
      <c r="BX67">
        <v>0.42121776306749498</v>
      </c>
      <c r="BY67">
        <v>0</v>
      </c>
      <c r="BZ67">
        <v>8.0000000000776001</v>
      </c>
      <c r="CA67">
        <v>3.5935729051087</v>
      </c>
      <c r="CB67">
        <v>8.9499192243902197</v>
      </c>
      <c r="CC67">
        <v>11.3408723749786</v>
      </c>
      <c r="CD67">
        <v>-3.5029651083251498</v>
      </c>
      <c r="CE67">
        <v>5.2666666665269499</v>
      </c>
      <c r="CF67">
        <v>2.5268351223725398</v>
      </c>
      <c r="CG67">
        <v>7.3344103394674898</v>
      </c>
      <c r="CH67">
        <v>7.2697899839953601</v>
      </c>
      <c r="CI67">
        <v>-3.5029651083251498</v>
      </c>
      <c r="CJ67">
        <v>6.9999999999223901</v>
      </c>
      <c r="CK67">
        <v>3.9269284620682101</v>
      </c>
      <c r="CL67">
        <v>6.94668820701082</v>
      </c>
      <c r="CM67">
        <v>10.113085622136399</v>
      </c>
      <c r="CN67">
        <v>-3.3650530960604499</v>
      </c>
      <c r="CO67">
        <v>5.7333333336282504</v>
      </c>
      <c r="CP67">
        <v>5.0603373558857996</v>
      </c>
      <c r="CQ67">
        <v>9.5315024232633299</v>
      </c>
      <c r="CR67">
        <v>9.5961227787354595</v>
      </c>
      <c r="CS67">
        <v>-3.64087712058984</v>
      </c>
      <c r="CT67">
        <v>-3.5719211144574898</v>
      </c>
      <c r="CU67">
        <v>-3.1581850780647698</v>
      </c>
      <c r="CV67">
        <v>-3.50296510792375</v>
      </c>
      <c r="CW67">
        <v>-3.6408771201884602</v>
      </c>
    </row>
    <row r="68" spans="1:101" hidden="1" x14ac:dyDescent="0.5">
      <c r="A68">
        <v>1617001360.3710001</v>
      </c>
      <c r="B68">
        <v>3549.86666666666</v>
      </c>
      <c r="C68">
        <v>3970.0180925303598</v>
      </c>
      <c r="D68">
        <v>2911.5347334410299</v>
      </c>
      <c r="E68">
        <v>5558.3844911146998</v>
      </c>
      <c r="F68">
        <v>0</v>
      </c>
      <c r="G68">
        <v>0</v>
      </c>
      <c r="H68">
        <v>0</v>
      </c>
      <c r="I68">
        <v>0</v>
      </c>
      <c r="J68">
        <v>3549.86666666666</v>
      </c>
      <c r="K68">
        <v>3970.0180925303598</v>
      </c>
      <c r="L68">
        <v>2911.5347334410299</v>
      </c>
      <c r="M68">
        <v>5558.3844911146998</v>
      </c>
      <c r="N68">
        <v>10167.976830781899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31.3274466324267</v>
      </c>
      <c r="AC68">
        <v>34.168002620544499</v>
      </c>
      <c r="AD68">
        <v>34.369849859533502</v>
      </c>
      <c r="AE68">
        <v>36.374341930039201</v>
      </c>
      <c r="AF68">
        <v>73.282618169903301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12419.5333333333</v>
      </c>
      <c r="AX68">
        <v>6670.3282501938402</v>
      </c>
      <c r="AY68">
        <v>9002.5201938610608</v>
      </c>
      <c r="AZ68">
        <v>11944.0387722132</v>
      </c>
      <c r="BA68">
        <v>108.536753551234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21155.8</v>
      </c>
      <c r="BS68">
        <v>12551.4990953734</v>
      </c>
      <c r="BT68">
        <v>16008.529886914301</v>
      </c>
      <c r="BU68">
        <v>20816.801292407101</v>
      </c>
      <c r="BV68">
        <v>964.487656874913</v>
      </c>
      <c r="BW68">
        <v>0.149531099158281</v>
      </c>
      <c r="BX68">
        <v>0.42121776306749498</v>
      </c>
      <c r="BY68">
        <v>0</v>
      </c>
      <c r="BZ68">
        <v>8.0000000000776001</v>
      </c>
      <c r="CA68">
        <v>9.2142672525952491</v>
      </c>
      <c r="CB68">
        <v>8.9499192243902197</v>
      </c>
      <c r="CC68">
        <v>11.3408723749786</v>
      </c>
      <c r="CD68">
        <v>-3.5029651083251498</v>
      </c>
      <c r="CE68">
        <v>5.2666666665269499</v>
      </c>
      <c r="CF68">
        <v>6.7588524166902602</v>
      </c>
      <c r="CG68">
        <v>7.3344103394674898</v>
      </c>
      <c r="CH68">
        <v>7.2697899839953601</v>
      </c>
      <c r="CI68">
        <v>-3.5029651083251498</v>
      </c>
      <c r="CJ68">
        <v>6.9999999999223901</v>
      </c>
      <c r="CK68">
        <v>6.6942362367386403</v>
      </c>
      <c r="CL68">
        <v>6.94668820701082</v>
      </c>
      <c r="CM68">
        <v>10.113085622136399</v>
      </c>
      <c r="CN68">
        <v>-3.3650530960604499</v>
      </c>
      <c r="CO68">
        <v>5.7333333336282504</v>
      </c>
      <c r="CP68">
        <v>6.88808477621739</v>
      </c>
      <c r="CQ68">
        <v>9.5315024232633299</v>
      </c>
      <c r="CR68">
        <v>9.5961227787354595</v>
      </c>
      <c r="CS68">
        <v>-3.64087712058984</v>
      </c>
      <c r="CT68">
        <v>-3.5719211144574898</v>
      </c>
      <c r="CU68">
        <v>-3.1581850780647698</v>
      </c>
      <c r="CV68">
        <v>-3.50296510792375</v>
      </c>
      <c r="CW68">
        <v>-3.6408771201884602</v>
      </c>
    </row>
    <row r="69" spans="1:101" hidden="1" x14ac:dyDescent="0.5">
      <c r="A69">
        <v>1617001365.3710001</v>
      </c>
      <c r="B69">
        <v>3549.86666666666</v>
      </c>
      <c r="C69">
        <v>3970.0180925303598</v>
      </c>
      <c r="D69">
        <v>7372.8</v>
      </c>
      <c r="E69">
        <v>9557.3333333333303</v>
      </c>
      <c r="F69">
        <v>0</v>
      </c>
      <c r="G69">
        <v>0</v>
      </c>
      <c r="H69">
        <v>0</v>
      </c>
      <c r="I69">
        <v>0</v>
      </c>
      <c r="J69">
        <v>3549.86666666666</v>
      </c>
      <c r="K69">
        <v>3970.0180925303598</v>
      </c>
      <c r="L69">
        <v>7372.8</v>
      </c>
      <c r="M69">
        <v>9557.3333333333303</v>
      </c>
      <c r="N69">
        <v>10167.976830781899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31.3274466324267</v>
      </c>
      <c r="AC69">
        <v>34.168002620544499</v>
      </c>
      <c r="AD69">
        <v>34.369849859533502</v>
      </c>
      <c r="AE69">
        <v>36.375362391308101</v>
      </c>
      <c r="AF69">
        <v>73.282618169903301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12419.5333333333</v>
      </c>
      <c r="AX69">
        <v>6670.3282501938402</v>
      </c>
      <c r="AY69">
        <v>9937.4</v>
      </c>
      <c r="AZ69">
        <v>8076.3333333333303</v>
      </c>
      <c r="BA69">
        <v>108.536753551234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21155.8</v>
      </c>
      <c r="BS69">
        <v>12551.4990953734</v>
      </c>
      <c r="BT69">
        <v>16473</v>
      </c>
      <c r="BU69">
        <v>14336.2</v>
      </c>
      <c r="BV69">
        <v>964.487656874913</v>
      </c>
      <c r="BW69">
        <v>0.149531099158281</v>
      </c>
      <c r="BX69">
        <v>0.42121776306749498</v>
      </c>
      <c r="BY69">
        <v>0</v>
      </c>
      <c r="BZ69">
        <v>8.0000000000776001</v>
      </c>
      <c r="CA69">
        <v>9.2142672525952491</v>
      </c>
      <c r="CB69">
        <v>6.6000000003259602</v>
      </c>
      <c r="CC69">
        <v>6.3999999997516399</v>
      </c>
      <c r="CD69">
        <v>-3.5029651083251498</v>
      </c>
      <c r="CE69">
        <v>5.2666666665269499</v>
      </c>
      <c r="CF69">
        <v>6.7588524166902602</v>
      </c>
      <c r="CG69">
        <v>5.7999999999689402</v>
      </c>
      <c r="CH69">
        <v>4.9333333332712499</v>
      </c>
      <c r="CI69">
        <v>-3.5029651083251498</v>
      </c>
      <c r="CJ69">
        <v>6.9999999999223901</v>
      </c>
      <c r="CK69">
        <v>6.6942362367386403</v>
      </c>
      <c r="CL69">
        <v>4.2000000000310296</v>
      </c>
      <c r="CM69">
        <v>4.1333333333022804</v>
      </c>
      <c r="CN69">
        <v>-3.3650530960604499</v>
      </c>
      <c r="CO69">
        <v>5.7333333336282504</v>
      </c>
      <c r="CP69">
        <v>6.88808477621739</v>
      </c>
      <c r="CQ69">
        <v>5.93333333342646</v>
      </c>
      <c r="CR69">
        <v>4.5333333332867696</v>
      </c>
      <c r="CS69">
        <v>-3.64087712058984</v>
      </c>
      <c r="CT69">
        <v>-3.5719211144574898</v>
      </c>
      <c r="CU69">
        <v>-3.1581850780647698</v>
      </c>
      <c r="CV69">
        <v>-3.50296510792375</v>
      </c>
      <c r="CW69">
        <v>-3.6408771201884602</v>
      </c>
    </row>
    <row r="70" spans="1:101" hidden="1" x14ac:dyDescent="0.5">
      <c r="A70">
        <v>1617001370.3710001</v>
      </c>
      <c r="B70">
        <v>9830.4</v>
      </c>
      <c r="C70">
        <v>3970.0180925303598</v>
      </c>
      <c r="D70">
        <v>7372.8</v>
      </c>
      <c r="E70">
        <v>9557.3333333333303</v>
      </c>
      <c r="F70">
        <v>0</v>
      </c>
      <c r="G70">
        <v>0</v>
      </c>
      <c r="H70">
        <v>0</v>
      </c>
      <c r="I70">
        <v>0</v>
      </c>
      <c r="J70">
        <v>9830.4</v>
      </c>
      <c r="K70">
        <v>3970.0180925303598</v>
      </c>
      <c r="L70">
        <v>7372.8</v>
      </c>
      <c r="M70">
        <v>9557.3333333333303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31.095189647624501</v>
      </c>
      <c r="AC70">
        <v>34.168002620544499</v>
      </c>
      <c r="AD70">
        <v>34.369849859533502</v>
      </c>
      <c r="AE70">
        <v>36.375362391308101</v>
      </c>
      <c r="AF70">
        <v>73.282618169903301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26904.266666666601</v>
      </c>
      <c r="AX70">
        <v>6670.3282501938402</v>
      </c>
      <c r="AY70">
        <v>9937.4</v>
      </c>
      <c r="AZ70">
        <v>8076.3333333333303</v>
      </c>
      <c r="BA70">
        <v>97.302877790682601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24205.466666666602</v>
      </c>
      <c r="BS70">
        <v>12551.4990953734</v>
      </c>
      <c r="BT70">
        <v>16473</v>
      </c>
      <c r="BU70">
        <v>14336.2</v>
      </c>
      <c r="BV70">
        <v>900.18066847335103</v>
      </c>
      <c r="BW70">
        <v>0.15536843463691299</v>
      </c>
      <c r="BX70">
        <v>0.149767711962489</v>
      </c>
      <c r="BY70">
        <v>0</v>
      </c>
      <c r="BZ70">
        <v>13.0666666664183</v>
      </c>
      <c r="CA70">
        <v>9.2142672525952491</v>
      </c>
      <c r="CB70">
        <v>6.6000000003259602</v>
      </c>
      <c r="CC70">
        <v>6.3999999997516399</v>
      </c>
      <c r="CD70">
        <v>3.7295134857162102</v>
      </c>
      <c r="CE70">
        <v>7.8666666666200999</v>
      </c>
      <c r="CF70">
        <v>6.7588524166902602</v>
      </c>
      <c r="CG70">
        <v>5.7999999999689402</v>
      </c>
      <c r="CH70">
        <v>4.9333333332712499</v>
      </c>
      <c r="CI70">
        <v>3.66498903088775</v>
      </c>
      <c r="CJ70">
        <v>9.6666666667442698</v>
      </c>
      <c r="CK70">
        <v>6.6942362367386403</v>
      </c>
      <c r="CL70">
        <v>4.2000000000310296</v>
      </c>
      <c r="CM70">
        <v>4.1333333333022804</v>
      </c>
      <c r="CN70">
        <v>4.1166602139357398</v>
      </c>
      <c r="CO70">
        <v>8.3333333333333393</v>
      </c>
      <c r="CP70">
        <v>6.88808477621739</v>
      </c>
      <c r="CQ70">
        <v>5.93333333342646</v>
      </c>
      <c r="CR70">
        <v>4.5333333332867696</v>
      </c>
      <c r="CS70">
        <v>3.7295134857162102</v>
      </c>
      <c r="CT70">
        <v>3.79403794054465</v>
      </c>
      <c r="CU70">
        <v>3.79403794054465</v>
      </c>
      <c r="CV70">
        <v>3.8585623949975201</v>
      </c>
      <c r="CW70">
        <v>3.6004645760592999</v>
      </c>
    </row>
    <row r="71" spans="1:101" hidden="1" x14ac:dyDescent="0.5">
      <c r="A71">
        <v>1617001375.3710001</v>
      </c>
      <c r="B71">
        <v>9830.4</v>
      </c>
      <c r="C71">
        <v>72089.600000000006</v>
      </c>
      <c r="D71">
        <v>7372.8</v>
      </c>
      <c r="E71">
        <v>9557.3333333333303</v>
      </c>
      <c r="F71">
        <v>0</v>
      </c>
      <c r="G71">
        <v>0</v>
      </c>
      <c r="H71">
        <v>0</v>
      </c>
      <c r="I71">
        <v>0</v>
      </c>
      <c r="J71">
        <v>9830.4</v>
      </c>
      <c r="K71">
        <v>72089.600000000006</v>
      </c>
      <c r="L71">
        <v>7372.8</v>
      </c>
      <c r="M71">
        <v>9557.3333333333303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31.095189647624501</v>
      </c>
      <c r="AC71">
        <v>38.562823167328098</v>
      </c>
      <c r="AD71">
        <v>34.369849859533502</v>
      </c>
      <c r="AE71">
        <v>36.375362391308101</v>
      </c>
      <c r="AF71">
        <v>73.282618169903301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26904.266666666601</v>
      </c>
      <c r="AX71">
        <v>26806.866666666599</v>
      </c>
      <c r="AY71">
        <v>9937.4</v>
      </c>
      <c r="AZ71">
        <v>8076.3333333333303</v>
      </c>
      <c r="BA71">
        <v>97.302877790682601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24205.466666666602</v>
      </c>
      <c r="BS71">
        <v>13514.4666666666</v>
      </c>
      <c r="BT71">
        <v>16473</v>
      </c>
      <c r="BU71">
        <v>14336.2</v>
      </c>
      <c r="BV71">
        <v>900.18066847335103</v>
      </c>
      <c r="BW71">
        <v>0.15536843463691299</v>
      </c>
      <c r="BX71">
        <v>0.149767711962489</v>
      </c>
      <c r="BY71">
        <v>0</v>
      </c>
      <c r="BZ71">
        <v>13.0666666664183</v>
      </c>
      <c r="CA71">
        <v>12.4666666666356</v>
      </c>
      <c r="CB71">
        <v>6.6000000003259602</v>
      </c>
      <c r="CC71">
        <v>6.3999999997516399</v>
      </c>
      <c r="CD71">
        <v>3.7295134857162102</v>
      </c>
      <c r="CE71">
        <v>7.8666666666200999</v>
      </c>
      <c r="CF71">
        <v>9.2000000000310393</v>
      </c>
      <c r="CG71">
        <v>5.7999999999689402</v>
      </c>
      <c r="CH71">
        <v>4.9333333332712499</v>
      </c>
      <c r="CI71">
        <v>3.66498903088775</v>
      </c>
      <c r="CJ71">
        <v>9.6666666667442698</v>
      </c>
      <c r="CK71">
        <v>10.4666666667132</v>
      </c>
      <c r="CL71">
        <v>4.2000000000310296</v>
      </c>
      <c r="CM71">
        <v>4.1333333333022804</v>
      </c>
      <c r="CN71">
        <v>4.1166602139357398</v>
      </c>
      <c r="CO71">
        <v>8.3333333333333393</v>
      </c>
      <c r="CP71">
        <v>8.0666666668063698</v>
      </c>
      <c r="CQ71">
        <v>5.93333333342646</v>
      </c>
      <c r="CR71">
        <v>4.5333333332867696</v>
      </c>
      <c r="CS71">
        <v>3.7295134857162102</v>
      </c>
      <c r="CT71">
        <v>3.79403794054465</v>
      </c>
      <c r="CU71">
        <v>3.79403794054465</v>
      </c>
      <c r="CV71">
        <v>3.8585623949975201</v>
      </c>
      <c r="CW71">
        <v>3.6004645760592999</v>
      </c>
    </row>
    <row r="72" spans="1:101" hidden="1" x14ac:dyDescent="0.5">
      <c r="A72">
        <v>1617001380.3710001</v>
      </c>
      <c r="B72">
        <v>9830.4</v>
      </c>
      <c r="C72">
        <v>72089.600000000006</v>
      </c>
      <c r="D72">
        <v>93388.800000000003</v>
      </c>
      <c r="E72">
        <v>91750.399999999994</v>
      </c>
      <c r="F72">
        <v>0</v>
      </c>
      <c r="G72">
        <v>0</v>
      </c>
      <c r="H72">
        <v>0</v>
      </c>
      <c r="I72">
        <v>0</v>
      </c>
      <c r="J72">
        <v>9830.4</v>
      </c>
      <c r="K72">
        <v>72089.600000000006</v>
      </c>
      <c r="L72">
        <v>93388.800000000003</v>
      </c>
      <c r="M72">
        <v>91750.399999999994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31.095189647624501</v>
      </c>
      <c r="AC72">
        <v>38.562823167328098</v>
      </c>
      <c r="AD72">
        <v>38.713749388998799</v>
      </c>
      <c r="AE72">
        <v>38.608539832174898</v>
      </c>
      <c r="AF72">
        <v>73.282618169903301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26904.266666666601</v>
      </c>
      <c r="AX72">
        <v>26806.866666666599</v>
      </c>
      <c r="AY72">
        <v>64561.266666666597</v>
      </c>
      <c r="AZ72">
        <v>63074.0666666666</v>
      </c>
      <c r="BA72">
        <v>97.302877790682601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24205.466666666602</v>
      </c>
      <c r="BS72">
        <v>13514.4666666666</v>
      </c>
      <c r="BT72">
        <v>15891.1333333333</v>
      </c>
      <c r="BU72">
        <v>11610.8</v>
      </c>
      <c r="BV72">
        <v>900.18066847335103</v>
      </c>
      <c r="BW72">
        <v>0.15536843463691299</v>
      </c>
      <c r="BX72">
        <v>0.149767711962489</v>
      </c>
      <c r="BY72">
        <v>0</v>
      </c>
      <c r="BZ72">
        <v>13.0666666664183</v>
      </c>
      <c r="CA72">
        <v>12.4666666666356</v>
      </c>
      <c r="CB72">
        <v>8.8000000000465608</v>
      </c>
      <c r="CC72">
        <v>13.600000000248301</v>
      </c>
      <c r="CD72">
        <v>3.7295134857162102</v>
      </c>
      <c r="CE72">
        <v>7.8666666666200999</v>
      </c>
      <c r="CF72">
        <v>9.2000000000310393</v>
      </c>
      <c r="CG72">
        <v>15.9333333334264</v>
      </c>
      <c r="CH72">
        <v>19.1333333333022</v>
      </c>
      <c r="CI72">
        <v>3.66498903088775</v>
      </c>
      <c r="CJ72">
        <v>9.6666666667442698</v>
      </c>
      <c r="CK72">
        <v>10.4666666667132</v>
      </c>
      <c r="CL72">
        <v>16.5999999999379</v>
      </c>
      <c r="CM72">
        <v>13.4666666667908</v>
      </c>
      <c r="CN72">
        <v>4.1166602139357398</v>
      </c>
      <c r="CO72">
        <v>8.3333333333333393</v>
      </c>
      <c r="CP72">
        <v>8.0666666668063698</v>
      </c>
      <c r="CQ72">
        <v>9.4666666665580106</v>
      </c>
      <c r="CR72">
        <v>15</v>
      </c>
      <c r="CS72">
        <v>3.7295134857162102</v>
      </c>
      <c r="CT72">
        <v>3.79403794054465</v>
      </c>
      <c r="CU72">
        <v>3.79403794054465</v>
      </c>
      <c r="CV72">
        <v>3.8585623949975201</v>
      </c>
      <c r="CW72">
        <v>3.6004645760592999</v>
      </c>
    </row>
    <row r="73" spans="1:101" hidden="1" x14ac:dyDescent="0.5">
      <c r="A73">
        <v>1617001385.3710001</v>
      </c>
      <c r="B73">
        <v>202888.53333333301</v>
      </c>
      <c r="C73">
        <v>72089.600000000006</v>
      </c>
      <c r="D73">
        <v>93388.800000000003</v>
      </c>
      <c r="E73">
        <v>91750.399999999994</v>
      </c>
      <c r="F73">
        <v>0</v>
      </c>
      <c r="G73">
        <v>0</v>
      </c>
      <c r="H73">
        <v>0</v>
      </c>
      <c r="I73">
        <v>0</v>
      </c>
      <c r="J73">
        <v>202888.53333333301</v>
      </c>
      <c r="K73">
        <v>72089.600000000006</v>
      </c>
      <c r="L73">
        <v>93388.800000000003</v>
      </c>
      <c r="M73">
        <v>91750.399999999994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32.235759207877102</v>
      </c>
      <c r="AC73">
        <v>38.562823167328098</v>
      </c>
      <c r="AD73">
        <v>38.713749388998799</v>
      </c>
      <c r="AE73">
        <v>38.608539832174898</v>
      </c>
      <c r="AF73">
        <v>73.282569119193894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61042.933333333298</v>
      </c>
      <c r="AX73">
        <v>26806.866666666599</v>
      </c>
      <c r="AY73">
        <v>64561.266666666597</v>
      </c>
      <c r="AZ73">
        <v>63074.0666666666</v>
      </c>
      <c r="BA73">
        <v>100.533333333333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11772</v>
      </c>
      <c r="BS73">
        <v>13514.4666666666</v>
      </c>
      <c r="BT73">
        <v>15891.1333333333</v>
      </c>
      <c r="BU73">
        <v>11610.8</v>
      </c>
      <c r="BV73">
        <v>931.26666666666597</v>
      </c>
      <c r="BW73">
        <v>0.14194000000012799</v>
      </c>
      <c r="BX73">
        <v>0.15338666666669501</v>
      </c>
      <c r="BY73">
        <v>0</v>
      </c>
      <c r="BZ73">
        <v>11.066666666883901</v>
      </c>
      <c r="CA73">
        <v>12.4666666666356</v>
      </c>
      <c r="CB73">
        <v>8.8000000000465608</v>
      </c>
      <c r="CC73">
        <v>13.600000000248301</v>
      </c>
      <c r="CD73">
        <v>0.59999999978269603</v>
      </c>
      <c r="CE73">
        <v>9.2666666667598001</v>
      </c>
      <c r="CF73">
        <v>9.2000000000310393</v>
      </c>
      <c r="CG73">
        <v>15.9333333334264</v>
      </c>
      <c r="CH73">
        <v>19.1333333333022</v>
      </c>
      <c r="CI73">
        <v>0.66666666651144602</v>
      </c>
      <c r="CJ73">
        <v>9.2666666667598001</v>
      </c>
      <c r="CK73">
        <v>10.4666666667132</v>
      </c>
      <c r="CL73">
        <v>16.5999999999379</v>
      </c>
      <c r="CM73">
        <v>13.4666666667908</v>
      </c>
      <c r="CN73">
        <v>0.66666666689950205</v>
      </c>
      <c r="CO73">
        <v>19.600000000015498</v>
      </c>
      <c r="CP73">
        <v>8.0666666668063698</v>
      </c>
      <c r="CQ73">
        <v>9.4666666665580106</v>
      </c>
      <c r="CR73">
        <v>15</v>
      </c>
      <c r="CS73">
        <v>0.53333333344198697</v>
      </c>
      <c r="CT73">
        <v>0.46666666671323698</v>
      </c>
      <c r="CU73">
        <v>0.86666666630965405</v>
      </c>
      <c r="CV73">
        <v>0.73333333324020999</v>
      </c>
      <c r="CW73">
        <v>0.60000000017073696</v>
      </c>
    </row>
    <row r="74" spans="1:101" hidden="1" x14ac:dyDescent="0.5">
      <c r="A74">
        <v>1617001390.3710001</v>
      </c>
      <c r="B74">
        <v>202888.53333333301</v>
      </c>
      <c r="C74">
        <v>217361.06666666601</v>
      </c>
      <c r="D74">
        <v>93388.800000000003</v>
      </c>
      <c r="E74">
        <v>91750.399999999994</v>
      </c>
      <c r="F74">
        <v>0</v>
      </c>
      <c r="G74">
        <v>0</v>
      </c>
      <c r="H74">
        <v>0</v>
      </c>
      <c r="I74">
        <v>0</v>
      </c>
      <c r="J74">
        <v>202888.53333333301</v>
      </c>
      <c r="K74">
        <v>217361.06666666601</v>
      </c>
      <c r="L74">
        <v>93388.800000000003</v>
      </c>
      <c r="M74">
        <v>91750.399999999994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32.235759207877102</v>
      </c>
      <c r="AC74">
        <v>38.5131267035325</v>
      </c>
      <c r="AD74">
        <v>38.713749388998799</v>
      </c>
      <c r="AE74">
        <v>38.608539832174898</v>
      </c>
      <c r="AF74">
        <v>73.282569119193894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61042.933333333298</v>
      </c>
      <c r="AX74">
        <v>53707.6</v>
      </c>
      <c r="AY74">
        <v>64561.266666666597</v>
      </c>
      <c r="AZ74">
        <v>63074.0666666666</v>
      </c>
      <c r="BA74">
        <v>100.533333333333</v>
      </c>
      <c r="BB74">
        <v>0</v>
      </c>
      <c r="BC74">
        <v>17.3333333333333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11772</v>
      </c>
      <c r="BS74">
        <v>9908.4666666666599</v>
      </c>
      <c r="BT74">
        <v>15891.1333333333</v>
      </c>
      <c r="BU74">
        <v>11610.8</v>
      </c>
      <c r="BV74">
        <v>931.26666666666597</v>
      </c>
      <c r="BW74">
        <v>0.14194000000012799</v>
      </c>
      <c r="BX74">
        <v>0.15338666666669501</v>
      </c>
      <c r="BY74">
        <v>0</v>
      </c>
      <c r="BZ74">
        <v>11.066666666883901</v>
      </c>
      <c r="CA74">
        <v>10.3333333332557</v>
      </c>
      <c r="CB74">
        <v>8.8000000000465608</v>
      </c>
      <c r="CC74">
        <v>13.600000000248301</v>
      </c>
      <c r="CD74">
        <v>0.59999999978269603</v>
      </c>
      <c r="CE74">
        <v>9.2666666667598001</v>
      </c>
      <c r="CF74">
        <v>10.2666666665269</v>
      </c>
      <c r="CG74">
        <v>15.9333333334264</v>
      </c>
      <c r="CH74">
        <v>19.1333333333022</v>
      </c>
      <c r="CI74">
        <v>0.66666666651144602</v>
      </c>
      <c r="CJ74">
        <v>9.2666666667598001</v>
      </c>
      <c r="CK74">
        <v>27.9333333329608</v>
      </c>
      <c r="CL74">
        <v>16.5999999999379</v>
      </c>
      <c r="CM74">
        <v>13.4666666667908</v>
      </c>
      <c r="CN74">
        <v>0.66666666689950205</v>
      </c>
      <c r="CO74">
        <v>19.600000000015498</v>
      </c>
      <c r="CP74">
        <v>18.066666666806299</v>
      </c>
      <c r="CQ74">
        <v>9.4666666665580106</v>
      </c>
      <c r="CR74">
        <v>15</v>
      </c>
      <c r="CS74">
        <v>0.53333333344198697</v>
      </c>
      <c r="CT74">
        <v>0.46666666671323698</v>
      </c>
      <c r="CU74">
        <v>0.86666666630965405</v>
      </c>
      <c r="CV74">
        <v>0.73333333324020999</v>
      </c>
      <c r="CW74">
        <v>0.60000000017073696</v>
      </c>
    </row>
    <row r="75" spans="1:101" hidden="1" x14ac:dyDescent="0.5">
      <c r="A75">
        <v>1617001395.3710001</v>
      </c>
      <c r="B75">
        <v>202888.53333333301</v>
      </c>
      <c r="C75">
        <v>217361.06666666601</v>
      </c>
      <c r="D75">
        <v>230195.20000000001</v>
      </c>
      <c r="E75">
        <v>238660.26666666599</v>
      </c>
      <c r="F75">
        <v>0</v>
      </c>
      <c r="G75">
        <v>0</v>
      </c>
      <c r="H75">
        <v>0</v>
      </c>
      <c r="I75">
        <v>0</v>
      </c>
      <c r="J75">
        <v>202888.53333333301</v>
      </c>
      <c r="K75">
        <v>217361.06666666601</v>
      </c>
      <c r="L75">
        <v>230195.20000000001</v>
      </c>
      <c r="M75">
        <v>238660.26666666599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32.235759207877102</v>
      </c>
      <c r="AC75">
        <v>38.5131267035325</v>
      </c>
      <c r="AD75">
        <v>38.720076248866</v>
      </c>
      <c r="AE75">
        <v>38.586599914893497</v>
      </c>
      <c r="AF75">
        <v>73.282569119193894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61042.933333333298</v>
      </c>
      <c r="AX75">
        <v>53707.6</v>
      </c>
      <c r="AY75">
        <v>52059.8</v>
      </c>
      <c r="AZ75">
        <v>56993.133333333302</v>
      </c>
      <c r="BA75">
        <v>100.533333333333</v>
      </c>
      <c r="BB75">
        <v>0</v>
      </c>
      <c r="BC75">
        <v>17.3333333333333</v>
      </c>
      <c r="BD75">
        <v>17.3333333333333</v>
      </c>
      <c r="BE75">
        <v>17.3333333333333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11772</v>
      </c>
      <c r="BS75">
        <v>9908.4666666666599</v>
      </c>
      <c r="BT75">
        <v>8582.4</v>
      </c>
      <c r="BU75">
        <v>9887.1333333333296</v>
      </c>
      <c r="BV75">
        <v>931.26666666666597</v>
      </c>
      <c r="BW75">
        <v>0.14194000000012799</v>
      </c>
      <c r="BX75">
        <v>0.15338666666669501</v>
      </c>
      <c r="BY75">
        <v>0</v>
      </c>
      <c r="BZ75">
        <v>11.066666666883901</v>
      </c>
      <c r="CA75">
        <v>10.3333333332557</v>
      </c>
      <c r="CB75">
        <v>15.7999999999689</v>
      </c>
      <c r="CC75">
        <v>9.1999999996429906</v>
      </c>
      <c r="CD75">
        <v>0.59999999978269603</v>
      </c>
      <c r="CE75">
        <v>9.2666666667598001</v>
      </c>
      <c r="CF75">
        <v>10.2666666665269</v>
      </c>
      <c r="CG75">
        <v>12.1333333333799</v>
      </c>
      <c r="CH75">
        <v>17.200000000108599</v>
      </c>
      <c r="CI75">
        <v>0.66666666651144602</v>
      </c>
      <c r="CJ75">
        <v>9.2666666667598001</v>
      </c>
      <c r="CK75">
        <v>27.9333333329608</v>
      </c>
      <c r="CL75">
        <v>20.8666666666977</v>
      </c>
      <c r="CM75">
        <v>13.7333333333178</v>
      </c>
      <c r="CN75">
        <v>0.66666666689950205</v>
      </c>
      <c r="CO75">
        <v>19.600000000015498</v>
      </c>
      <c r="CP75">
        <v>18.066666666806299</v>
      </c>
      <c r="CQ75">
        <v>12.4000000002949</v>
      </c>
      <c r="CR75">
        <v>14.2666666663717</v>
      </c>
      <c r="CS75">
        <v>0.53333333344198697</v>
      </c>
      <c r="CT75">
        <v>0.46666666671323698</v>
      </c>
      <c r="CU75">
        <v>0.86666666630965405</v>
      </c>
      <c r="CV75">
        <v>0.73333333324020999</v>
      </c>
      <c r="CW75">
        <v>0.60000000017073696</v>
      </c>
    </row>
    <row r="76" spans="1:101" hidden="1" x14ac:dyDescent="0.5">
      <c r="A76">
        <v>1617001400.3710001</v>
      </c>
      <c r="B76">
        <v>124518.39999999999</v>
      </c>
      <c r="C76">
        <v>217361.06666666601</v>
      </c>
      <c r="D76">
        <v>230195.20000000001</v>
      </c>
      <c r="E76">
        <v>238660.26666666599</v>
      </c>
      <c r="F76">
        <v>0</v>
      </c>
      <c r="G76">
        <v>0</v>
      </c>
      <c r="H76">
        <v>0</v>
      </c>
      <c r="I76">
        <v>0</v>
      </c>
      <c r="J76">
        <v>124518.39999999999</v>
      </c>
      <c r="K76">
        <v>217361.06666666601</v>
      </c>
      <c r="L76">
        <v>230195.20000000001</v>
      </c>
      <c r="M76">
        <v>238660.26666666599</v>
      </c>
      <c r="N76">
        <v>2730.6666666666601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33.931459698412802</v>
      </c>
      <c r="AC76">
        <v>38.5131267035325</v>
      </c>
      <c r="AD76">
        <v>38.720076248866</v>
      </c>
      <c r="AE76">
        <v>38.586599914893497</v>
      </c>
      <c r="AF76">
        <v>73.282569119193894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60128.533333333296</v>
      </c>
      <c r="AX76">
        <v>53707.6</v>
      </c>
      <c r="AY76">
        <v>52059.8</v>
      </c>
      <c r="AZ76">
        <v>56993.133333333302</v>
      </c>
      <c r="BA76">
        <v>104.533333333333</v>
      </c>
      <c r="BB76">
        <v>17.3333333333333</v>
      </c>
      <c r="BC76">
        <v>17.3333333333333</v>
      </c>
      <c r="BD76">
        <v>17.3333333333333</v>
      </c>
      <c r="BE76">
        <v>17.3333333333333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11031.666666666601</v>
      </c>
      <c r="BS76">
        <v>9908.4666666666599</v>
      </c>
      <c r="BT76">
        <v>8582.4</v>
      </c>
      <c r="BU76">
        <v>9887.1333333333296</v>
      </c>
      <c r="BV76">
        <v>938.33333333333303</v>
      </c>
      <c r="BW76">
        <v>0.14608666666693601</v>
      </c>
      <c r="BX76">
        <v>0.467453333333196</v>
      </c>
      <c r="BY76">
        <v>0</v>
      </c>
      <c r="BZ76">
        <v>14.1333333333022</v>
      </c>
      <c r="CA76">
        <v>10.3333333332557</v>
      </c>
      <c r="CB76">
        <v>15.7999999999689</v>
      </c>
      <c r="CC76">
        <v>9.1999999996429906</v>
      </c>
      <c r="CD76">
        <v>0.20000000018626399</v>
      </c>
      <c r="CE76">
        <v>10.7333333332401</v>
      </c>
      <c r="CF76">
        <v>10.2666666665269</v>
      </c>
      <c r="CG76">
        <v>12.1333333333799</v>
      </c>
      <c r="CH76">
        <v>17.200000000108599</v>
      </c>
      <c r="CI76">
        <v>-0.19999999979820801</v>
      </c>
      <c r="CJ76">
        <v>15.9333333330384</v>
      </c>
      <c r="CK76">
        <v>27.9333333329608</v>
      </c>
      <c r="CL76">
        <v>20.8666666666977</v>
      </c>
      <c r="CM76">
        <v>13.7333333333178</v>
      </c>
      <c r="CN76">
        <v>-0.133333333457514</v>
      </c>
      <c r="CO76">
        <v>6.79999999973613</v>
      </c>
      <c r="CP76">
        <v>18.066666666806299</v>
      </c>
      <c r="CQ76">
        <v>12.4000000002949</v>
      </c>
      <c r="CR76">
        <v>14.2666666663717</v>
      </c>
      <c r="CS76">
        <v>-0.133333333457514</v>
      </c>
      <c r="CT76">
        <v>0.199999999798222</v>
      </c>
      <c r="CU76">
        <v>-0.26666666652697302</v>
      </c>
      <c r="CV76">
        <v>-6.6666666728764298E-2</v>
      </c>
      <c r="CW76">
        <v>-0.26666666691501401</v>
      </c>
    </row>
    <row r="77" spans="1:101" hidden="1" x14ac:dyDescent="0.5">
      <c r="A77">
        <v>1617001405.3710001</v>
      </c>
      <c r="B77">
        <v>124518.39999999999</v>
      </c>
      <c r="C77">
        <v>56524.800000000003</v>
      </c>
      <c r="D77">
        <v>230195.20000000001</v>
      </c>
      <c r="E77">
        <v>238660.26666666599</v>
      </c>
      <c r="F77">
        <v>0</v>
      </c>
      <c r="G77">
        <v>0</v>
      </c>
      <c r="H77">
        <v>0</v>
      </c>
      <c r="I77">
        <v>0</v>
      </c>
      <c r="J77">
        <v>124518.39999999999</v>
      </c>
      <c r="K77">
        <v>56524.800000000003</v>
      </c>
      <c r="L77">
        <v>230195.20000000001</v>
      </c>
      <c r="M77">
        <v>238660.26666666599</v>
      </c>
      <c r="N77">
        <v>2730.6666666666601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33.931459698412802</v>
      </c>
      <c r="AC77">
        <v>38.5095550890913</v>
      </c>
      <c r="AD77">
        <v>38.720076248866</v>
      </c>
      <c r="AE77">
        <v>38.586599914893497</v>
      </c>
      <c r="AF77">
        <v>73.282569119193894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60128.533333333296</v>
      </c>
      <c r="AX77">
        <v>46101.0666666666</v>
      </c>
      <c r="AY77">
        <v>52059.8</v>
      </c>
      <c r="AZ77">
        <v>56993.133333333302</v>
      </c>
      <c r="BA77">
        <v>104.533333333333</v>
      </c>
      <c r="BB77">
        <v>17.3333333333333</v>
      </c>
      <c r="BC77">
        <v>0</v>
      </c>
      <c r="BD77">
        <v>17.3333333333333</v>
      </c>
      <c r="BE77">
        <v>17.3333333333333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11031.666666666601</v>
      </c>
      <c r="BS77">
        <v>8575.7333333333299</v>
      </c>
      <c r="BT77">
        <v>8582.4</v>
      </c>
      <c r="BU77">
        <v>9887.1333333333296</v>
      </c>
      <c r="BV77">
        <v>938.33333333333303</v>
      </c>
      <c r="BW77">
        <v>0.14608666666693601</v>
      </c>
      <c r="BX77">
        <v>0.467453333333196</v>
      </c>
      <c r="BY77">
        <v>0</v>
      </c>
      <c r="BZ77">
        <v>14.1333333333022</v>
      </c>
      <c r="CA77">
        <v>4.0666666665735303</v>
      </c>
      <c r="CB77">
        <v>15.7999999999689</v>
      </c>
      <c r="CC77">
        <v>9.1999999996429906</v>
      </c>
      <c r="CD77">
        <v>0.20000000018626399</v>
      </c>
      <c r="CE77">
        <v>10.7333333332401</v>
      </c>
      <c r="CF77">
        <v>7.7333333335506396</v>
      </c>
      <c r="CG77">
        <v>12.1333333333799</v>
      </c>
      <c r="CH77">
        <v>17.200000000108599</v>
      </c>
      <c r="CI77">
        <v>-0.19999999979820801</v>
      </c>
      <c r="CJ77">
        <v>15.9333333330384</v>
      </c>
      <c r="CK77">
        <v>11.8666666668529</v>
      </c>
      <c r="CL77">
        <v>20.8666666666977</v>
      </c>
      <c r="CM77">
        <v>13.7333333333178</v>
      </c>
      <c r="CN77">
        <v>-0.133333333457514</v>
      </c>
      <c r="CO77">
        <v>6.79999999973613</v>
      </c>
      <c r="CP77">
        <v>5.9333333330384104</v>
      </c>
      <c r="CQ77">
        <v>12.4000000002949</v>
      </c>
      <c r="CR77">
        <v>14.2666666663717</v>
      </c>
      <c r="CS77">
        <v>-0.133333333457514</v>
      </c>
      <c r="CT77">
        <v>0.199999999798222</v>
      </c>
      <c r="CU77">
        <v>-0.26666666652697302</v>
      </c>
      <c r="CV77">
        <v>-6.6666666728764298E-2</v>
      </c>
      <c r="CW77">
        <v>-0.26666666691501401</v>
      </c>
    </row>
    <row r="78" spans="1:101" hidden="1" x14ac:dyDescent="0.5">
      <c r="A78">
        <v>1617001410.3710001</v>
      </c>
      <c r="B78">
        <v>124518.39999999999</v>
      </c>
      <c r="C78">
        <v>56524.800000000003</v>
      </c>
      <c r="D78">
        <v>30037.333333333299</v>
      </c>
      <c r="E78">
        <v>7918.9333333333298</v>
      </c>
      <c r="F78">
        <v>0</v>
      </c>
      <c r="G78">
        <v>0</v>
      </c>
      <c r="H78">
        <v>0</v>
      </c>
      <c r="I78">
        <v>0</v>
      </c>
      <c r="J78">
        <v>124518.39999999999</v>
      </c>
      <c r="K78">
        <v>56524.800000000003</v>
      </c>
      <c r="L78">
        <v>30037.333333333299</v>
      </c>
      <c r="M78">
        <v>7918.9333333333298</v>
      </c>
      <c r="N78">
        <v>2730.6666666666601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33.931459698412802</v>
      </c>
      <c r="AC78">
        <v>38.5095550890913</v>
      </c>
      <c r="AD78">
        <v>38.704565237578599</v>
      </c>
      <c r="AE78">
        <v>37.958914188391397</v>
      </c>
      <c r="AF78">
        <v>73.282569119193894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60128.533333333296</v>
      </c>
      <c r="AX78">
        <v>46101.0666666666</v>
      </c>
      <c r="AY78">
        <v>20544.733333333301</v>
      </c>
      <c r="AZ78">
        <v>20658.333333333299</v>
      </c>
      <c r="BA78">
        <v>104.533333333333</v>
      </c>
      <c r="BB78">
        <v>17.3333333333333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11031.666666666601</v>
      </c>
      <c r="BS78">
        <v>8575.7333333333299</v>
      </c>
      <c r="BT78">
        <v>3579.86666666666</v>
      </c>
      <c r="BU78">
        <v>4626.6666666666597</v>
      </c>
      <c r="BV78">
        <v>938.33333333333303</v>
      </c>
      <c r="BW78">
        <v>0.14608666666693601</v>
      </c>
      <c r="BX78">
        <v>0.467453333333196</v>
      </c>
      <c r="BY78">
        <v>0</v>
      </c>
      <c r="BZ78">
        <v>14.1333333333022</v>
      </c>
      <c r="CA78">
        <v>4.0666666665735303</v>
      </c>
      <c r="CB78">
        <v>3.7333333333178098</v>
      </c>
      <c r="CC78">
        <v>4.8000000002017904</v>
      </c>
      <c r="CD78">
        <v>0.20000000018626399</v>
      </c>
      <c r="CE78">
        <v>10.7333333332401</v>
      </c>
      <c r="CF78">
        <v>7.7333333335506396</v>
      </c>
      <c r="CG78">
        <v>5.66666666651144</v>
      </c>
      <c r="CH78">
        <v>5.1333333330694497</v>
      </c>
      <c r="CI78">
        <v>-0.19999999979820801</v>
      </c>
      <c r="CJ78">
        <v>15.9333333330384</v>
      </c>
      <c r="CK78">
        <v>11.8666666668529</v>
      </c>
      <c r="CL78">
        <v>7.3333333331781096</v>
      </c>
      <c r="CM78">
        <v>6.5333333332091499</v>
      </c>
      <c r="CN78">
        <v>-0.133333333457514</v>
      </c>
      <c r="CO78">
        <v>6.79999999973613</v>
      </c>
      <c r="CP78">
        <v>5.9333333330384104</v>
      </c>
      <c r="CQ78">
        <v>3.9333333331160198</v>
      </c>
      <c r="CR78">
        <v>6.2666666666821804</v>
      </c>
      <c r="CS78">
        <v>-0.133333333457514</v>
      </c>
      <c r="CT78">
        <v>0.199999999798222</v>
      </c>
      <c r="CU78">
        <v>-0.26666666652697302</v>
      </c>
      <c r="CV78">
        <v>-6.6666666728764298E-2</v>
      </c>
      <c r="CW78">
        <v>-0.26666666691501401</v>
      </c>
    </row>
    <row r="79" spans="1:101" hidden="1" x14ac:dyDescent="0.5"/>
    <row r="80" spans="1:101" hidden="1" x14ac:dyDescent="0.5"/>
    <row r="81" spans="1:101" hidden="1" x14ac:dyDescent="0.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M81" t="s">
        <v>12</v>
      </c>
      <c r="N81" t="s">
        <v>13</v>
      </c>
      <c r="O81" t="s">
        <v>14</v>
      </c>
      <c r="P81" t="s">
        <v>15</v>
      </c>
      <c r="Q81" t="s">
        <v>16</v>
      </c>
      <c r="R81" t="s">
        <v>17</v>
      </c>
      <c r="S81" t="s">
        <v>18</v>
      </c>
      <c r="T81" t="s">
        <v>19</v>
      </c>
      <c r="U81" t="s">
        <v>20</v>
      </c>
      <c r="V81" t="s">
        <v>21</v>
      </c>
      <c r="W81" t="s">
        <v>22</v>
      </c>
      <c r="X81" t="s">
        <v>23</v>
      </c>
      <c r="Y81" t="s">
        <v>24</v>
      </c>
      <c r="Z81" t="s">
        <v>25</v>
      </c>
      <c r="AA81" t="s">
        <v>26</v>
      </c>
      <c r="AB81" t="s">
        <v>27</v>
      </c>
      <c r="AC81" t="s">
        <v>28</v>
      </c>
      <c r="AD81" t="s">
        <v>29</v>
      </c>
      <c r="AE81" t="s">
        <v>30</v>
      </c>
      <c r="AF81" t="s">
        <v>31</v>
      </c>
      <c r="AG81" t="s">
        <v>32</v>
      </c>
      <c r="AH81" t="s">
        <v>33</v>
      </c>
      <c r="AI81" t="s">
        <v>34</v>
      </c>
      <c r="AJ81" t="s">
        <v>35</v>
      </c>
      <c r="AK81" t="s">
        <v>36</v>
      </c>
      <c r="AL81" t="s">
        <v>37</v>
      </c>
      <c r="AM81" t="s">
        <v>38</v>
      </c>
      <c r="AN81" s="1" t="s">
        <v>39</v>
      </c>
      <c r="AO81" s="1" t="s">
        <v>40</v>
      </c>
      <c r="AP81" s="1" t="s">
        <v>41</v>
      </c>
      <c r="AQ81" s="1" t="s">
        <v>42</v>
      </c>
      <c r="AR81" s="1" t="s">
        <v>43</v>
      </c>
      <c r="AS81" s="1" t="s">
        <v>44</v>
      </c>
      <c r="AT81" s="1" t="s">
        <v>45</v>
      </c>
      <c r="AU81" s="1" t="s">
        <v>46</v>
      </c>
      <c r="AV81" s="1" t="s">
        <v>47</v>
      </c>
      <c r="AW81" s="1" t="s">
        <v>48</v>
      </c>
      <c r="AX81" t="s">
        <v>49</v>
      </c>
      <c r="AY81" t="s">
        <v>50</v>
      </c>
      <c r="AZ81" t="s">
        <v>51</v>
      </c>
      <c r="BA81" t="s">
        <v>52</v>
      </c>
      <c r="BB81" t="s">
        <v>53</v>
      </c>
      <c r="BC81" t="s">
        <v>54</v>
      </c>
      <c r="BD81" t="s">
        <v>55</v>
      </c>
      <c r="BE81" t="s">
        <v>56</v>
      </c>
      <c r="BF81" t="s">
        <v>57</v>
      </c>
      <c r="BG81" t="s">
        <v>58</v>
      </c>
      <c r="BH81" t="s">
        <v>59</v>
      </c>
      <c r="BI81" t="s">
        <v>60</v>
      </c>
      <c r="BJ81" t="s">
        <v>61</v>
      </c>
      <c r="BK81" t="s">
        <v>62</v>
      </c>
      <c r="BL81" t="s">
        <v>63</v>
      </c>
      <c r="BM81" t="s">
        <v>64</v>
      </c>
      <c r="BN81" t="s">
        <v>65</v>
      </c>
      <c r="BO81" t="s">
        <v>66</v>
      </c>
      <c r="BP81" t="s">
        <v>67</v>
      </c>
      <c r="BQ81" t="s">
        <v>68</v>
      </c>
      <c r="BR81" t="s">
        <v>69</v>
      </c>
      <c r="BS81" t="s">
        <v>70</v>
      </c>
      <c r="BT81" t="s">
        <v>71</v>
      </c>
      <c r="BU81" t="s">
        <v>72</v>
      </c>
      <c r="BV81" t="s">
        <v>73</v>
      </c>
      <c r="BW81" t="s">
        <v>74</v>
      </c>
      <c r="BX81" t="s">
        <v>75</v>
      </c>
      <c r="BY81" t="s">
        <v>76</v>
      </c>
      <c r="BZ81" t="s">
        <v>77</v>
      </c>
      <c r="CA81" t="s">
        <v>78</v>
      </c>
      <c r="CB81" t="s">
        <v>79</v>
      </c>
      <c r="CC81" t="s">
        <v>80</v>
      </c>
      <c r="CD81" t="s">
        <v>81</v>
      </c>
      <c r="CE81" t="s">
        <v>82</v>
      </c>
      <c r="CF81" t="s">
        <v>83</v>
      </c>
      <c r="CG81" t="s">
        <v>84</v>
      </c>
      <c r="CH81" t="s">
        <v>85</v>
      </c>
      <c r="CI81" t="s">
        <v>86</v>
      </c>
      <c r="CJ81" t="s">
        <v>87</v>
      </c>
      <c r="CK81" t="s">
        <v>88</v>
      </c>
      <c r="CL81" t="s">
        <v>89</v>
      </c>
      <c r="CM81" t="s">
        <v>90</v>
      </c>
      <c r="CN81" t="s">
        <v>91</v>
      </c>
      <c r="CO81" t="s">
        <v>92</v>
      </c>
      <c r="CP81" t="s">
        <v>93</v>
      </c>
      <c r="CQ81" t="s">
        <v>94</v>
      </c>
      <c r="CR81" t="s">
        <v>95</v>
      </c>
      <c r="CS81" t="s">
        <v>96</v>
      </c>
      <c r="CT81" t="s">
        <v>97</v>
      </c>
      <c r="CU81" t="s">
        <v>98</v>
      </c>
      <c r="CV81" t="s">
        <v>99</v>
      </c>
      <c r="CW81" t="s">
        <v>100</v>
      </c>
    </row>
    <row r="82" spans="1:101" hidden="1" x14ac:dyDescent="0.5">
      <c r="A82">
        <v>1617001733.325</v>
      </c>
      <c r="B82">
        <v>4915.2</v>
      </c>
      <c r="C82">
        <v>2730.6666666666601</v>
      </c>
      <c r="D82">
        <v>7918.9333333333298</v>
      </c>
      <c r="E82">
        <v>6553.6</v>
      </c>
      <c r="F82">
        <v>0</v>
      </c>
      <c r="G82">
        <v>0</v>
      </c>
      <c r="H82">
        <v>0</v>
      </c>
      <c r="I82">
        <v>0</v>
      </c>
      <c r="J82">
        <v>4915.2</v>
      </c>
      <c r="K82">
        <v>2730.6666666666601</v>
      </c>
      <c r="L82">
        <v>7918.9333333333298</v>
      </c>
      <c r="M82">
        <v>6553.6</v>
      </c>
      <c r="N82">
        <v>2457.6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27.6268458868777</v>
      </c>
      <c r="AC82">
        <v>33.649302157561202</v>
      </c>
      <c r="AD82">
        <v>35.9780968193242</v>
      </c>
      <c r="AE82">
        <v>34.025648273532603</v>
      </c>
      <c r="AF82">
        <v>73.270183815080799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5551.5333333333301</v>
      </c>
      <c r="AX82">
        <v>10785.4666666666</v>
      </c>
      <c r="AY82">
        <v>8469</v>
      </c>
      <c r="AZ82">
        <v>8315.4</v>
      </c>
      <c r="BA82">
        <v>104.533333333333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10726.8</v>
      </c>
      <c r="BS82">
        <v>18903</v>
      </c>
      <c r="BT82">
        <v>14555.4666666666</v>
      </c>
      <c r="BU82">
        <v>15822.4666666666</v>
      </c>
      <c r="BV82">
        <v>937.33333333333303</v>
      </c>
      <c r="BW82">
        <v>0.148293333333337</v>
      </c>
      <c r="BX82">
        <v>0.162166666666507</v>
      </c>
      <c r="BY82">
        <v>0</v>
      </c>
      <c r="BZ82">
        <v>4.7333333334730199</v>
      </c>
      <c r="CA82">
        <v>8.4000000000620894</v>
      </c>
      <c r="CB82">
        <v>6.0000000001552198</v>
      </c>
      <c r="CC82">
        <v>5.66666666651144</v>
      </c>
      <c r="CD82">
        <v>-0.86666666669769599</v>
      </c>
      <c r="CE82">
        <v>3.86666666677531</v>
      </c>
      <c r="CF82">
        <v>6.4666666664803998</v>
      </c>
      <c r="CG82">
        <v>4.33333333310049</v>
      </c>
      <c r="CH82">
        <v>5.13333333345751</v>
      </c>
      <c r="CI82">
        <v>-0.79999999996895998</v>
      </c>
      <c r="CJ82">
        <v>3.7333333333178098</v>
      </c>
      <c r="CK82">
        <v>3.8666666663872702</v>
      </c>
      <c r="CL82">
        <v>4.9333333332712499</v>
      </c>
      <c r="CM82">
        <v>5</v>
      </c>
      <c r="CN82">
        <v>-0.79999999996895998</v>
      </c>
      <c r="CO82">
        <v>2.13333333299185</v>
      </c>
      <c r="CP82">
        <v>6.9999999999223901</v>
      </c>
      <c r="CQ82">
        <v>2.0666666666511402</v>
      </c>
      <c r="CR82">
        <v>5.0666666667287599</v>
      </c>
      <c r="CS82">
        <v>-0.46666666671322299</v>
      </c>
      <c r="CT82">
        <v>-0.86666666630965405</v>
      </c>
      <c r="CU82">
        <v>-0.93333333342645997</v>
      </c>
      <c r="CV82">
        <v>-0.79999999996895998</v>
      </c>
      <c r="CW82">
        <v>-0.73333333362826603</v>
      </c>
    </row>
    <row r="83" spans="1:101" hidden="1" x14ac:dyDescent="0.5">
      <c r="A83">
        <v>1617001738.325</v>
      </c>
      <c r="B83">
        <v>4915.2</v>
      </c>
      <c r="C83">
        <v>2730.6666666666601</v>
      </c>
      <c r="D83">
        <v>2730.6666666666601</v>
      </c>
      <c r="E83">
        <v>6553.6</v>
      </c>
      <c r="F83">
        <v>0</v>
      </c>
      <c r="G83">
        <v>0</v>
      </c>
      <c r="H83">
        <v>0</v>
      </c>
      <c r="I83">
        <v>0</v>
      </c>
      <c r="J83">
        <v>4915.2</v>
      </c>
      <c r="K83">
        <v>2730.6666666666601</v>
      </c>
      <c r="L83">
        <v>2730.6666666666601</v>
      </c>
      <c r="M83">
        <v>6553.6</v>
      </c>
      <c r="N83">
        <v>2457.6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27.6268458868777</v>
      </c>
      <c r="AC83">
        <v>33.649302157561202</v>
      </c>
      <c r="AD83">
        <v>35.978505003831799</v>
      </c>
      <c r="AE83">
        <v>34.025648273532603</v>
      </c>
      <c r="AF83">
        <v>73.270183815080799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5551.5333333333301</v>
      </c>
      <c r="AX83">
        <v>10785.4666666666</v>
      </c>
      <c r="AY83">
        <v>9560.4</v>
      </c>
      <c r="AZ83">
        <v>8315.4</v>
      </c>
      <c r="BA83">
        <v>104.533333333333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10726.8</v>
      </c>
      <c r="BS83">
        <v>18903</v>
      </c>
      <c r="BT83">
        <v>16575.133333333299</v>
      </c>
      <c r="BU83">
        <v>15822.4666666666</v>
      </c>
      <c r="BV83">
        <v>937.33333333333303</v>
      </c>
      <c r="BW83">
        <v>0.148293333333337</v>
      </c>
      <c r="BX83">
        <v>0.162166666666507</v>
      </c>
      <c r="BY83">
        <v>0</v>
      </c>
      <c r="BZ83">
        <v>4.7333333334730199</v>
      </c>
      <c r="CA83">
        <v>8.4000000000620894</v>
      </c>
      <c r="CB83">
        <v>5.9999999997671596</v>
      </c>
      <c r="CC83">
        <v>5.66666666651144</v>
      </c>
      <c r="CD83">
        <v>-0.86666666669769599</v>
      </c>
      <c r="CE83">
        <v>3.86666666677531</v>
      </c>
      <c r="CF83">
        <v>6.4666666664803998</v>
      </c>
      <c r="CG83">
        <v>5.2666666665269499</v>
      </c>
      <c r="CH83">
        <v>5.13333333345751</v>
      </c>
      <c r="CI83">
        <v>-0.79999999996895998</v>
      </c>
      <c r="CJ83">
        <v>3.7333333333178098</v>
      </c>
      <c r="CK83">
        <v>3.8666666663872702</v>
      </c>
      <c r="CL83">
        <v>4.6000000000155197</v>
      </c>
      <c r="CM83">
        <v>5</v>
      </c>
      <c r="CN83">
        <v>-0.79999999996895998</v>
      </c>
      <c r="CO83">
        <v>2.13333333299185</v>
      </c>
      <c r="CP83">
        <v>6.9999999999223901</v>
      </c>
      <c r="CQ83">
        <v>5.13333333345751</v>
      </c>
      <c r="CR83">
        <v>5.0666666667287599</v>
      </c>
      <c r="CS83">
        <v>-0.46666666671322299</v>
      </c>
      <c r="CT83">
        <v>-0.86666666630965405</v>
      </c>
      <c r="CU83">
        <v>-0.93333333342645997</v>
      </c>
      <c r="CV83">
        <v>-0.79999999996895998</v>
      </c>
      <c r="CW83">
        <v>-0.73333333362826603</v>
      </c>
    </row>
    <row r="84" spans="1:101" hidden="1" x14ac:dyDescent="0.5">
      <c r="A84">
        <v>1617001743.325</v>
      </c>
      <c r="B84">
        <v>3003.7333333333299</v>
      </c>
      <c r="C84">
        <v>2730.6666666666601</v>
      </c>
      <c r="D84">
        <v>2730.6666666666601</v>
      </c>
      <c r="E84">
        <v>5188.2666666666601</v>
      </c>
      <c r="F84">
        <v>0</v>
      </c>
      <c r="G84">
        <v>0</v>
      </c>
      <c r="H84">
        <v>0</v>
      </c>
      <c r="I84">
        <v>0</v>
      </c>
      <c r="J84">
        <v>3003.7333333333299</v>
      </c>
      <c r="K84">
        <v>2730.6666666666601</v>
      </c>
      <c r="L84">
        <v>2730.6666666666601</v>
      </c>
      <c r="M84">
        <v>5188.2666666666601</v>
      </c>
      <c r="N84">
        <v>2457.6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27.625417241101299</v>
      </c>
      <c r="AC84">
        <v>33.649302157561202</v>
      </c>
      <c r="AD84">
        <v>35.978505003831799</v>
      </c>
      <c r="AE84">
        <v>34.0268728270552</v>
      </c>
      <c r="AF84">
        <v>73.270183815080799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8400.8666666666595</v>
      </c>
      <c r="AX84">
        <v>10785.4666666666</v>
      </c>
      <c r="AY84">
        <v>9560.4</v>
      </c>
      <c r="AZ84">
        <v>6262</v>
      </c>
      <c r="BA84">
        <v>104.533333333333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15767.5333333333</v>
      </c>
      <c r="BS84">
        <v>18903</v>
      </c>
      <c r="BT84">
        <v>16575.133333333299</v>
      </c>
      <c r="BU84">
        <v>10962.5333333333</v>
      </c>
      <c r="BV84">
        <v>937.33333333333303</v>
      </c>
      <c r="BW84">
        <v>0.148293333333337</v>
      </c>
      <c r="BX84">
        <v>0.162166666666507</v>
      </c>
      <c r="BY84">
        <v>0</v>
      </c>
      <c r="BZ84">
        <v>6.0000000001552198</v>
      </c>
      <c r="CA84">
        <v>8.4000000000620894</v>
      </c>
      <c r="CB84">
        <v>5.9999999997671596</v>
      </c>
      <c r="CC84">
        <v>5.13333333345751</v>
      </c>
      <c r="CD84">
        <v>-0.86666666669769599</v>
      </c>
      <c r="CE84">
        <v>4.6000000000155197</v>
      </c>
      <c r="CF84">
        <v>6.4666666664803998</v>
      </c>
      <c r="CG84">
        <v>5.2666666665269499</v>
      </c>
      <c r="CH84">
        <v>3.1333333331470601</v>
      </c>
      <c r="CI84">
        <v>-0.79999999996895998</v>
      </c>
      <c r="CJ84">
        <v>4.9333333332712499</v>
      </c>
      <c r="CK84">
        <v>3.8666666663872702</v>
      </c>
      <c r="CL84">
        <v>4.6000000000155197</v>
      </c>
      <c r="CM84">
        <v>3.7333333333178098</v>
      </c>
      <c r="CN84">
        <v>-0.79999999996895998</v>
      </c>
      <c r="CO84">
        <v>4.7333333334730199</v>
      </c>
      <c r="CP84">
        <v>6.9999999999223901</v>
      </c>
      <c r="CQ84">
        <v>5.13333333345751</v>
      </c>
      <c r="CR84">
        <v>3.1333333331470601</v>
      </c>
      <c r="CS84">
        <v>-0.46666666671322299</v>
      </c>
      <c r="CT84">
        <v>-0.86666666630965405</v>
      </c>
      <c r="CU84">
        <v>-0.93333333342645997</v>
      </c>
      <c r="CV84">
        <v>-0.79999999996895998</v>
      </c>
      <c r="CW84">
        <v>-0.73333333362826603</v>
      </c>
    </row>
    <row r="85" spans="1:101" hidden="1" x14ac:dyDescent="0.5">
      <c r="A85">
        <v>1617001748.325</v>
      </c>
      <c r="B85">
        <v>3003.7333333333299</v>
      </c>
      <c r="C85">
        <v>4922.4195486713797</v>
      </c>
      <c r="D85">
        <v>2730.6666666666601</v>
      </c>
      <c r="E85">
        <v>5188.2666666666601</v>
      </c>
      <c r="F85">
        <v>0</v>
      </c>
      <c r="G85">
        <v>0</v>
      </c>
      <c r="H85">
        <v>0</v>
      </c>
      <c r="I85">
        <v>0</v>
      </c>
      <c r="J85">
        <v>3003.7333333333299</v>
      </c>
      <c r="K85">
        <v>4922.4195486713797</v>
      </c>
      <c r="L85">
        <v>2730.6666666666601</v>
      </c>
      <c r="M85">
        <v>5188.2666666666601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27.625417241101299</v>
      </c>
      <c r="AC85">
        <v>33.649302157561202</v>
      </c>
      <c r="AD85">
        <v>35.978505003831799</v>
      </c>
      <c r="AE85">
        <v>34.0268728270552</v>
      </c>
      <c r="AF85">
        <v>73.269031123410798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8400.8666666666595</v>
      </c>
      <c r="AX85">
        <v>9881.5596207771396</v>
      </c>
      <c r="AY85">
        <v>9560.4</v>
      </c>
      <c r="AZ85">
        <v>6262</v>
      </c>
      <c r="BA85">
        <v>110.37589750809499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15767.5333333333</v>
      </c>
      <c r="BS85">
        <v>16176.926158365601</v>
      </c>
      <c r="BT85">
        <v>16575.133333333299</v>
      </c>
      <c r="BU85">
        <v>10962.5333333333</v>
      </c>
      <c r="BV85">
        <v>983.03533718147196</v>
      </c>
      <c r="BW85">
        <v>0.15195691961190799</v>
      </c>
      <c r="BX85">
        <v>1.3205687737045699E-2</v>
      </c>
      <c r="BY85">
        <v>0</v>
      </c>
      <c r="BZ85">
        <v>6.0000000001552198</v>
      </c>
      <c r="CA85">
        <v>6.7298704768856901</v>
      </c>
      <c r="CB85">
        <v>5.9999999997671596</v>
      </c>
      <c r="CC85">
        <v>5.13333333345751</v>
      </c>
      <c r="CD85">
        <v>-4.3221174152258603</v>
      </c>
      <c r="CE85">
        <v>4.6000000000155197</v>
      </c>
      <c r="CF85">
        <v>5.32781412743347</v>
      </c>
      <c r="CG85">
        <v>5.2666666665269499</v>
      </c>
      <c r="CH85">
        <v>3.1333333331470601</v>
      </c>
      <c r="CI85">
        <v>-4.3221174152258603</v>
      </c>
      <c r="CJ85">
        <v>4.9333333332712499</v>
      </c>
      <c r="CK85">
        <v>3.9925223661059102</v>
      </c>
      <c r="CL85">
        <v>4.6000000000155197</v>
      </c>
      <c r="CM85">
        <v>3.7333333333178098</v>
      </c>
      <c r="CN85">
        <v>-4.3221174152258603</v>
      </c>
      <c r="CO85">
        <v>4.7333333334730199</v>
      </c>
      <c r="CP85">
        <v>6.4628121243870096</v>
      </c>
      <c r="CQ85">
        <v>5.13333333345751</v>
      </c>
      <c r="CR85">
        <v>3.1333333331470601</v>
      </c>
      <c r="CS85">
        <v>-4.3221174152258603</v>
      </c>
      <c r="CT85">
        <v>-4.3221174152258603</v>
      </c>
      <c r="CU85">
        <v>-4.2517246233821702</v>
      </c>
      <c r="CV85">
        <v>-4.2517246233821702</v>
      </c>
      <c r="CW85">
        <v>-4.1813318315385004</v>
      </c>
    </row>
    <row r="86" spans="1:101" hidden="1" x14ac:dyDescent="0.5">
      <c r="A86">
        <v>1617001753.325</v>
      </c>
      <c r="B86">
        <v>3003.7333333333299</v>
      </c>
      <c r="C86">
        <v>4922.4195486713797</v>
      </c>
      <c r="D86">
        <v>6341.8959814202199</v>
      </c>
      <c r="E86">
        <v>5188.2666666666601</v>
      </c>
      <c r="F86">
        <v>0</v>
      </c>
      <c r="G86">
        <v>0</v>
      </c>
      <c r="H86">
        <v>0</v>
      </c>
      <c r="I86">
        <v>0</v>
      </c>
      <c r="J86">
        <v>3003.7333333333299</v>
      </c>
      <c r="K86">
        <v>4922.4195486713797</v>
      </c>
      <c r="L86">
        <v>6341.8959814202199</v>
      </c>
      <c r="M86">
        <v>5188.2666666666601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27.625417241101299</v>
      </c>
      <c r="AC86">
        <v>33.649302157561202</v>
      </c>
      <c r="AD86">
        <v>35.980341834115798</v>
      </c>
      <c r="AE86">
        <v>34.0268728270552</v>
      </c>
      <c r="AF86">
        <v>73.269031123410798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8400.8666666666595</v>
      </c>
      <c r="AX86">
        <v>9881.5596207771396</v>
      </c>
      <c r="AY86">
        <v>6549.2997396016599</v>
      </c>
      <c r="AZ86">
        <v>6262</v>
      </c>
      <c r="BA86">
        <v>110.37589750809499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15767.5333333333</v>
      </c>
      <c r="BS86">
        <v>16176.926158365601</v>
      </c>
      <c r="BT86">
        <v>12212.048701527199</v>
      </c>
      <c r="BU86">
        <v>10962.5333333333</v>
      </c>
      <c r="BV86">
        <v>983.03533718147196</v>
      </c>
      <c r="BW86">
        <v>0.15195691961190799</v>
      </c>
      <c r="BX86">
        <v>1.3205687737045699E-2</v>
      </c>
      <c r="BY86">
        <v>0</v>
      </c>
      <c r="BZ86">
        <v>6.0000000001552198</v>
      </c>
      <c r="CA86">
        <v>6.7298704768856901</v>
      </c>
      <c r="CB86">
        <v>-1.2738405233004599</v>
      </c>
      <c r="CC86">
        <v>5.13333333345751</v>
      </c>
      <c r="CD86">
        <v>-4.3221174152258603</v>
      </c>
      <c r="CE86">
        <v>4.6000000000155197</v>
      </c>
      <c r="CF86">
        <v>5.32781412743347</v>
      </c>
      <c r="CG86">
        <v>-1.0627067350695301</v>
      </c>
      <c r="CH86">
        <v>3.1333333331470601</v>
      </c>
      <c r="CI86">
        <v>-4.3221174152258603</v>
      </c>
      <c r="CJ86">
        <v>4.9333333332712499</v>
      </c>
      <c r="CK86">
        <v>3.9925223661059102</v>
      </c>
      <c r="CL86">
        <v>-1.9776198183594</v>
      </c>
      <c r="CM86">
        <v>3.7333333333178098</v>
      </c>
      <c r="CN86">
        <v>-4.3221174152258603</v>
      </c>
      <c r="CO86">
        <v>4.7333333334730199</v>
      </c>
      <c r="CP86">
        <v>6.4628121243870096</v>
      </c>
      <c r="CQ86">
        <v>-0.499683299513975</v>
      </c>
      <c r="CR86">
        <v>3.1333333331470601</v>
      </c>
      <c r="CS86">
        <v>-4.3221174152258603</v>
      </c>
      <c r="CT86">
        <v>-4.3221174152258603</v>
      </c>
      <c r="CU86">
        <v>-4.2517246233821702</v>
      </c>
      <c r="CV86">
        <v>-4.2517246233821702</v>
      </c>
      <c r="CW86">
        <v>-4.1813318315385004</v>
      </c>
    </row>
    <row r="87" spans="1:101" hidden="1" x14ac:dyDescent="0.5">
      <c r="A87">
        <v>1617001758.325</v>
      </c>
      <c r="B87">
        <v>6918.43197973115</v>
      </c>
      <c r="C87">
        <v>4922.4195486713797</v>
      </c>
      <c r="D87">
        <v>6341.8959814202199</v>
      </c>
      <c r="E87">
        <v>4915.2</v>
      </c>
      <c r="F87">
        <v>0</v>
      </c>
      <c r="G87">
        <v>0</v>
      </c>
      <c r="H87">
        <v>0</v>
      </c>
      <c r="I87">
        <v>0</v>
      </c>
      <c r="J87">
        <v>6918.43197973115</v>
      </c>
      <c r="K87">
        <v>4922.4195486713797</v>
      </c>
      <c r="L87">
        <v>6341.8959814202199</v>
      </c>
      <c r="M87">
        <v>4915.2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27.625825425608799</v>
      </c>
      <c r="AC87">
        <v>33.649302157561202</v>
      </c>
      <c r="AD87">
        <v>35.980341834115798</v>
      </c>
      <c r="AE87">
        <v>34.027485103816602</v>
      </c>
      <c r="AF87">
        <v>73.269031123410798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11457.175029910601</v>
      </c>
      <c r="AX87">
        <v>9881.5596207771396</v>
      </c>
      <c r="AY87">
        <v>6549.2997396016599</v>
      </c>
      <c r="AZ87">
        <v>8376.2000000000007</v>
      </c>
      <c r="BA87">
        <v>110.37589750809499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19946.794285312099</v>
      </c>
      <c r="BS87">
        <v>16176.926158365601</v>
      </c>
      <c r="BT87">
        <v>12212.048701527199</v>
      </c>
      <c r="BU87">
        <v>15330.333333333299</v>
      </c>
      <c r="BV87">
        <v>983.03533718147196</v>
      </c>
      <c r="BW87">
        <v>0.15195691961190799</v>
      </c>
      <c r="BX87">
        <v>1.3205687737045699E-2</v>
      </c>
      <c r="BY87">
        <v>0</v>
      </c>
      <c r="BZ87">
        <v>2.1043000912619001</v>
      </c>
      <c r="CA87">
        <v>6.7298704768856901</v>
      </c>
      <c r="CB87">
        <v>-1.2738405233004599</v>
      </c>
      <c r="CC87">
        <v>6.8666666664648801</v>
      </c>
      <c r="CD87">
        <v>-4.3221174152258603</v>
      </c>
      <c r="CE87">
        <v>0.41522978377589898</v>
      </c>
      <c r="CF87">
        <v>5.32781412743347</v>
      </c>
      <c r="CG87">
        <v>-1.0627067350695301</v>
      </c>
      <c r="CH87">
        <v>4.9333333332712499</v>
      </c>
      <c r="CI87">
        <v>-4.3221174152258603</v>
      </c>
      <c r="CJ87">
        <v>0.97825321974110502</v>
      </c>
      <c r="CK87">
        <v>3.9925223661059102</v>
      </c>
      <c r="CL87">
        <v>-1.9776198183594</v>
      </c>
      <c r="CM87">
        <v>4.8666666665424803</v>
      </c>
      <c r="CN87">
        <v>-4.3221174152258603</v>
      </c>
      <c r="CO87">
        <v>-0.85157294683861495</v>
      </c>
      <c r="CP87">
        <v>6.4628121243870096</v>
      </c>
      <c r="CQ87">
        <v>-0.499683299513975</v>
      </c>
      <c r="CR87">
        <v>4.4000000002173003</v>
      </c>
      <c r="CS87">
        <v>-4.3221174152258603</v>
      </c>
      <c r="CT87">
        <v>-4.3221174152258603</v>
      </c>
      <c r="CU87">
        <v>-4.2517246233821702</v>
      </c>
      <c r="CV87">
        <v>-4.2517246233821702</v>
      </c>
      <c r="CW87">
        <v>-4.1813318315385004</v>
      </c>
    </row>
    <row r="88" spans="1:101" hidden="1" x14ac:dyDescent="0.5">
      <c r="A88">
        <v>1617001763.325</v>
      </c>
      <c r="B88">
        <v>6918.43197973115</v>
      </c>
      <c r="C88">
        <v>5446.4636231241602</v>
      </c>
      <c r="D88">
        <v>6341.8959814202199</v>
      </c>
      <c r="E88">
        <v>4915.2</v>
      </c>
      <c r="F88">
        <v>0</v>
      </c>
      <c r="G88">
        <v>0</v>
      </c>
      <c r="H88">
        <v>0</v>
      </c>
      <c r="I88">
        <v>0</v>
      </c>
      <c r="J88">
        <v>6918.43197973115</v>
      </c>
      <c r="K88">
        <v>5446.4636231241602</v>
      </c>
      <c r="L88">
        <v>6341.8959814202199</v>
      </c>
      <c r="M88">
        <v>4915.2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27.625825425608799</v>
      </c>
      <c r="AC88">
        <v>33.650526711083899</v>
      </c>
      <c r="AD88">
        <v>35.980341834115798</v>
      </c>
      <c r="AE88">
        <v>34.027485103816602</v>
      </c>
      <c r="AF88">
        <v>73.269031123410798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11457.175029910601</v>
      </c>
      <c r="AX88">
        <v>9708.1618438548703</v>
      </c>
      <c r="AY88">
        <v>6549.2997396016599</v>
      </c>
      <c r="AZ88">
        <v>8376.2000000000007</v>
      </c>
      <c r="BA88">
        <v>107.63581106749299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19946.794285312099</v>
      </c>
      <c r="BS88">
        <v>16162.667004368999</v>
      </c>
      <c r="BT88">
        <v>12212.048701527199</v>
      </c>
      <c r="BU88">
        <v>15330.333333333299</v>
      </c>
      <c r="BV88">
        <v>896.28973027732002</v>
      </c>
      <c r="BW88">
        <v>0.14256046599900099</v>
      </c>
      <c r="BX88">
        <v>0.16398632392106099</v>
      </c>
      <c r="BY88">
        <v>0</v>
      </c>
      <c r="BZ88">
        <v>2.1043000912619001</v>
      </c>
      <c r="CA88">
        <v>11.9863230543704</v>
      </c>
      <c r="CB88">
        <v>-1.2738405233004599</v>
      </c>
      <c r="CC88">
        <v>6.8666666664648801</v>
      </c>
      <c r="CD88">
        <v>5.5337469926320004</v>
      </c>
      <c r="CE88">
        <v>0.41522978377589898</v>
      </c>
      <c r="CF88">
        <v>9.7068321407629092</v>
      </c>
      <c r="CG88">
        <v>-1.0627067350695301</v>
      </c>
      <c r="CH88">
        <v>4.9333333332712499</v>
      </c>
      <c r="CI88">
        <v>5.5337469926320004</v>
      </c>
      <c r="CJ88">
        <v>0.97825321974110502</v>
      </c>
      <c r="CK88">
        <v>10.593300829510801</v>
      </c>
      <c r="CL88">
        <v>-1.9776198183594</v>
      </c>
      <c r="CM88">
        <v>4.8666666665424803</v>
      </c>
      <c r="CN88">
        <v>5.4704318095921503</v>
      </c>
      <c r="CO88">
        <v>-0.85157294683861495</v>
      </c>
      <c r="CP88">
        <v>10.276704869349</v>
      </c>
      <c r="CQ88">
        <v>-0.499683299513975</v>
      </c>
      <c r="CR88">
        <v>4.4000000002173003</v>
      </c>
      <c r="CS88">
        <v>5.5337469926320004</v>
      </c>
      <c r="CT88">
        <v>5.4704318095921503</v>
      </c>
      <c r="CU88">
        <v>5.7870077244228497</v>
      </c>
      <c r="CV88">
        <v>5.4071166265523001</v>
      </c>
      <c r="CW88">
        <v>5.7236925413830004</v>
      </c>
    </row>
    <row r="89" spans="1:101" hidden="1" x14ac:dyDescent="0.5">
      <c r="A89">
        <v>1617001768.325</v>
      </c>
      <c r="B89">
        <v>6918.43197973115</v>
      </c>
      <c r="C89">
        <v>5446.4636231241602</v>
      </c>
      <c r="D89">
        <v>3631.4356278893001</v>
      </c>
      <c r="E89">
        <v>4915.2</v>
      </c>
      <c r="F89">
        <v>0</v>
      </c>
      <c r="G89">
        <v>0</v>
      </c>
      <c r="H89">
        <v>0</v>
      </c>
      <c r="I89">
        <v>0</v>
      </c>
      <c r="J89">
        <v>6918.43197973115</v>
      </c>
      <c r="K89">
        <v>5446.4636231241602</v>
      </c>
      <c r="L89">
        <v>3631.4356278893001</v>
      </c>
      <c r="M89">
        <v>4915.2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27.625825425608799</v>
      </c>
      <c r="AC89">
        <v>33.650526711083899</v>
      </c>
      <c r="AD89">
        <v>35.980137741862002</v>
      </c>
      <c r="AE89">
        <v>34.027485103816602</v>
      </c>
      <c r="AF89">
        <v>73.269031123410798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11457.175029910601</v>
      </c>
      <c r="AX89">
        <v>9708.1618438548703</v>
      </c>
      <c r="AY89">
        <v>4118.6118675194703</v>
      </c>
      <c r="AZ89">
        <v>8376.2000000000007</v>
      </c>
      <c r="BA89">
        <v>107.63581106749299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19946.794285312099</v>
      </c>
      <c r="BS89">
        <v>16162.667004368999</v>
      </c>
      <c r="BT89">
        <v>8115.8887974162499</v>
      </c>
      <c r="BU89">
        <v>15330.333333333299</v>
      </c>
      <c r="BV89">
        <v>896.28973027732002</v>
      </c>
      <c r="BW89">
        <v>0.14256046599900099</v>
      </c>
      <c r="BX89">
        <v>0.16398632392106099</v>
      </c>
      <c r="BY89">
        <v>0</v>
      </c>
      <c r="BZ89">
        <v>2.1043000912619001</v>
      </c>
      <c r="CA89">
        <v>11.9863230543704</v>
      </c>
      <c r="CB89">
        <v>8.6188335128046702</v>
      </c>
      <c r="CC89">
        <v>6.8666666664648801</v>
      </c>
      <c r="CD89">
        <v>5.5337469926320004</v>
      </c>
      <c r="CE89">
        <v>0.41522978377589898</v>
      </c>
      <c r="CF89">
        <v>9.7068321407629092</v>
      </c>
      <c r="CG89">
        <v>7.7955797606378701</v>
      </c>
      <c r="CH89">
        <v>4.9333333332712499</v>
      </c>
      <c r="CI89">
        <v>5.5337469926320004</v>
      </c>
      <c r="CJ89">
        <v>0.97825321974110502</v>
      </c>
      <c r="CK89">
        <v>10.593300829510801</v>
      </c>
      <c r="CL89">
        <v>7.5422709139591104</v>
      </c>
      <c r="CM89">
        <v>4.8666666665424803</v>
      </c>
      <c r="CN89">
        <v>5.4704318095921503</v>
      </c>
      <c r="CO89">
        <v>-0.85157294683861495</v>
      </c>
      <c r="CP89">
        <v>10.276704869349</v>
      </c>
      <c r="CQ89">
        <v>7.6055981257209497</v>
      </c>
      <c r="CR89">
        <v>4.4000000002173003</v>
      </c>
      <c r="CS89">
        <v>5.5337469926320004</v>
      </c>
      <c r="CT89">
        <v>5.4704318095921503</v>
      </c>
      <c r="CU89">
        <v>5.7870077244228497</v>
      </c>
      <c r="CV89">
        <v>5.4071166265523001</v>
      </c>
      <c r="CW89">
        <v>5.7236925413830004</v>
      </c>
    </row>
    <row r="90" spans="1:101" hidden="1" x14ac:dyDescent="0.5">
      <c r="A90">
        <v>1617001773.325</v>
      </c>
      <c r="B90">
        <v>3631.4356278893001</v>
      </c>
      <c r="C90">
        <v>5446.4636231241602</v>
      </c>
      <c r="D90">
        <v>3631.4356278893001</v>
      </c>
      <c r="E90">
        <v>5188.2666666666601</v>
      </c>
      <c r="F90">
        <v>0</v>
      </c>
      <c r="G90">
        <v>0</v>
      </c>
      <c r="H90">
        <v>0</v>
      </c>
      <c r="I90">
        <v>0</v>
      </c>
      <c r="J90">
        <v>3631.4356278893001</v>
      </c>
      <c r="K90">
        <v>5446.4636231241602</v>
      </c>
      <c r="L90">
        <v>3631.4356278893001</v>
      </c>
      <c r="M90">
        <v>5188.2666666666601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27.625417241101299</v>
      </c>
      <c r="AC90">
        <v>33.650526711083899</v>
      </c>
      <c r="AD90">
        <v>35.980137741862002</v>
      </c>
      <c r="AE90">
        <v>34.024831904517399</v>
      </c>
      <c r="AF90">
        <v>73.269031123410798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5658.3496928630202</v>
      </c>
      <c r="AX90">
        <v>9708.1618438548703</v>
      </c>
      <c r="AY90">
        <v>4118.6118675194703</v>
      </c>
      <c r="AZ90">
        <v>11556.733333333301</v>
      </c>
      <c r="BA90">
        <v>107.63581106749299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9441.8972832626096</v>
      </c>
      <c r="BS90">
        <v>16162.667004368999</v>
      </c>
      <c r="BT90">
        <v>8115.8887974162499</v>
      </c>
      <c r="BU90">
        <v>20226.400000000001</v>
      </c>
      <c r="BV90">
        <v>896.28973027732002</v>
      </c>
      <c r="BW90">
        <v>0.14256046599900099</v>
      </c>
      <c r="BX90">
        <v>0.16398632392106099</v>
      </c>
      <c r="BY90">
        <v>0</v>
      </c>
      <c r="BZ90">
        <v>9.4420872649714394</v>
      </c>
      <c r="CA90">
        <v>11.9863230543704</v>
      </c>
      <c r="CB90">
        <v>8.6188335128046702</v>
      </c>
      <c r="CC90">
        <v>8.1333333335351199</v>
      </c>
      <c r="CD90">
        <v>5.5337469926320004</v>
      </c>
      <c r="CE90">
        <v>8.0488886073166501</v>
      </c>
      <c r="CF90">
        <v>9.7068321407629092</v>
      </c>
      <c r="CG90">
        <v>7.7955797606378701</v>
      </c>
      <c r="CH90">
        <v>6.1333333336127396</v>
      </c>
      <c r="CI90">
        <v>5.5337469926320004</v>
      </c>
      <c r="CJ90">
        <v>8.8721423598520399</v>
      </c>
      <c r="CK90">
        <v>10.593300829510801</v>
      </c>
      <c r="CL90">
        <v>7.5422709139591104</v>
      </c>
      <c r="CM90">
        <v>6.6000000003259602</v>
      </c>
      <c r="CN90">
        <v>5.4704318095921503</v>
      </c>
      <c r="CO90">
        <v>9.3154328414477501</v>
      </c>
      <c r="CP90">
        <v>10.276704869349</v>
      </c>
      <c r="CQ90">
        <v>7.6055981257209497</v>
      </c>
      <c r="CR90">
        <v>4.8666666665424803</v>
      </c>
      <c r="CS90">
        <v>5.5337469926320004</v>
      </c>
      <c r="CT90">
        <v>5.4704318095921503</v>
      </c>
      <c r="CU90">
        <v>5.7870077244228497</v>
      </c>
      <c r="CV90">
        <v>5.4071166265523001</v>
      </c>
      <c r="CW90">
        <v>5.7236925413830004</v>
      </c>
    </row>
    <row r="91" spans="1:101" hidden="1" x14ac:dyDescent="0.5">
      <c r="A91">
        <v>1617001778.325</v>
      </c>
      <c r="B91">
        <v>3631.4356278893001</v>
      </c>
      <c r="C91">
        <v>4642.1333333333296</v>
      </c>
      <c r="D91">
        <v>3631.4356278893001</v>
      </c>
      <c r="E91">
        <v>5188.2666666666601</v>
      </c>
      <c r="F91">
        <v>0</v>
      </c>
      <c r="G91">
        <v>0</v>
      </c>
      <c r="H91">
        <v>0</v>
      </c>
      <c r="I91">
        <v>0</v>
      </c>
      <c r="J91">
        <v>3631.4356278893001</v>
      </c>
      <c r="K91">
        <v>4642.1333333333296</v>
      </c>
      <c r="L91">
        <v>3631.4356278893001</v>
      </c>
      <c r="M91">
        <v>5188.2666666666601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27.625417241101299</v>
      </c>
      <c r="AC91">
        <v>33.6501185265763</v>
      </c>
      <c r="AD91">
        <v>35.980137741862002</v>
      </c>
      <c r="AE91">
        <v>34.024831904517399</v>
      </c>
      <c r="AF91">
        <v>73.269031123410798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5658.3496928630202</v>
      </c>
      <c r="AX91">
        <v>6938.5333333333301</v>
      </c>
      <c r="AY91">
        <v>4118.6118675194703</v>
      </c>
      <c r="AZ91">
        <v>11556.733333333301</v>
      </c>
      <c r="BA91">
        <v>103.73333333333299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9441.8972832626096</v>
      </c>
      <c r="BS91">
        <v>12351.0666666666</v>
      </c>
      <c r="BT91">
        <v>8115.8887974162499</v>
      </c>
      <c r="BU91">
        <v>20226.400000000001</v>
      </c>
      <c r="BV91">
        <v>936.4</v>
      </c>
      <c r="BW91">
        <v>0.16172666666761801</v>
      </c>
      <c r="BX91">
        <v>0.147793333333083</v>
      </c>
      <c r="BY91">
        <v>0</v>
      </c>
      <c r="BZ91">
        <v>9.4420872649714394</v>
      </c>
      <c r="CA91">
        <v>5.2666666665269499</v>
      </c>
      <c r="CB91">
        <v>8.6188335128046702</v>
      </c>
      <c r="CC91">
        <v>8.1333333335351199</v>
      </c>
      <c r="CD91">
        <v>-0.133333333457514</v>
      </c>
      <c r="CE91">
        <v>8.0488886073166501</v>
      </c>
      <c r="CF91">
        <v>4.3999999998292596</v>
      </c>
      <c r="CG91">
        <v>7.7955797606378701</v>
      </c>
      <c r="CH91">
        <v>6.1333333336127396</v>
      </c>
      <c r="CI91">
        <v>-6.6666666728764298E-2</v>
      </c>
      <c r="CJ91">
        <v>8.8721423598520399</v>
      </c>
      <c r="CK91">
        <v>4.8000000002017904</v>
      </c>
      <c r="CL91">
        <v>7.5422709139591104</v>
      </c>
      <c r="CM91">
        <v>6.6000000003259602</v>
      </c>
      <c r="CN91">
        <v>-0.19999999979820801</v>
      </c>
      <c r="CO91">
        <v>9.3154328414477501</v>
      </c>
      <c r="CP91">
        <v>3.2666666666045701</v>
      </c>
      <c r="CQ91">
        <v>7.6055981257209497</v>
      </c>
      <c r="CR91">
        <v>4.8666666665424803</v>
      </c>
      <c r="CS91">
        <v>0.26666666652697302</v>
      </c>
      <c r="CT91">
        <v>-0.200000000186278</v>
      </c>
      <c r="CU91">
        <v>0.133333333457514</v>
      </c>
      <c r="CV91">
        <v>-0.200000000186278</v>
      </c>
      <c r="CW91">
        <v>0</v>
      </c>
    </row>
    <row r="92" spans="1:101" hidden="1" x14ac:dyDescent="0.5">
      <c r="A92">
        <v>1617001783.325</v>
      </c>
      <c r="B92">
        <v>3631.4356278893001</v>
      </c>
      <c r="C92">
        <v>4642.1333333333296</v>
      </c>
      <c r="D92">
        <v>7372.8</v>
      </c>
      <c r="E92">
        <v>5188.2666666666601</v>
      </c>
      <c r="F92">
        <v>0</v>
      </c>
      <c r="G92">
        <v>0</v>
      </c>
      <c r="H92">
        <v>0</v>
      </c>
      <c r="I92">
        <v>0</v>
      </c>
      <c r="J92">
        <v>3631.4356278893001</v>
      </c>
      <c r="K92">
        <v>4642.1333333333296</v>
      </c>
      <c r="L92">
        <v>7372.8</v>
      </c>
      <c r="M92">
        <v>5188.2666666666601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27.625417241101299</v>
      </c>
      <c r="AC92">
        <v>33.6501185265763</v>
      </c>
      <c r="AD92">
        <v>35.973912928121699</v>
      </c>
      <c r="AE92">
        <v>34.024831904517399</v>
      </c>
      <c r="AF92">
        <v>73.269031123410798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5658.3496928630202</v>
      </c>
      <c r="AX92">
        <v>6938.5333333333301</v>
      </c>
      <c r="AY92">
        <v>13151.866666666599</v>
      </c>
      <c r="AZ92">
        <v>11556.733333333301</v>
      </c>
      <c r="BA92">
        <v>103.73333333333299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9441.8972832626096</v>
      </c>
      <c r="BS92">
        <v>12351.0666666666</v>
      </c>
      <c r="BT92">
        <v>21513.266666666601</v>
      </c>
      <c r="BU92">
        <v>20226.400000000001</v>
      </c>
      <c r="BV92">
        <v>936.4</v>
      </c>
      <c r="BW92">
        <v>0.16172666666761801</v>
      </c>
      <c r="BX92">
        <v>0.147793333333083</v>
      </c>
      <c r="BY92">
        <v>0</v>
      </c>
      <c r="BZ92">
        <v>9.4420872649714394</v>
      </c>
      <c r="CA92">
        <v>5.2666666665269499</v>
      </c>
      <c r="CB92">
        <v>8.2666666666045696</v>
      </c>
      <c r="CC92">
        <v>8.1333333335351199</v>
      </c>
      <c r="CD92">
        <v>-0.133333333457514</v>
      </c>
      <c r="CE92">
        <v>8.0488886073166501</v>
      </c>
      <c r="CF92">
        <v>4.3999999998292596</v>
      </c>
      <c r="CG92">
        <v>5.5333333334419796</v>
      </c>
      <c r="CH92">
        <v>6.1333333336127396</v>
      </c>
      <c r="CI92">
        <v>-6.6666666728764298E-2</v>
      </c>
      <c r="CJ92">
        <v>8.8721423598520399</v>
      </c>
      <c r="CK92">
        <v>4.8000000002017904</v>
      </c>
      <c r="CL92">
        <v>6.6666666666666696</v>
      </c>
      <c r="CM92">
        <v>6.6000000003259602</v>
      </c>
      <c r="CN92">
        <v>-0.19999999979820801</v>
      </c>
      <c r="CO92">
        <v>9.3154328414477501</v>
      </c>
      <c r="CP92">
        <v>3.2666666666045701</v>
      </c>
      <c r="CQ92">
        <v>7.1333333333798903</v>
      </c>
      <c r="CR92">
        <v>4.8666666665424803</v>
      </c>
      <c r="CS92">
        <v>0.26666666652697302</v>
      </c>
      <c r="CT92">
        <v>-0.200000000186278</v>
      </c>
      <c r="CU92">
        <v>0.133333333457514</v>
      </c>
      <c r="CV92">
        <v>-0.200000000186278</v>
      </c>
      <c r="CW92">
        <v>0</v>
      </c>
    </row>
    <row r="93" spans="1:101" hidden="1" x14ac:dyDescent="0.5">
      <c r="A93">
        <v>1617001788.325</v>
      </c>
      <c r="B93">
        <v>5734.4</v>
      </c>
      <c r="C93">
        <v>4642.1333333333296</v>
      </c>
      <c r="D93">
        <v>7372.8</v>
      </c>
      <c r="E93">
        <v>4642.1333333333296</v>
      </c>
      <c r="F93">
        <v>0</v>
      </c>
      <c r="G93">
        <v>0</v>
      </c>
      <c r="H93">
        <v>0</v>
      </c>
      <c r="I93">
        <v>0</v>
      </c>
      <c r="J93">
        <v>5734.4</v>
      </c>
      <c r="K93">
        <v>4642.1333333333296</v>
      </c>
      <c r="L93">
        <v>7372.8</v>
      </c>
      <c r="M93">
        <v>4642.1333333333296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28.0808491054126</v>
      </c>
      <c r="AC93">
        <v>33.6501185265763</v>
      </c>
      <c r="AD93">
        <v>35.973912928121699</v>
      </c>
      <c r="AE93">
        <v>34.064221709497097</v>
      </c>
      <c r="AF93">
        <v>73.269031123410798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7686.8666666666604</v>
      </c>
      <c r="AX93">
        <v>6938.5333333333301</v>
      </c>
      <c r="AY93">
        <v>13151.866666666599</v>
      </c>
      <c r="AZ93">
        <v>8136.0666666666602</v>
      </c>
      <c r="BA93">
        <v>103.73333333333299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13277.4666666666</v>
      </c>
      <c r="BS93">
        <v>12351.0666666666</v>
      </c>
      <c r="BT93">
        <v>21513.266666666601</v>
      </c>
      <c r="BU93">
        <v>14986.666666666601</v>
      </c>
      <c r="BV93">
        <v>936.4</v>
      </c>
      <c r="BW93">
        <v>0.16172666666761801</v>
      </c>
      <c r="BX93">
        <v>0.147793333333083</v>
      </c>
      <c r="BY93">
        <v>0</v>
      </c>
      <c r="BZ93">
        <v>7.1333333333798903</v>
      </c>
      <c r="CA93">
        <v>5.2666666665269499</v>
      </c>
      <c r="CB93">
        <v>8.2666666666045696</v>
      </c>
      <c r="CC93">
        <v>7.2000000001086502</v>
      </c>
      <c r="CD93">
        <v>-0.133333333457514</v>
      </c>
      <c r="CE93">
        <v>6.0000000001552198</v>
      </c>
      <c r="CF93">
        <v>4.3999999998292596</v>
      </c>
      <c r="CG93">
        <v>5.5333333334419796</v>
      </c>
      <c r="CH93">
        <v>6.2666666666821804</v>
      </c>
      <c r="CI93">
        <v>-6.6666666728764298E-2</v>
      </c>
      <c r="CJ93">
        <v>5.4666666667132304</v>
      </c>
      <c r="CK93">
        <v>4.8000000002017904</v>
      </c>
      <c r="CL93">
        <v>6.6666666666666696</v>
      </c>
      <c r="CM93">
        <v>5.9333333330384104</v>
      </c>
      <c r="CN93">
        <v>-0.19999999979820801</v>
      </c>
      <c r="CO93">
        <v>6.2000000003414897</v>
      </c>
      <c r="CP93">
        <v>3.2666666666045701</v>
      </c>
      <c r="CQ93">
        <v>7.1333333333798903</v>
      </c>
      <c r="CR93">
        <v>5.4666666667132304</v>
      </c>
      <c r="CS93">
        <v>0.26666666652697302</v>
      </c>
      <c r="CT93">
        <v>-0.200000000186278</v>
      </c>
      <c r="CU93">
        <v>0.133333333457514</v>
      </c>
      <c r="CV93">
        <v>-0.200000000186278</v>
      </c>
      <c r="CW93">
        <v>0</v>
      </c>
    </row>
    <row r="94" spans="1:101" hidden="1" x14ac:dyDescent="0.5">
      <c r="A94">
        <v>1617001793.325</v>
      </c>
      <c r="B94">
        <v>5734.4</v>
      </c>
      <c r="C94">
        <v>4096</v>
      </c>
      <c r="D94">
        <v>7372.8</v>
      </c>
      <c r="E94">
        <v>4642.1333333333296</v>
      </c>
      <c r="F94">
        <v>0</v>
      </c>
      <c r="G94">
        <v>0</v>
      </c>
      <c r="H94">
        <v>0</v>
      </c>
      <c r="I94">
        <v>0</v>
      </c>
      <c r="J94">
        <v>5734.4</v>
      </c>
      <c r="K94">
        <v>4096</v>
      </c>
      <c r="L94">
        <v>7372.8</v>
      </c>
      <c r="M94">
        <v>4642.1333333333296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28.0808491054126</v>
      </c>
      <c r="AC94">
        <v>33.648893973053703</v>
      </c>
      <c r="AD94">
        <v>35.973912928121699</v>
      </c>
      <c r="AE94">
        <v>34.064221709497097</v>
      </c>
      <c r="AF94">
        <v>73.269031123410798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7686.8666666666604</v>
      </c>
      <c r="AX94">
        <v>10306.6</v>
      </c>
      <c r="AY94">
        <v>13151.866666666599</v>
      </c>
      <c r="AZ94">
        <v>8136.0666666666602</v>
      </c>
      <c r="BA94">
        <v>110.547095318668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13277.4666666666</v>
      </c>
      <c r="BS94">
        <v>18045.266666666601</v>
      </c>
      <c r="BT94">
        <v>21513.266666666601</v>
      </c>
      <c r="BU94">
        <v>14986.666666666601</v>
      </c>
      <c r="BV94">
        <v>990.34122955442695</v>
      </c>
      <c r="BW94">
        <v>0.18160603496813199</v>
      </c>
      <c r="BX94">
        <v>0.226692047377265</v>
      </c>
      <c r="BY94">
        <v>0</v>
      </c>
      <c r="BZ94">
        <v>7.1333333333798903</v>
      </c>
      <c r="CA94">
        <v>6.3333333334109296</v>
      </c>
      <c r="CB94">
        <v>8.2666666666045696</v>
      </c>
      <c r="CC94">
        <v>7.2000000001086502</v>
      </c>
      <c r="CD94">
        <v>-5.1889452903532298</v>
      </c>
      <c r="CE94">
        <v>6.0000000001552198</v>
      </c>
      <c r="CF94">
        <v>5.8666666666977099</v>
      </c>
      <c r="CG94">
        <v>5.5333333334419796</v>
      </c>
      <c r="CH94">
        <v>6.2666666666821804</v>
      </c>
      <c r="CI94">
        <v>-5.1184433166426802</v>
      </c>
      <c r="CJ94">
        <v>5.4666666667132304</v>
      </c>
      <c r="CK94">
        <v>5.7999999999689402</v>
      </c>
      <c r="CL94">
        <v>6.6666666666666696</v>
      </c>
      <c r="CM94">
        <v>5.9333333330384104</v>
      </c>
      <c r="CN94">
        <v>-5.1889452903532298</v>
      </c>
      <c r="CO94">
        <v>6.2000000003414897</v>
      </c>
      <c r="CP94">
        <v>4.8000000002017904</v>
      </c>
      <c r="CQ94">
        <v>7.1333333333798903</v>
      </c>
      <c r="CR94">
        <v>5.4666666667132304</v>
      </c>
      <c r="CS94">
        <v>-5.1184433162323</v>
      </c>
      <c r="CT94">
        <v>-5.1889452903532298</v>
      </c>
      <c r="CU94">
        <v>-5.2594472644741597</v>
      </c>
      <c r="CV94">
        <v>-4.9069373942798702</v>
      </c>
      <c r="CW94">
        <v>-5.1184433162323</v>
      </c>
    </row>
    <row r="95" spans="1:101" hidden="1" x14ac:dyDescent="0.5">
      <c r="A95">
        <v>1617001798.325</v>
      </c>
      <c r="B95">
        <v>5734.4</v>
      </c>
      <c r="C95">
        <v>4096</v>
      </c>
      <c r="D95">
        <v>8465.0666666666602</v>
      </c>
      <c r="E95">
        <v>4642.1333333333296</v>
      </c>
      <c r="F95">
        <v>0</v>
      </c>
      <c r="G95">
        <v>0</v>
      </c>
      <c r="H95">
        <v>0</v>
      </c>
      <c r="I95">
        <v>0</v>
      </c>
      <c r="J95">
        <v>5734.4</v>
      </c>
      <c r="K95">
        <v>4096</v>
      </c>
      <c r="L95">
        <v>8465.0666666666602</v>
      </c>
      <c r="M95">
        <v>4642.1333333333296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28.0808491054126</v>
      </c>
      <c r="AC95">
        <v>33.648893973053703</v>
      </c>
      <c r="AD95">
        <v>36.300970764805101</v>
      </c>
      <c r="AE95">
        <v>34.064221709497097</v>
      </c>
      <c r="AF95">
        <v>73.269031123410798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7686.8666666666604</v>
      </c>
      <c r="AX95">
        <v>10306.6</v>
      </c>
      <c r="AY95">
        <v>5270.8</v>
      </c>
      <c r="AZ95">
        <v>8136.0666666666602</v>
      </c>
      <c r="BA95">
        <v>110.547095318668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13277.4666666666</v>
      </c>
      <c r="BS95">
        <v>18045.266666666601</v>
      </c>
      <c r="BT95">
        <v>9195.9333333333307</v>
      </c>
      <c r="BU95">
        <v>14986.666666666601</v>
      </c>
      <c r="BV95">
        <v>990.34122955442695</v>
      </c>
      <c r="BW95">
        <v>0.18160603496813199</v>
      </c>
      <c r="BX95">
        <v>0.226692047377265</v>
      </c>
      <c r="BY95">
        <v>0</v>
      </c>
      <c r="BZ95">
        <v>7.1333333333798903</v>
      </c>
      <c r="CA95">
        <v>6.3333333334109296</v>
      </c>
      <c r="CB95">
        <v>4.2666666663717399</v>
      </c>
      <c r="CC95">
        <v>7.2000000001086502</v>
      </c>
      <c r="CD95">
        <v>-5.1889452903532298</v>
      </c>
      <c r="CE95">
        <v>6.0000000001552198</v>
      </c>
      <c r="CF95">
        <v>5.8666666666977099</v>
      </c>
      <c r="CG95">
        <v>2.4666666666356099</v>
      </c>
      <c r="CH95">
        <v>6.2666666666821804</v>
      </c>
      <c r="CI95">
        <v>-5.1184433166426802</v>
      </c>
      <c r="CJ95">
        <v>5.4666666667132304</v>
      </c>
      <c r="CK95">
        <v>5.7999999999689402</v>
      </c>
      <c r="CL95">
        <v>4.5333333332867696</v>
      </c>
      <c r="CM95">
        <v>5.9333333330384104</v>
      </c>
      <c r="CN95">
        <v>-5.1889452903532298</v>
      </c>
      <c r="CO95">
        <v>6.2000000003414897</v>
      </c>
      <c r="CP95">
        <v>4.8000000002017904</v>
      </c>
      <c r="CQ95">
        <v>3.8666666663872702</v>
      </c>
      <c r="CR95">
        <v>5.4666666667132304</v>
      </c>
      <c r="CS95">
        <v>-5.1184433162323</v>
      </c>
      <c r="CT95">
        <v>-5.1889452903532298</v>
      </c>
      <c r="CU95">
        <v>-5.2594472644741597</v>
      </c>
      <c r="CV95">
        <v>-4.9069373942798702</v>
      </c>
      <c r="CW95">
        <v>-5.1184433162323</v>
      </c>
    </row>
    <row r="96" spans="1:101" hidden="1" x14ac:dyDescent="0.5">
      <c r="A96">
        <v>1617001803.325</v>
      </c>
      <c r="B96">
        <v>4338.06396949798</v>
      </c>
      <c r="C96">
        <v>4096</v>
      </c>
      <c r="D96">
        <v>8465.0666666666602</v>
      </c>
      <c r="E96">
        <v>4096</v>
      </c>
      <c r="F96">
        <v>0</v>
      </c>
      <c r="G96">
        <v>0</v>
      </c>
      <c r="H96">
        <v>0</v>
      </c>
      <c r="I96">
        <v>0</v>
      </c>
      <c r="J96">
        <v>4338.06396949798</v>
      </c>
      <c r="K96">
        <v>4096</v>
      </c>
      <c r="L96">
        <v>8465.0666666666602</v>
      </c>
      <c r="M96">
        <v>4096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28.125239170609898</v>
      </c>
      <c r="AC96">
        <v>33.648893973053703</v>
      </c>
      <c r="AD96">
        <v>36.300970764805101</v>
      </c>
      <c r="AE96">
        <v>34.061568510197901</v>
      </c>
      <c r="AF96">
        <v>73.269031123410798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8428.4403021958606</v>
      </c>
      <c r="AX96">
        <v>10306.6</v>
      </c>
      <c r="AY96">
        <v>5270.8</v>
      </c>
      <c r="AZ96">
        <v>9862.7333333333299</v>
      </c>
      <c r="BA96">
        <v>110.547095318668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14778.5779848902</v>
      </c>
      <c r="BS96">
        <v>18045.266666666601</v>
      </c>
      <c r="BT96">
        <v>9195.9333333333307</v>
      </c>
      <c r="BU96">
        <v>16782.933333333302</v>
      </c>
      <c r="BV96">
        <v>990.34122955442695</v>
      </c>
      <c r="BW96">
        <v>0.18160603496813199</v>
      </c>
      <c r="BX96">
        <v>0.226692047377265</v>
      </c>
      <c r="BY96">
        <v>0</v>
      </c>
      <c r="BZ96">
        <v>0.23300148270382601</v>
      </c>
      <c r="CA96">
        <v>6.3333333334109296</v>
      </c>
      <c r="CB96">
        <v>4.2666666663717399</v>
      </c>
      <c r="CC96">
        <v>6.1333333332246802</v>
      </c>
      <c r="CD96">
        <v>-5.1889452903532298</v>
      </c>
      <c r="CE96">
        <v>-1.32034173534361</v>
      </c>
      <c r="CF96">
        <v>5.8666666666977099</v>
      </c>
      <c r="CG96">
        <v>2.4666666666356099</v>
      </c>
      <c r="CH96">
        <v>5.0666666667287599</v>
      </c>
      <c r="CI96">
        <v>-5.1184433166426802</v>
      </c>
      <c r="CJ96">
        <v>-0.82609616626379501</v>
      </c>
      <c r="CK96">
        <v>5.7999999999689402</v>
      </c>
      <c r="CL96">
        <v>4.5333333332867696</v>
      </c>
      <c r="CM96">
        <v>3.2666666666045701</v>
      </c>
      <c r="CN96">
        <v>-5.1889452903532298</v>
      </c>
      <c r="CO96">
        <v>-1.3203417357545899</v>
      </c>
      <c r="CP96">
        <v>4.8000000002017904</v>
      </c>
      <c r="CQ96">
        <v>3.8666666663872702</v>
      </c>
      <c r="CR96">
        <v>5.2000000001862601</v>
      </c>
      <c r="CS96">
        <v>-5.1184433162323</v>
      </c>
      <c r="CT96">
        <v>-5.1889452903532298</v>
      </c>
      <c r="CU96">
        <v>-5.2594472644741597</v>
      </c>
      <c r="CV96">
        <v>-4.9069373942798702</v>
      </c>
      <c r="CW96">
        <v>-5.1184433162323</v>
      </c>
    </row>
    <row r="97" spans="1:101" hidden="1" x14ac:dyDescent="0.5">
      <c r="A97">
        <v>1617001808.325</v>
      </c>
      <c r="B97">
        <v>4338.06396949798</v>
      </c>
      <c r="C97">
        <v>4369.0666666666602</v>
      </c>
      <c r="D97">
        <v>8465.0666666666602</v>
      </c>
      <c r="E97">
        <v>4096</v>
      </c>
      <c r="F97">
        <v>0</v>
      </c>
      <c r="G97">
        <v>0</v>
      </c>
      <c r="H97">
        <v>0</v>
      </c>
      <c r="I97">
        <v>0</v>
      </c>
      <c r="J97">
        <v>4338.06396949798</v>
      </c>
      <c r="K97">
        <v>4369.0666666666602</v>
      </c>
      <c r="L97">
        <v>8465.0666666666602</v>
      </c>
      <c r="M97">
        <v>4096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28.125239170609898</v>
      </c>
      <c r="AC97">
        <v>33.904009290279298</v>
      </c>
      <c r="AD97">
        <v>36.300970764805101</v>
      </c>
      <c r="AE97">
        <v>34.061568510197901</v>
      </c>
      <c r="AF97">
        <v>73.269031123410798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8428.4403021958606</v>
      </c>
      <c r="AX97">
        <v>10541.0666666666</v>
      </c>
      <c r="AY97">
        <v>5270.8</v>
      </c>
      <c r="AZ97">
        <v>9862.7333333333299</v>
      </c>
      <c r="BA97">
        <v>106.348002023267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14778.5779848902</v>
      </c>
      <c r="BS97">
        <v>17981.866666666599</v>
      </c>
      <c r="BT97">
        <v>9195.9333333333307</v>
      </c>
      <c r="BU97">
        <v>16782.933333333302</v>
      </c>
      <c r="BV97">
        <v>891.75518462316597</v>
      </c>
      <c r="BW97">
        <v>0.129963328275534</v>
      </c>
      <c r="BX97">
        <v>0.118563480019913</v>
      </c>
      <c r="BY97">
        <v>0</v>
      </c>
      <c r="BZ97">
        <v>0.23300148270382601</v>
      </c>
      <c r="CA97">
        <v>6.9999999999223901</v>
      </c>
      <c r="CB97">
        <v>4.2666666663717399</v>
      </c>
      <c r="CC97">
        <v>6.1333333332246802</v>
      </c>
      <c r="CD97">
        <v>5.22255943354397</v>
      </c>
      <c r="CE97">
        <v>-1.32034173534361</v>
      </c>
      <c r="CF97">
        <v>6.8000000001241698</v>
      </c>
      <c r="CG97">
        <v>2.4666666666356099</v>
      </c>
      <c r="CH97">
        <v>5.0666666667287599</v>
      </c>
      <c r="CI97">
        <v>5.1593323216995497</v>
      </c>
      <c r="CJ97">
        <v>-0.82609616626379501</v>
      </c>
      <c r="CK97">
        <v>5.3333333332557196</v>
      </c>
      <c r="CL97">
        <v>4.5333333332867696</v>
      </c>
      <c r="CM97">
        <v>3.2666666666045701</v>
      </c>
      <c r="CN97">
        <v>5.4122407687091902</v>
      </c>
      <c r="CO97">
        <v>-1.3203417357545899</v>
      </c>
      <c r="CP97">
        <v>8.1999999998758195</v>
      </c>
      <c r="CQ97">
        <v>3.8666666663872702</v>
      </c>
      <c r="CR97">
        <v>5.2000000001862601</v>
      </c>
      <c r="CS97">
        <v>5.1593323216995497</v>
      </c>
      <c r="CT97">
        <v>5.03287809801071</v>
      </c>
      <c r="CU97">
        <v>5.03287809801071</v>
      </c>
      <c r="CV97">
        <v>4.9696509865343099</v>
      </c>
      <c r="CW97">
        <v>5.0961052098551196</v>
      </c>
    </row>
    <row r="98" spans="1:101" hidden="1" x14ac:dyDescent="0.5">
      <c r="A98">
        <v>1617001813.325</v>
      </c>
      <c r="B98">
        <v>4338.06396949798</v>
      </c>
      <c r="C98">
        <v>4369.0666666666602</v>
      </c>
      <c r="D98">
        <v>7372.8</v>
      </c>
      <c r="E98">
        <v>4096</v>
      </c>
      <c r="F98">
        <v>0</v>
      </c>
      <c r="G98">
        <v>0</v>
      </c>
      <c r="H98">
        <v>0</v>
      </c>
      <c r="I98">
        <v>0</v>
      </c>
      <c r="J98">
        <v>4338.06396949798</v>
      </c>
      <c r="K98">
        <v>4369.0666666666602</v>
      </c>
      <c r="L98">
        <v>7372.8</v>
      </c>
      <c r="M98">
        <v>4096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28.125239170609898</v>
      </c>
      <c r="AC98">
        <v>33.904009290279298</v>
      </c>
      <c r="AD98">
        <v>36.300970764805101</v>
      </c>
      <c r="AE98">
        <v>34.061568510197901</v>
      </c>
      <c r="AF98">
        <v>73.269031123410798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8428.4403021958606</v>
      </c>
      <c r="AX98">
        <v>10541.0666666666</v>
      </c>
      <c r="AY98">
        <v>5756.5333333333301</v>
      </c>
      <c r="AZ98">
        <v>9862.7333333333299</v>
      </c>
      <c r="BA98">
        <v>106.348002023267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14778.5779848902</v>
      </c>
      <c r="BS98">
        <v>17981.866666666599</v>
      </c>
      <c r="BT98">
        <v>10444.266666666599</v>
      </c>
      <c r="BU98">
        <v>16782.933333333302</v>
      </c>
      <c r="BV98">
        <v>891.75518462316597</v>
      </c>
      <c r="BW98">
        <v>0.129963328275534</v>
      </c>
      <c r="BX98">
        <v>0.118563480019913</v>
      </c>
      <c r="BY98">
        <v>0</v>
      </c>
      <c r="BZ98">
        <v>0.23300148270382601</v>
      </c>
      <c r="CA98">
        <v>6.9999999999223901</v>
      </c>
      <c r="CB98">
        <v>6.2000000003414897</v>
      </c>
      <c r="CC98">
        <v>6.1333333332246802</v>
      </c>
      <c r="CD98">
        <v>5.22255943354397</v>
      </c>
      <c r="CE98">
        <v>-1.32034173534361</v>
      </c>
      <c r="CF98">
        <v>6.8000000001241698</v>
      </c>
      <c r="CG98">
        <v>4.3333333334885502</v>
      </c>
      <c r="CH98">
        <v>5.0666666667287599</v>
      </c>
      <c r="CI98">
        <v>5.1593323216995497</v>
      </c>
      <c r="CJ98">
        <v>-0.82609616626379501</v>
      </c>
      <c r="CK98">
        <v>5.3333333332557196</v>
      </c>
      <c r="CL98">
        <v>5.66666666651144</v>
      </c>
      <c r="CM98">
        <v>3.2666666666045701</v>
      </c>
      <c r="CN98">
        <v>5.4122407687091902</v>
      </c>
      <c r="CO98">
        <v>-1.3203417357545899</v>
      </c>
      <c r="CP98">
        <v>8.1999999998758195</v>
      </c>
      <c r="CQ98">
        <v>3.0000000000776001</v>
      </c>
      <c r="CR98">
        <v>5.2000000001862601</v>
      </c>
      <c r="CS98">
        <v>5.1593323216995497</v>
      </c>
      <c r="CT98">
        <v>5.03287809801071</v>
      </c>
      <c r="CU98">
        <v>5.03287809801071</v>
      </c>
      <c r="CV98">
        <v>4.9696509865343099</v>
      </c>
      <c r="CW98">
        <v>5.0961052098551196</v>
      </c>
    </row>
    <row r="99" spans="1:101" hidden="1" x14ac:dyDescent="0.5">
      <c r="A99">
        <v>1617001818.325</v>
      </c>
      <c r="B99">
        <v>6826.6666666666597</v>
      </c>
      <c r="C99">
        <v>4369.0666666666602</v>
      </c>
      <c r="D99">
        <v>7372.8</v>
      </c>
      <c r="E99">
        <v>6826.6666666666597</v>
      </c>
      <c r="F99">
        <v>0</v>
      </c>
      <c r="G99">
        <v>0</v>
      </c>
      <c r="H99">
        <v>0</v>
      </c>
      <c r="I99">
        <v>0</v>
      </c>
      <c r="J99">
        <v>6826.6666666666597</v>
      </c>
      <c r="K99">
        <v>4369.0666666666602</v>
      </c>
      <c r="L99">
        <v>7372.8</v>
      </c>
      <c r="M99">
        <v>6826.6666666666597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28.125035078356099</v>
      </c>
      <c r="AC99">
        <v>33.904009290279298</v>
      </c>
      <c r="AD99">
        <v>36.300970764805101</v>
      </c>
      <c r="AE99">
        <v>34.061772602451697</v>
      </c>
      <c r="AF99">
        <v>73.269031123410798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7786</v>
      </c>
      <c r="AX99">
        <v>10541.0666666666</v>
      </c>
      <c r="AY99">
        <v>5756.5333333333301</v>
      </c>
      <c r="AZ99">
        <v>10656.4666666666</v>
      </c>
      <c r="BA99">
        <v>106.348002023267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14607.866666666599</v>
      </c>
      <c r="BS99">
        <v>17981.866666666599</v>
      </c>
      <c r="BT99">
        <v>10444.266666666599</v>
      </c>
      <c r="BU99">
        <v>19456.733333333301</v>
      </c>
      <c r="BV99">
        <v>891.75518462316597</v>
      </c>
      <c r="BW99">
        <v>0.129963328275534</v>
      </c>
      <c r="BX99">
        <v>0.118563480019913</v>
      </c>
      <c r="BY99">
        <v>0</v>
      </c>
      <c r="BZ99">
        <v>6.4000000001396904</v>
      </c>
      <c r="CA99">
        <v>6.9999999999223901</v>
      </c>
      <c r="CB99">
        <v>6.2000000003414897</v>
      </c>
      <c r="CC99">
        <v>8.2666666666045696</v>
      </c>
      <c r="CD99">
        <v>5.22255943354397</v>
      </c>
      <c r="CE99">
        <v>4.9333333332712499</v>
      </c>
      <c r="CF99">
        <v>6.8000000001241698</v>
      </c>
      <c r="CG99">
        <v>4.3333333334885502</v>
      </c>
      <c r="CH99">
        <v>5.9333333330384104</v>
      </c>
      <c r="CI99">
        <v>5.1593323216995497</v>
      </c>
      <c r="CJ99">
        <v>4.6000000000155197</v>
      </c>
      <c r="CK99">
        <v>5.3333333332557196</v>
      </c>
      <c r="CL99">
        <v>5.66666666651144</v>
      </c>
      <c r="CM99">
        <v>6.6666666666666696</v>
      </c>
      <c r="CN99">
        <v>5.4122407687091902</v>
      </c>
      <c r="CO99">
        <v>3.9333333335040801</v>
      </c>
      <c r="CP99">
        <v>8.1999999998758195</v>
      </c>
      <c r="CQ99">
        <v>3.0000000000776001</v>
      </c>
      <c r="CR99">
        <v>6.8666666664648801</v>
      </c>
      <c r="CS99">
        <v>5.1593323216995497</v>
      </c>
      <c r="CT99">
        <v>5.03287809801071</v>
      </c>
      <c r="CU99">
        <v>5.03287809801071</v>
      </c>
      <c r="CV99">
        <v>4.9696509865343099</v>
      </c>
      <c r="CW99">
        <v>5.0961052098551196</v>
      </c>
    </row>
    <row r="100" spans="1:101" hidden="1" x14ac:dyDescent="0.5">
      <c r="A100">
        <v>1617001823.325</v>
      </c>
      <c r="B100">
        <v>6826.6666666666597</v>
      </c>
      <c r="C100">
        <v>4627.9217569380698</v>
      </c>
      <c r="D100">
        <v>7372.8</v>
      </c>
      <c r="E100">
        <v>6826.6666666666597</v>
      </c>
      <c r="F100">
        <v>0</v>
      </c>
      <c r="G100">
        <v>0</v>
      </c>
      <c r="H100">
        <v>0</v>
      </c>
      <c r="I100">
        <v>0</v>
      </c>
      <c r="J100">
        <v>6826.6666666666597</v>
      </c>
      <c r="K100">
        <v>4627.9217569380698</v>
      </c>
      <c r="L100">
        <v>7372.8</v>
      </c>
      <c r="M100">
        <v>6826.6666666666597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28.125035078356099</v>
      </c>
      <c r="AC100">
        <v>33.905029751548199</v>
      </c>
      <c r="AD100">
        <v>36.300970764805101</v>
      </c>
      <c r="AE100">
        <v>34.061772602451697</v>
      </c>
      <c r="AF100">
        <v>73.269031123410798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7786</v>
      </c>
      <c r="AX100">
        <v>8797.0482310571297</v>
      </c>
      <c r="AY100">
        <v>5756.5333333333301</v>
      </c>
      <c r="AZ100">
        <v>10656.4666666666</v>
      </c>
      <c r="BA100">
        <v>105.333333333333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14607.866666666599</v>
      </c>
      <c r="BS100">
        <v>15326.5306122448</v>
      </c>
      <c r="BT100">
        <v>10444.266666666599</v>
      </c>
      <c r="BU100">
        <v>19456.733333333301</v>
      </c>
      <c r="BV100">
        <v>936</v>
      </c>
      <c r="BW100">
        <v>0.24229333333323599</v>
      </c>
      <c r="BX100">
        <v>0.12870000000020801</v>
      </c>
      <c r="BY100">
        <v>0</v>
      </c>
      <c r="BZ100">
        <v>6.4000000001396904</v>
      </c>
      <c r="CA100">
        <v>0.92507591293177405</v>
      </c>
      <c r="CB100">
        <v>6.2000000003414897</v>
      </c>
      <c r="CC100">
        <v>8.2666666666045696</v>
      </c>
      <c r="CD100">
        <v>1.13333333322468</v>
      </c>
      <c r="CE100">
        <v>4.9333333332712499</v>
      </c>
      <c r="CF100">
        <v>-1.4052679894500999</v>
      </c>
      <c r="CG100">
        <v>4.3333333334885502</v>
      </c>
      <c r="CH100">
        <v>5.9333333330384104</v>
      </c>
      <c r="CI100">
        <v>1.1999999999534301</v>
      </c>
      <c r="CJ100">
        <v>4.6000000000155197</v>
      </c>
      <c r="CK100">
        <v>-0.13417131553572401</v>
      </c>
      <c r="CL100">
        <v>5.66666666651144</v>
      </c>
      <c r="CM100">
        <v>6.6666666666666696</v>
      </c>
      <c r="CN100">
        <v>1.0000000001552201</v>
      </c>
      <c r="CO100">
        <v>3.9333333335040801</v>
      </c>
      <c r="CP100">
        <v>-0.91095261619267298</v>
      </c>
      <c r="CQ100">
        <v>3.0000000000776001</v>
      </c>
      <c r="CR100">
        <v>6.8666666664648801</v>
      </c>
      <c r="CS100">
        <v>1.26666666668219</v>
      </c>
      <c r="CT100">
        <v>1.3333333334109401</v>
      </c>
      <c r="CU100">
        <v>0.86666666669770998</v>
      </c>
      <c r="CV100">
        <v>0.86666666669770998</v>
      </c>
      <c r="CW100">
        <v>1.0000000001552201</v>
      </c>
    </row>
    <row r="101" spans="1:101" hidden="1" x14ac:dyDescent="0.5">
      <c r="A101">
        <v>1617001828.325</v>
      </c>
      <c r="B101">
        <v>6826.6666666666597</v>
      </c>
      <c r="C101">
        <v>4627.9217569380698</v>
      </c>
      <c r="D101">
        <v>7099.7333333333299</v>
      </c>
      <c r="E101">
        <v>6826.6666666666597</v>
      </c>
      <c r="F101">
        <v>0</v>
      </c>
      <c r="G101">
        <v>0</v>
      </c>
      <c r="H101">
        <v>0</v>
      </c>
      <c r="I101">
        <v>0</v>
      </c>
      <c r="J101">
        <v>6826.6666666666597</v>
      </c>
      <c r="K101">
        <v>4627.9217569380698</v>
      </c>
      <c r="L101">
        <v>7099.7333333333299</v>
      </c>
      <c r="M101">
        <v>6826.6666666666597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28.125035078356099</v>
      </c>
      <c r="AC101">
        <v>33.905029751548199</v>
      </c>
      <c r="AD101">
        <v>36.296276642968103</v>
      </c>
      <c r="AE101">
        <v>34.061772602451697</v>
      </c>
      <c r="AF101">
        <v>73.269031123410798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7786</v>
      </c>
      <c r="AX101">
        <v>8797.0482310571297</v>
      </c>
      <c r="AY101">
        <v>8876.0666666666602</v>
      </c>
      <c r="AZ101">
        <v>10656.4666666666</v>
      </c>
      <c r="BA101">
        <v>105.333333333333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14607.866666666599</v>
      </c>
      <c r="BS101">
        <v>15326.5306122448</v>
      </c>
      <c r="BT101">
        <v>14854.4666666666</v>
      </c>
      <c r="BU101">
        <v>19456.733333333301</v>
      </c>
      <c r="BV101">
        <v>936</v>
      </c>
      <c r="BW101">
        <v>0.24229333333323599</v>
      </c>
      <c r="BX101">
        <v>0.12870000000020801</v>
      </c>
      <c r="BY101">
        <v>0</v>
      </c>
      <c r="BZ101">
        <v>6.4000000001396904</v>
      </c>
      <c r="CA101">
        <v>0.92507591293177405</v>
      </c>
      <c r="CB101">
        <v>5.66666666651144</v>
      </c>
      <c r="CC101">
        <v>8.2666666666045696</v>
      </c>
      <c r="CD101">
        <v>1.13333333322468</v>
      </c>
      <c r="CE101">
        <v>4.9333333332712499</v>
      </c>
      <c r="CF101">
        <v>-1.4052679894500999</v>
      </c>
      <c r="CG101">
        <v>4.2666666663717399</v>
      </c>
      <c r="CH101">
        <v>5.9333333330384104</v>
      </c>
      <c r="CI101">
        <v>1.1999999999534301</v>
      </c>
      <c r="CJ101">
        <v>4.6000000000155197</v>
      </c>
      <c r="CK101">
        <v>-0.13417131553572401</v>
      </c>
      <c r="CL101">
        <v>4.4666666669460602</v>
      </c>
      <c r="CM101">
        <v>6.6666666666666696</v>
      </c>
      <c r="CN101">
        <v>1.0000000001552201</v>
      </c>
      <c r="CO101">
        <v>3.9333333335040801</v>
      </c>
      <c r="CP101">
        <v>-0.91095261619267298</v>
      </c>
      <c r="CQ101">
        <v>6.0000000001552198</v>
      </c>
      <c r="CR101">
        <v>6.8666666664648801</v>
      </c>
      <c r="CS101">
        <v>1.26666666668219</v>
      </c>
      <c r="CT101">
        <v>1.3333333334109401</v>
      </c>
      <c r="CU101">
        <v>0.86666666669770998</v>
      </c>
      <c r="CV101">
        <v>0.86666666669770998</v>
      </c>
      <c r="CW101">
        <v>1.0000000001552201</v>
      </c>
    </row>
    <row r="102" spans="1:101" hidden="1" x14ac:dyDescent="0.5">
      <c r="A102">
        <v>1617001833.325</v>
      </c>
      <c r="B102">
        <v>2327.7135821178199</v>
      </c>
      <c r="C102">
        <v>4627.9217569380698</v>
      </c>
      <c r="D102">
        <v>7099.7333333333299</v>
      </c>
      <c r="E102">
        <v>3003.7333333333299</v>
      </c>
      <c r="F102">
        <v>0</v>
      </c>
      <c r="G102">
        <v>0</v>
      </c>
      <c r="H102">
        <v>0</v>
      </c>
      <c r="I102">
        <v>0</v>
      </c>
      <c r="J102">
        <v>2327.7135821178199</v>
      </c>
      <c r="K102">
        <v>4627.9217569380698</v>
      </c>
      <c r="L102">
        <v>7099.7333333333299</v>
      </c>
      <c r="M102">
        <v>3003.7333333333299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28.122585971310698</v>
      </c>
      <c r="AC102">
        <v>33.905029751548199</v>
      </c>
      <c r="AD102">
        <v>36.296276642968103</v>
      </c>
      <c r="AE102">
        <v>34.060548048929</v>
      </c>
      <c r="AF102">
        <v>73.269031123410798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4230.34665656374</v>
      </c>
      <c r="AX102">
        <v>8797.0482310571297</v>
      </c>
      <c r="AY102">
        <v>8876.0666666666602</v>
      </c>
      <c r="AZ102">
        <v>5642.8666666666604</v>
      </c>
      <c r="BA102">
        <v>105.333333333333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9199.3433099703198</v>
      </c>
      <c r="BS102">
        <v>15326.5306122448</v>
      </c>
      <c r="BT102">
        <v>14854.4666666666</v>
      </c>
      <c r="BU102">
        <v>10760.4666666666</v>
      </c>
      <c r="BV102">
        <v>936</v>
      </c>
      <c r="BW102">
        <v>0.24229333333323599</v>
      </c>
      <c r="BX102">
        <v>0.12870000000020801</v>
      </c>
      <c r="BY102">
        <v>0</v>
      </c>
      <c r="BZ102">
        <v>9.0736881983754305</v>
      </c>
      <c r="CA102">
        <v>0.92507591293177405</v>
      </c>
      <c r="CB102">
        <v>5.66666666651144</v>
      </c>
      <c r="CC102">
        <v>5.4666666667132304</v>
      </c>
      <c r="CD102">
        <v>1.13333333322468</v>
      </c>
      <c r="CE102">
        <v>8.3159689333925098</v>
      </c>
      <c r="CF102">
        <v>-1.4052679894500999</v>
      </c>
      <c r="CG102">
        <v>4.2666666663717399</v>
      </c>
      <c r="CH102">
        <v>3.86666666677531</v>
      </c>
      <c r="CI102">
        <v>1.1999999999534301</v>
      </c>
      <c r="CJ102">
        <v>8.1265391173305606</v>
      </c>
      <c r="CK102">
        <v>-0.13417131553572401</v>
      </c>
      <c r="CL102">
        <v>4.4666666669460602</v>
      </c>
      <c r="CM102">
        <v>3.4000000000620898</v>
      </c>
      <c r="CN102">
        <v>1.0000000001552201</v>
      </c>
      <c r="CO102">
        <v>8.8842583823134706</v>
      </c>
      <c r="CP102">
        <v>-0.91095261619267298</v>
      </c>
      <c r="CQ102">
        <v>6.0000000001552198</v>
      </c>
      <c r="CR102">
        <v>3.53333333351959</v>
      </c>
      <c r="CS102">
        <v>1.26666666668219</v>
      </c>
      <c r="CT102">
        <v>1.3333333334109401</v>
      </c>
      <c r="CU102">
        <v>0.86666666669770998</v>
      </c>
      <c r="CV102">
        <v>0.86666666669770998</v>
      </c>
      <c r="CW102">
        <v>1.0000000001552201</v>
      </c>
    </row>
    <row r="103" spans="1:101" hidden="1" x14ac:dyDescent="0.5">
      <c r="A103">
        <v>1617001838.325</v>
      </c>
      <c r="B103">
        <v>2327.7135821178199</v>
      </c>
      <c r="C103">
        <v>5742.8228067832797</v>
      </c>
      <c r="D103">
        <v>7099.7333333333299</v>
      </c>
      <c r="E103">
        <v>3003.7333333333299</v>
      </c>
      <c r="F103">
        <v>0</v>
      </c>
      <c r="G103">
        <v>0</v>
      </c>
      <c r="H103">
        <v>0</v>
      </c>
      <c r="I103">
        <v>0</v>
      </c>
      <c r="J103">
        <v>2327.7135821178199</v>
      </c>
      <c r="K103">
        <v>5742.8228067832797</v>
      </c>
      <c r="L103">
        <v>7099.7333333333299</v>
      </c>
      <c r="M103">
        <v>3003.7333333333299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28.122585971310698</v>
      </c>
      <c r="AC103">
        <v>33.906254305070902</v>
      </c>
      <c r="AD103">
        <v>36.296276642968103</v>
      </c>
      <c r="AE103">
        <v>34.060548048929</v>
      </c>
      <c r="AF103">
        <v>73.267486026065995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4230.34665656374</v>
      </c>
      <c r="AX103">
        <v>9975.9647482974997</v>
      </c>
      <c r="AY103">
        <v>8876.0666666666602</v>
      </c>
      <c r="AZ103">
        <v>5642.8666666666604</v>
      </c>
      <c r="BA103">
        <v>108.933333333333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9199.3433099703198</v>
      </c>
      <c r="BS103">
        <v>18915.409266924798</v>
      </c>
      <c r="BT103">
        <v>14854.4666666666</v>
      </c>
      <c r="BU103">
        <v>10760.4666666666</v>
      </c>
      <c r="BV103">
        <v>935.8</v>
      </c>
      <c r="BW103">
        <v>0.148106666666384</v>
      </c>
      <c r="BX103">
        <v>0.184379999999843</v>
      </c>
      <c r="BY103">
        <v>0</v>
      </c>
      <c r="BZ103">
        <v>9.0736881983754305</v>
      </c>
      <c r="CA103">
        <v>7.3975163573551503</v>
      </c>
      <c r="CB103">
        <v>5.66666666651144</v>
      </c>
      <c r="CC103">
        <v>5.4666666667132304</v>
      </c>
      <c r="CD103">
        <v>0.199999999798222</v>
      </c>
      <c r="CE103">
        <v>8.3159689333925098</v>
      </c>
      <c r="CF103">
        <v>6.19575377227694</v>
      </c>
      <c r="CG103">
        <v>4.2666666663717399</v>
      </c>
      <c r="CH103">
        <v>3.86666666677531</v>
      </c>
      <c r="CI103">
        <v>0.26666666691501401</v>
      </c>
      <c r="CJ103">
        <v>8.1265391173305606</v>
      </c>
      <c r="CK103">
        <v>1.72252637181019</v>
      </c>
      <c r="CL103">
        <v>4.4666666669460602</v>
      </c>
      <c r="CM103">
        <v>3.4000000000620898</v>
      </c>
      <c r="CN103">
        <v>0.53333333305393105</v>
      </c>
      <c r="CO103">
        <v>8.8842583823134706</v>
      </c>
      <c r="CP103">
        <v>5.66163706766819</v>
      </c>
      <c r="CQ103">
        <v>6.0000000001552198</v>
      </c>
      <c r="CR103">
        <v>3.53333333351959</v>
      </c>
      <c r="CS103">
        <v>0.133333333457514</v>
      </c>
      <c r="CT103">
        <v>0.26666666652697302</v>
      </c>
      <c r="CU103">
        <v>0.20000000018626399</v>
      </c>
      <c r="CV103">
        <v>0.133333333457514</v>
      </c>
      <c r="CW103">
        <v>0</v>
      </c>
    </row>
    <row r="104" spans="1:101" hidden="1" x14ac:dyDescent="0.5">
      <c r="A104">
        <v>1617001843.325</v>
      </c>
      <c r="B104">
        <v>2327.7135821178199</v>
      </c>
      <c r="C104">
        <v>5742.8228067832797</v>
      </c>
      <c r="D104">
        <v>4642.1333333333296</v>
      </c>
      <c r="E104">
        <v>3003.7333333333299</v>
      </c>
      <c r="F104">
        <v>0</v>
      </c>
      <c r="G104">
        <v>0</v>
      </c>
      <c r="H104">
        <v>0</v>
      </c>
      <c r="I104">
        <v>0</v>
      </c>
      <c r="J104">
        <v>2327.7135821178199</v>
      </c>
      <c r="K104">
        <v>5742.8228067832797</v>
      </c>
      <c r="L104">
        <v>4642.1333333333296</v>
      </c>
      <c r="M104">
        <v>3003.7333333333299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28.122585971310698</v>
      </c>
      <c r="AC104">
        <v>33.906254305070902</v>
      </c>
      <c r="AD104">
        <v>36.300052349662998</v>
      </c>
      <c r="AE104">
        <v>34.060548048929</v>
      </c>
      <c r="AF104">
        <v>73.267486026065995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4230.34665656374</v>
      </c>
      <c r="AX104">
        <v>9975.9647482974997</v>
      </c>
      <c r="AY104">
        <v>10669.733333333301</v>
      </c>
      <c r="AZ104">
        <v>5642.8666666666604</v>
      </c>
      <c r="BA104">
        <v>108.933333333333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9199.3433099703198</v>
      </c>
      <c r="BS104">
        <v>18915.409266924798</v>
      </c>
      <c r="BT104">
        <v>18261.133333333299</v>
      </c>
      <c r="BU104">
        <v>10760.4666666666</v>
      </c>
      <c r="BV104">
        <v>935.8</v>
      </c>
      <c r="BW104">
        <v>0.148106666666384</v>
      </c>
      <c r="BX104">
        <v>0.184379999999843</v>
      </c>
      <c r="BY104">
        <v>0</v>
      </c>
      <c r="BZ104">
        <v>9.0736881983754305</v>
      </c>
      <c r="CA104">
        <v>7.3975163573551503</v>
      </c>
      <c r="CB104">
        <v>7.3999999999068597</v>
      </c>
      <c r="CC104">
        <v>5.4666666667132304</v>
      </c>
      <c r="CD104">
        <v>0.199999999798222</v>
      </c>
      <c r="CE104">
        <v>8.3159689333925098</v>
      </c>
      <c r="CF104">
        <v>6.19575377227694</v>
      </c>
      <c r="CG104">
        <v>5.7999999999689402</v>
      </c>
      <c r="CH104">
        <v>3.86666666677531</v>
      </c>
      <c r="CI104">
        <v>0.26666666691501401</v>
      </c>
      <c r="CJ104">
        <v>8.1265391173305606</v>
      </c>
      <c r="CK104">
        <v>1.72252637181019</v>
      </c>
      <c r="CL104">
        <v>5.4666666667132304</v>
      </c>
      <c r="CM104">
        <v>3.4000000000620898</v>
      </c>
      <c r="CN104">
        <v>0.53333333305393105</v>
      </c>
      <c r="CO104">
        <v>8.8842583823134706</v>
      </c>
      <c r="CP104">
        <v>5.66163706766819</v>
      </c>
      <c r="CQ104">
        <v>5.9999999997671596</v>
      </c>
      <c r="CR104">
        <v>3.53333333351959</v>
      </c>
      <c r="CS104">
        <v>0.133333333457514</v>
      </c>
      <c r="CT104">
        <v>0.26666666652697302</v>
      </c>
      <c r="CU104">
        <v>0.20000000018626399</v>
      </c>
      <c r="CV104">
        <v>0.133333333457514</v>
      </c>
      <c r="CW104">
        <v>0</v>
      </c>
    </row>
    <row r="105" spans="1:101" hidden="1" x14ac:dyDescent="0.5">
      <c r="A105">
        <v>1617001848.325</v>
      </c>
      <c r="B105">
        <v>3003.7333333333299</v>
      </c>
      <c r="C105">
        <v>5742.8228067832797</v>
      </c>
      <c r="D105">
        <v>4642.1333333333296</v>
      </c>
      <c r="E105">
        <v>11195.733333333301</v>
      </c>
      <c r="F105">
        <v>0</v>
      </c>
      <c r="G105">
        <v>0</v>
      </c>
      <c r="H105">
        <v>0</v>
      </c>
      <c r="I105">
        <v>0</v>
      </c>
      <c r="J105">
        <v>3003.7333333333299</v>
      </c>
      <c r="K105">
        <v>5742.8228067832797</v>
      </c>
      <c r="L105">
        <v>4642.1333333333296</v>
      </c>
      <c r="M105">
        <v>11195.733333333301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28.122585971310698</v>
      </c>
      <c r="AC105">
        <v>33.906254305070902</v>
      </c>
      <c r="AD105">
        <v>36.300052349662998</v>
      </c>
      <c r="AE105">
        <v>34.058507126391198</v>
      </c>
      <c r="AF105">
        <v>73.267486026065995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10521.866666666599</v>
      </c>
      <c r="AX105">
        <v>9975.9647482974997</v>
      </c>
      <c r="AY105">
        <v>10669.733333333301</v>
      </c>
      <c r="AZ105">
        <v>11661.666666666601</v>
      </c>
      <c r="BA105">
        <v>108.933333333333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17944.8</v>
      </c>
      <c r="BS105">
        <v>18915.409266924798</v>
      </c>
      <c r="BT105">
        <v>18261.133333333299</v>
      </c>
      <c r="BU105">
        <v>21048.666666666599</v>
      </c>
      <c r="BV105">
        <v>935.8</v>
      </c>
      <c r="BW105">
        <v>0.148106666666384</v>
      </c>
      <c r="BX105">
        <v>0.184379999999843</v>
      </c>
      <c r="BY105">
        <v>0</v>
      </c>
      <c r="BZ105">
        <v>6.8666666668529199</v>
      </c>
      <c r="CA105">
        <v>7.3975163573551503</v>
      </c>
      <c r="CB105">
        <v>7.3999999999068597</v>
      </c>
      <c r="CC105">
        <v>8.3333333333333393</v>
      </c>
      <c r="CD105">
        <v>0.199999999798222</v>
      </c>
      <c r="CE105">
        <v>5</v>
      </c>
      <c r="CF105">
        <v>6.19575377227694</v>
      </c>
      <c r="CG105">
        <v>5.7999999999689402</v>
      </c>
      <c r="CH105">
        <v>7.0666666666511402</v>
      </c>
      <c r="CI105">
        <v>0.26666666691501401</v>
      </c>
      <c r="CJ105">
        <v>6.9999999999223901</v>
      </c>
      <c r="CK105">
        <v>1.72252637181019</v>
      </c>
      <c r="CL105">
        <v>5.4666666667132304</v>
      </c>
      <c r="CM105">
        <v>6.6666666666666696</v>
      </c>
      <c r="CN105">
        <v>0.53333333305393105</v>
      </c>
      <c r="CO105">
        <v>5.4666666667132304</v>
      </c>
      <c r="CP105">
        <v>5.66163706766819</v>
      </c>
      <c r="CQ105">
        <v>5.9999999997671596</v>
      </c>
      <c r="CR105">
        <v>5.3999999999844697</v>
      </c>
      <c r="CS105">
        <v>0.133333333457514</v>
      </c>
      <c r="CT105">
        <v>0.26666666652697302</v>
      </c>
      <c r="CU105">
        <v>0.20000000018626399</v>
      </c>
      <c r="CV105">
        <v>0.133333333457514</v>
      </c>
      <c r="CW105">
        <v>0</v>
      </c>
    </row>
    <row r="106" spans="1:101" hidden="1" x14ac:dyDescent="0.5">
      <c r="A106">
        <v>1617001853.325</v>
      </c>
      <c r="B106">
        <v>3003.7333333333299</v>
      </c>
      <c r="C106">
        <v>5681.3567870878196</v>
      </c>
      <c r="D106">
        <v>4642.1333333333296</v>
      </c>
      <c r="E106">
        <v>11195.733333333301</v>
      </c>
      <c r="F106">
        <v>0</v>
      </c>
      <c r="G106">
        <v>0</v>
      </c>
      <c r="H106">
        <v>0</v>
      </c>
      <c r="I106">
        <v>0</v>
      </c>
      <c r="J106">
        <v>3003.7333333333299</v>
      </c>
      <c r="K106">
        <v>5681.3567870878196</v>
      </c>
      <c r="L106">
        <v>4642.1333333333296</v>
      </c>
      <c r="M106">
        <v>11195.733333333301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28.122585971310698</v>
      </c>
      <c r="AC106">
        <v>33.905233843802002</v>
      </c>
      <c r="AD106">
        <v>36.300052349662998</v>
      </c>
      <c r="AE106">
        <v>34.058507126391198</v>
      </c>
      <c r="AF106">
        <v>73.267486026065995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10521.866666666599</v>
      </c>
      <c r="AX106">
        <v>6122.3756383582304</v>
      </c>
      <c r="AY106">
        <v>10669.733333333301</v>
      </c>
      <c r="AZ106">
        <v>11661.666666666601</v>
      </c>
      <c r="BA106">
        <v>115.566871773109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17944.8</v>
      </c>
      <c r="BS106">
        <v>11899.438875228499</v>
      </c>
      <c r="BT106">
        <v>18261.133333333299</v>
      </c>
      <c r="BU106">
        <v>21048.666666666599</v>
      </c>
      <c r="BV106">
        <v>992.71518494942995</v>
      </c>
      <c r="BW106">
        <v>0.206726076809536</v>
      </c>
      <c r="BX106">
        <v>0.20154183464190001</v>
      </c>
      <c r="BY106">
        <v>0</v>
      </c>
      <c r="BZ106">
        <v>6.8666666668529199</v>
      </c>
      <c r="CA106">
        <v>10.1569888405523</v>
      </c>
      <c r="CB106">
        <v>7.3999999999068597</v>
      </c>
      <c r="CC106">
        <v>8.3333333333333393</v>
      </c>
      <c r="CD106">
        <v>-6.2309922905468502</v>
      </c>
      <c r="CE106">
        <v>5</v>
      </c>
      <c r="CF106">
        <v>8.8329865707019994</v>
      </c>
      <c r="CG106">
        <v>5.7999999999689402</v>
      </c>
      <c r="CH106">
        <v>7.0666666666511402</v>
      </c>
      <c r="CI106">
        <v>-6.0895395713982596</v>
      </c>
      <c r="CJ106">
        <v>6.9999999999223901</v>
      </c>
      <c r="CK106">
        <v>9.0851774794546198</v>
      </c>
      <c r="CL106">
        <v>5.4666666667132304</v>
      </c>
      <c r="CM106">
        <v>6.6666666666666696</v>
      </c>
      <c r="CN106">
        <v>-6.0895395713982596</v>
      </c>
      <c r="CO106">
        <v>5.4666666667132304</v>
      </c>
      <c r="CP106">
        <v>8.6438433895045392</v>
      </c>
      <c r="CQ106">
        <v>5.9999999997671596</v>
      </c>
      <c r="CR106">
        <v>5.3999999999844697</v>
      </c>
      <c r="CS106">
        <v>-6.2309922909585396</v>
      </c>
      <c r="CT106">
        <v>-5.8773604920578704</v>
      </c>
      <c r="CU106">
        <v>-6.3017186507386702</v>
      </c>
      <c r="CV106">
        <v>-6.3017186507386702</v>
      </c>
      <c r="CW106">
        <v>-6.3017186507386702</v>
      </c>
    </row>
    <row r="107" spans="1:101" hidden="1" x14ac:dyDescent="0.5">
      <c r="A107">
        <v>1617001858.325</v>
      </c>
      <c r="B107">
        <v>3003.7333333333299</v>
      </c>
      <c r="C107">
        <v>5681.3567870878196</v>
      </c>
      <c r="D107">
        <v>3822.9333333333302</v>
      </c>
      <c r="E107">
        <v>11195.733333333301</v>
      </c>
      <c r="F107">
        <v>0</v>
      </c>
      <c r="G107">
        <v>0</v>
      </c>
      <c r="H107">
        <v>0</v>
      </c>
      <c r="I107">
        <v>0</v>
      </c>
      <c r="J107">
        <v>3003.7333333333299</v>
      </c>
      <c r="K107">
        <v>5681.3567870878196</v>
      </c>
      <c r="L107">
        <v>3822.9333333333302</v>
      </c>
      <c r="M107">
        <v>11195.733333333301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28.122585971310698</v>
      </c>
      <c r="AC107">
        <v>33.905233843802002</v>
      </c>
      <c r="AD107">
        <v>36.300256441916801</v>
      </c>
      <c r="AE107">
        <v>34.058507126391198</v>
      </c>
      <c r="AF107">
        <v>73.267486026065995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10521.866666666599</v>
      </c>
      <c r="AX107">
        <v>6122.3756383582304</v>
      </c>
      <c r="AY107">
        <v>10842.9333333333</v>
      </c>
      <c r="AZ107">
        <v>11661.666666666601</v>
      </c>
      <c r="BA107">
        <v>115.566871773109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17944.8</v>
      </c>
      <c r="BS107">
        <v>11899.438875228499</v>
      </c>
      <c r="BT107">
        <v>17179.8</v>
      </c>
      <c r="BU107">
        <v>21048.666666666599</v>
      </c>
      <c r="BV107">
        <v>992.71518494942995</v>
      </c>
      <c r="BW107">
        <v>0.206726076809536</v>
      </c>
      <c r="BX107">
        <v>0.20154183464190001</v>
      </c>
      <c r="BY107">
        <v>0</v>
      </c>
      <c r="BZ107">
        <v>6.8666666668529199</v>
      </c>
      <c r="CA107">
        <v>10.1569888405523</v>
      </c>
      <c r="CB107">
        <v>7.0666666666511402</v>
      </c>
      <c r="CC107">
        <v>8.3333333333333393</v>
      </c>
      <c r="CD107">
        <v>-6.2309922905468502</v>
      </c>
      <c r="CE107">
        <v>5</v>
      </c>
      <c r="CF107">
        <v>8.8329865707019994</v>
      </c>
      <c r="CG107">
        <v>3.6666666669771</v>
      </c>
      <c r="CH107">
        <v>7.0666666666511402</v>
      </c>
      <c r="CI107">
        <v>-6.0895395713982596</v>
      </c>
      <c r="CJ107">
        <v>6.9999999999223901</v>
      </c>
      <c r="CK107">
        <v>9.0851774794546198</v>
      </c>
      <c r="CL107">
        <v>6.7333333330073799</v>
      </c>
      <c r="CM107">
        <v>6.6666666666666696</v>
      </c>
      <c r="CN107">
        <v>-6.0895395713982596</v>
      </c>
      <c r="CO107">
        <v>5.4666666667132304</v>
      </c>
      <c r="CP107">
        <v>8.6438433895045392</v>
      </c>
      <c r="CQ107">
        <v>5.6000000001707502</v>
      </c>
      <c r="CR107">
        <v>5.3999999999844697</v>
      </c>
      <c r="CS107">
        <v>-6.2309922909585396</v>
      </c>
      <c r="CT107">
        <v>-5.8773604920578704</v>
      </c>
      <c r="CU107">
        <v>-6.3017186507386702</v>
      </c>
      <c r="CV107">
        <v>-6.3017186507386702</v>
      </c>
      <c r="CW107">
        <v>-6.3017186507386702</v>
      </c>
    </row>
    <row r="108" spans="1:101" hidden="1" x14ac:dyDescent="0.5">
      <c r="A108">
        <v>1617001863.325</v>
      </c>
      <c r="B108">
        <v>5734.4</v>
      </c>
      <c r="C108">
        <v>5681.3567870878196</v>
      </c>
      <c r="D108">
        <v>3822.9333333333302</v>
      </c>
      <c r="E108">
        <v>4915.2</v>
      </c>
      <c r="F108">
        <v>0</v>
      </c>
      <c r="G108">
        <v>0</v>
      </c>
      <c r="H108">
        <v>0</v>
      </c>
      <c r="I108">
        <v>0</v>
      </c>
      <c r="J108">
        <v>5734.4</v>
      </c>
      <c r="K108">
        <v>5681.3567870878196</v>
      </c>
      <c r="L108">
        <v>3822.9333333333302</v>
      </c>
      <c r="M108">
        <v>4915.2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28.125647355117401</v>
      </c>
      <c r="AC108">
        <v>33.905233843802002</v>
      </c>
      <c r="AD108">
        <v>36.300256441916801</v>
      </c>
      <c r="AE108">
        <v>34.060548048929</v>
      </c>
      <c r="AF108">
        <v>73.267486026065995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3300.3333333333298</v>
      </c>
      <c r="AX108">
        <v>6122.3756383582304</v>
      </c>
      <c r="AY108">
        <v>10842.9333333333</v>
      </c>
      <c r="AZ108">
        <v>8980.5333333333292</v>
      </c>
      <c r="BA108">
        <v>115.566871773109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7224.4666666666599</v>
      </c>
      <c r="BS108">
        <v>11899.438875228499</v>
      </c>
      <c r="BT108">
        <v>17179.8</v>
      </c>
      <c r="BU108">
        <v>15916.5333333333</v>
      </c>
      <c r="BV108">
        <v>992.71518494942995</v>
      </c>
      <c r="BW108">
        <v>0.206726076809536</v>
      </c>
      <c r="BX108">
        <v>0.20154183464190001</v>
      </c>
      <c r="BY108">
        <v>0</v>
      </c>
      <c r="BZ108">
        <v>2.7999999998913401</v>
      </c>
      <c r="CA108">
        <v>10.1569888405523</v>
      </c>
      <c r="CB108">
        <v>7.0666666666511402</v>
      </c>
      <c r="CC108">
        <v>6.5999999999379</v>
      </c>
      <c r="CD108">
        <v>-6.2309922905468502</v>
      </c>
      <c r="CE108">
        <v>2.4666666666356099</v>
      </c>
      <c r="CF108">
        <v>8.8329865707019994</v>
      </c>
      <c r="CG108">
        <v>3.6666666669771</v>
      </c>
      <c r="CH108">
        <v>5.13333333345751</v>
      </c>
      <c r="CI108">
        <v>-6.0895395713982596</v>
      </c>
      <c r="CJ108">
        <v>3.0666666668063498</v>
      </c>
      <c r="CK108">
        <v>9.0851774794546198</v>
      </c>
      <c r="CL108">
        <v>6.7333333330073799</v>
      </c>
      <c r="CM108">
        <v>5.2000000001862601</v>
      </c>
      <c r="CN108">
        <v>-6.0895395713982596</v>
      </c>
      <c r="CO108">
        <v>2.73333333316259</v>
      </c>
      <c r="CP108">
        <v>8.6438433895045392</v>
      </c>
      <c r="CQ108">
        <v>5.6000000001707502</v>
      </c>
      <c r="CR108">
        <v>4.1333333333022804</v>
      </c>
      <c r="CS108">
        <v>-6.2309922909585396</v>
      </c>
      <c r="CT108">
        <v>-5.8773604920578704</v>
      </c>
      <c r="CU108">
        <v>-6.3017186507386702</v>
      </c>
      <c r="CV108">
        <v>-6.3017186507386702</v>
      </c>
      <c r="CW108">
        <v>-6.3017186507386702</v>
      </c>
    </row>
    <row r="109" spans="1:101" hidden="1" x14ac:dyDescent="0.5">
      <c r="A109">
        <v>1617001868.325</v>
      </c>
      <c r="B109">
        <v>5734.4</v>
      </c>
      <c r="C109">
        <v>3549.86666666666</v>
      </c>
      <c r="D109">
        <v>3822.9333333333302</v>
      </c>
      <c r="E109">
        <v>4915.2</v>
      </c>
      <c r="F109">
        <v>0</v>
      </c>
      <c r="G109">
        <v>0</v>
      </c>
      <c r="H109">
        <v>0</v>
      </c>
      <c r="I109">
        <v>0</v>
      </c>
      <c r="J109">
        <v>5734.4</v>
      </c>
      <c r="K109">
        <v>3549.86666666666</v>
      </c>
      <c r="L109">
        <v>3822.9333333333302</v>
      </c>
      <c r="M109">
        <v>4915.2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28.125647355117401</v>
      </c>
      <c r="AC109">
        <v>33.9056420283096</v>
      </c>
      <c r="AD109">
        <v>36.300256441916801</v>
      </c>
      <c r="AE109">
        <v>34.060548048929</v>
      </c>
      <c r="AF109">
        <v>73.267486026065995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3300.3333333333298</v>
      </c>
      <c r="AX109">
        <v>5184.9333333333298</v>
      </c>
      <c r="AY109">
        <v>10842.9333333333</v>
      </c>
      <c r="AZ109">
        <v>8980.5333333333292</v>
      </c>
      <c r="BA109">
        <v>104.679885172574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7224.4666666666599</v>
      </c>
      <c r="BS109">
        <v>9060.2000000000007</v>
      </c>
      <c r="BT109">
        <v>17179.8</v>
      </c>
      <c r="BU109">
        <v>15916.5333333333</v>
      </c>
      <c r="BV109">
        <v>936.04379464583701</v>
      </c>
      <c r="BW109">
        <v>0.145570465317925</v>
      </c>
      <c r="BX109">
        <v>0.15574470925956099</v>
      </c>
      <c r="BY109">
        <v>0</v>
      </c>
      <c r="BZ109">
        <v>2.7999999998913401</v>
      </c>
      <c r="CA109">
        <v>5.4666666667132304</v>
      </c>
      <c r="CB109">
        <v>7.0666666666511402</v>
      </c>
      <c r="CC109">
        <v>6.5999999999379</v>
      </c>
      <c r="CD109">
        <v>0.72768542629452704</v>
      </c>
      <c r="CE109">
        <v>2.4666666666356099</v>
      </c>
      <c r="CF109">
        <v>2.60000000009313</v>
      </c>
      <c r="CG109">
        <v>3.6666666669771</v>
      </c>
      <c r="CH109">
        <v>5.13333333345751</v>
      </c>
      <c r="CI109">
        <v>0.72768542629452704</v>
      </c>
      <c r="CJ109">
        <v>3.0666666668063498</v>
      </c>
      <c r="CK109">
        <v>2.3333333335661699</v>
      </c>
      <c r="CL109">
        <v>6.7333333330073799</v>
      </c>
      <c r="CM109">
        <v>5.2000000001862601</v>
      </c>
      <c r="CN109">
        <v>0.72768542629452704</v>
      </c>
      <c r="CO109">
        <v>2.73333333316259</v>
      </c>
      <c r="CP109">
        <v>4.5333333332867696</v>
      </c>
      <c r="CQ109">
        <v>5.6000000001707502</v>
      </c>
      <c r="CR109">
        <v>4.1333333333022804</v>
      </c>
      <c r="CS109">
        <v>0.92796581864202199</v>
      </c>
      <c r="CT109">
        <v>0.72768542629452704</v>
      </c>
      <c r="CU109">
        <v>0.99472594955405202</v>
      </c>
      <c r="CV109">
        <v>0.66092529538248301</v>
      </c>
      <c r="CW109">
        <v>0.861205688118587</v>
      </c>
    </row>
    <row r="110" spans="1:101" hidden="1" x14ac:dyDescent="0.5">
      <c r="A110">
        <v>1617001873.325</v>
      </c>
      <c r="B110">
        <v>5734.4</v>
      </c>
      <c r="C110">
        <v>3549.86666666666</v>
      </c>
      <c r="D110">
        <v>10922.666666666601</v>
      </c>
      <c r="E110">
        <v>4915.2</v>
      </c>
      <c r="F110">
        <v>0</v>
      </c>
      <c r="G110">
        <v>0</v>
      </c>
      <c r="H110">
        <v>0</v>
      </c>
      <c r="I110">
        <v>0</v>
      </c>
      <c r="J110">
        <v>5734.4</v>
      </c>
      <c r="K110">
        <v>3549.86666666666</v>
      </c>
      <c r="L110">
        <v>10922.666666666601</v>
      </c>
      <c r="M110">
        <v>4915.2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28.125647355117401</v>
      </c>
      <c r="AC110">
        <v>33.9056420283096</v>
      </c>
      <c r="AD110">
        <v>36.300256441916801</v>
      </c>
      <c r="AE110">
        <v>34.060548048929</v>
      </c>
      <c r="AF110">
        <v>73.267486026065995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3300.3333333333298</v>
      </c>
      <c r="AX110">
        <v>5184.9333333333298</v>
      </c>
      <c r="AY110">
        <v>4697.0666666666602</v>
      </c>
      <c r="AZ110">
        <v>8980.5333333333292</v>
      </c>
      <c r="BA110">
        <v>104.679885172574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7224.4666666666599</v>
      </c>
      <c r="BS110">
        <v>9060.2000000000007</v>
      </c>
      <c r="BT110">
        <v>8973.1333333333296</v>
      </c>
      <c r="BU110">
        <v>15916.5333333333</v>
      </c>
      <c r="BV110">
        <v>936.04379464583701</v>
      </c>
      <c r="BW110">
        <v>0.145570465317925</v>
      </c>
      <c r="BX110">
        <v>0.15574470925956099</v>
      </c>
      <c r="BY110">
        <v>0</v>
      </c>
      <c r="BZ110">
        <v>2.7999999998913401</v>
      </c>
      <c r="CA110">
        <v>5.4666666667132304</v>
      </c>
      <c r="CB110">
        <v>4.7333333334730199</v>
      </c>
      <c r="CC110">
        <v>6.5999999999379</v>
      </c>
      <c r="CD110">
        <v>0.72768542629452704</v>
      </c>
      <c r="CE110">
        <v>2.4666666666356099</v>
      </c>
      <c r="CF110">
        <v>2.60000000009313</v>
      </c>
      <c r="CG110">
        <v>3.3333333333333202</v>
      </c>
      <c r="CH110">
        <v>5.13333333345751</v>
      </c>
      <c r="CI110">
        <v>0.72768542629452704</v>
      </c>
      <c r="CJ110">
        <v>3.0666666668063498</v>
      </c>
      <c r="CK110">
        <v>2.3333333335661699</v>
      </c>
      <c r="CL110">
        <v>3.1333333335351199</v>
      </c>
      <c r="CM110">
        <v>5.2000000001862601</v>
      </c>
      <c r="CN110">
        <v>0.72768542629452704</v>
      </c>
      <c r="CO110">
        <v>2.73333333316259</v>
      </c>
      <c r="CP110">
        <v>4.5333333332867696</v>
      </c>
      <c r="CQ110">
        <v>2.8666666666200999</v>
      </c>
      <c r="CR110">
        <v>4.1333333333022804</v>
      </c>
      <c r="CS110">
        <v>0.92796581864202199</v>
      </c>
      <c r="CT110">
        <v>0.72768542629452704</v>
      </c>
      <c r="CU110">
        <v>0.99472594955405202</v>
      </c>
      <c r="CV110">
        <v>0.66092529538248301</v>
      </c>
      <c r="CW110">
        <v>0.861205688118587</v>
      </c>
    </row>
    <row r="111" spans="1:101" hidden="1" x14ac:dyDescent="0.5">
      <c r="A111">
        <v>1617001878.325</v>
      </c>
      <c r="B111">
        <v>3276.8</v>
      </c>
      <c r="C111">
        <v>3549.86666666666</v>
      </c>
      <c r="D111">
        <v>10922.666666666601</v>
      </c>
      <c r="E111">
        <v>2184.5333333333301</v>
      </c>
      <c r="F111">
        <v>0</v>
      </c>
      <c r="G111">
        <v>0</v>
      </c>
      <c r="H111">
        <v>0</v>
      </c>
      <c r="I111">
        <v>0</v>
      </c>
      <c r="J111">
        <v>3276.8</v>
      </c>
      <c r="K111">
        <v>3549.86666666666</v>
      </c>
      <c r="L111">
        <v>10922.666666666601</v>
      </c>
      <c r="M111">
        <v>2184.5333333333301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28.060950110669001</v>
      </c>
      <c r="AC111">
        <v>33.9056420283096</v>
      </c>
      <c r="AD111">
        <v>36.300256441916801</v>
      </c>
      <c r="AE111">
        <v>34.052690497158501</v>
      </c>
      <c r="AF111">
        <v>73.267486026065995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19060.133333333299</v>
      </c>
      <c r="AX111">
        <v>5184.9333333333298</v>
      </c>
      <c r="AY111">
        <v>4697.0666666666602</v>
      </c>
      <c r="AZ111">
        <v>7510.3333333333303</v>
      </c>
      <c r="BA111">
        <v>104.679885172574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12378.5333333333</v>
      </c>
      <c r="BS111">
        <v>9060.2000000000007</v>
      </c>
      <c r="BT111">
        <v>8973.1333333333296</v>
      </c>
      <c r="BU111">
        <v>13863.333333333299</v>
      </c>
      <c r="BV111">
        <v>936.04379464583701</v>
      </c>
      <c r="BW111">
        <v>0.145570465317925</v>
      </c>
      <c r="BX111">
        <v>0.15574470925956099</v>
      </c>
      <c r="BY111">
        <v>0</v>
      </c>
      <c r="BZ111">
        <v>7.7999999998913498</v>
      </c>
      <c r="CA111">
        <v>5.4666666667132304</v>
      </c>
      <c r="CB111">
        <v>4.7333333334730199</v>
      </c>
      <c r="CC111">
        <v>6.4000000001396904</v>
      </c>
      <c r="CD111">
        <v>0.72768542629452704</v>
      </c>
      <c r="CE111">
        <v>5.13333333345751</v>
      </c>
      <c r="CF111">
        <v>2.60000000009313</v>
      </c>
      <c r="CG111">
        <v>3.3333333333333202</v>
      </c>
      <c r="CH111">
        <v>5.3999999999844697</v>
      </c>
      <c r="CI111">
        <v>0.72768542629452704</v>
      </c>
      <c r="CJ111">
        <v>7.73333333316259</v>
      </c>
      <c r="CK111">
        <v>2.3333333335661699</v>
      </c>
      <c r="CL111">
        <v>3.1333333335351199</v>
      </c>
      <c r="CM111">
        <v>3.0000000000776001</v>
      </c>
      <c r="CN111">
        <v>0.72768542629452704</v>
      </c>
      <c r="CO111">
        <v>4.8666666665424803</v>
      </c>
      <c r="CP111">
        <v>4.5333333332867696</v>
      </c>
      <c r="CQ111">
        <v>2.8666666666200999</v>
      </c>
      <c r="CR111">
        <v>4.33333333310049</v>
      </c>
      <c r="CS111">
        <v>0.92796581864202199</v>
      </c>
      <c r="CT111">
        <v>0.72768542629452704</v>
      </c>
      <c r="CU111">
        <v>0.99472594955405202</v>
      </c>
      <c r="CV111">
        <v>0.66092529538248301</v>
      </c>
      <c r="CW111">
        <v>0.861205688118587</v>
      </c>
    </row>
    <row r="112" spans="1:101" hidden="1" x14ac:dyDescent="0.5">
      <c r="A112">
        <v>1617001883.325</v>
      </c>
      <c r="B112">
        <v>3276.8</v>
      </c>
      <c r="C112">
        <v>77004.800000000003</v>
      </c>
      <c r="D112">
        <v>10922.666666666601</v>
      </c>
      <c r="E112">
        <v>2184.5333333333301</v>
      </c>
      <c r="F112">
        <v>0</v>
      </c>
      <c r="G112">
        <v>0</v>
      </c>
      <c r="H112">
        <v>0</v>
      </c>
      <c r="I112">
        <v>0</v>
      </c>
      <c r="J112">
        <v>3276.8</v>
      </c>
      <c r="K112">
        <v>77004.800000000003</v>
      </c>
      <c r="L112">
        <v>10922.666666666601</v>
      </c>
      <c r="M112">
        <v>2184.5333333333301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28.060950110669001</v>
      </c>
      <c r="AC112">
        <v>38.497003415483803</v>
      </c>
      <c r="AD112">
        <v>36.300256441916801</v>
      </c>
      <c r="AE112">
        <v>34.052690497158501</v>
      </c>
      <c r="AF112">
        <v>73.267387924647295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19060.133333333299</v>
      </c>
      <c r="AX112">
        <v>34196</v>
      </c>
      <c r="AY112">
        <v>4697.0666666666602</v>
      </c>
      <c r="AZ112">
        <v>7510.3333333333303</v>
      </c>
      <c r="BA112">
        <v>94.950258153884903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12378.5333333333</v>
      </c>
      <c r="BS112">
        <v>16638.0666666666</v>
      </c>
      <c r="BT112">
        <v>8973.1333333333296</v>
      </c>
      <c r="BU112">
        <v>13863.333333333299</v>
      </c>
      <c r="BV112">
        <v>877.97506611257995</v>
      </c>
      <c r="BW112">
        <v>0.19423246442508299</v>
      </c>
      <c r="BX112">
        <v>0.166654073794374</v>
      </c>
      <c r="BY112">
        <v>0</v>
      </c>
      <c r="BZ112">
        <v>7.7999999998913498</v>
      </c>
      <c r="CA112">
        <v>10.3999999999844</v>
      </c>
      <c r="CB112">
        <v>4.7333333334730199</v>
      </c>
      <c r="CC112">
        <v>6.4000000001396904</v>
      </c>
      <c r="CD112">
        <v>5.8682785542649301</v>
      </c>
      <c r="CE112">
        <v>5.13333333345751</v>
      </c>
      <c r="CF112">
        <v>12.7333333331625</v>
      </c>
      <c r="CG112">
        <v>3.3333333333333202</v>
      </c>
      <c r="CH112">
        <v>5.3999999999844697</v>
      </c>
      <c r="CI112">
        <v>5.80531419203529</v>
      </c>
      <c r="CJ112">
        <v>7.73333333316259</v>
      </c>
      <c r="CK112">
        <v>7.5999999997050702</v>
      </c>
      <c r="CL112">
        <v>3.1333333335351199</v>
      </c>
      <c r="CM112">
        <v>3.0000000000776001</v>
      </c>
      <c r="CN112">
        <v>5.8053141924017897</v>
      </c>
      <c r="CO112">
        <v>4.8666666665424803</v>
      </c>
      <c r="CP112">
        <v>11.2666666666821</v>
      </c>
      <c r="CQ112">
        <v>2.8666666666200999</v>
      </c>
      <c r="CR112">
        <v>4.33333333310049</v>
      </c>
      <c r="CS112">
        <v>5.9942072787242404</v>
      </c>
      <c r="CT112">
        <v>5.8682785542649301</v>
      </c>
      <c r="CU112">
        <v>5.7423498301721398</v>
      </c>
      <c r="CV112">
        <v>6.1201360031835401</v>
      </c>
      <c r="CW112">
        <v>5.80531419203529</v>
      </c>
    </row>
    <row r="113" spans="1:101" hidden="1" x14ac:dyDescent="0.5">
      <c r="A113">
        <v>1617001888.325</v>
      </c>
      <c r="B113">
        <v>3276.8</v>
      </c>
      <c r="C113">
        <v>77004.800000000003</v>
      </c>
      <c r="D113">
        <v>92569.600000000006</v>
      </c>
      <c r="E113">
        <v>2184.5333333333301</v>
      </c>
      <c r="F113">
        <v>0</v>
      </c>
      <c r="G113">
        <v>0</v>
      </c>
      <c r="H113">
        <v>0</v>
      </c>
      <c r="I113">
        <v>0</v>
      </c>
      <c r="J113">
        <v>3276.8</v>
      </c>
      <c r="K113">
        <v>77004.800000000003</v>
      </c>
      <c r="L113">
        <v>92569.600000000006</v>
      </c>
      <c r="M113">
        <v>2184.5333333333301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28.060950110669001</v>
      </c>
      <c r="AC113">
        <v>38.497003415483803</v>
      </c>
      <c r="AD113">
        <v>38.684258058327501</v>
      </c>
      <c r="AE113">
        <v>34.052690497158501</v>
      </c>
      <c r="AF113">
        <v>73.267387924647295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19060.133333333299</v>
      </c>
      <c r="AX113">
        <v>34196</v>
      </c>
      <c r="AY113">
        <v>72631.199999999997</v>
      </c>
      <c r="AZ113">
        <v>7510.3333333333303</v>
      </c>
      <c r="BA113">
        <v>94.950258153884903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12378.5333333333</v>
      </c>
      <c r="BS113">
        <v>16638.0666666666</v>
      </c>
      <c r="BT113">
        <v>18891.333333333299</v>
      </c>
      <c r="BU113">
        <v>13863.333333333299</v>
      </c>
      <c r="BV113">
        <v>877.97506611257995</v>
      </c>
      <c r="BW113">
        <v>0.19423246442508299</v>
      </c>
      <c r="BX113">
        <v>0.166654073794374</v>
      </c>
      <c r="BY113">
        <v>0</v>
      </c>
      <c r="BZ113">
        <v>7.7999999998913498</v>
      </c>
      <c r="CA113">
        <v>10.3999999999844</v>
      </c>
      <c r="CB113">
        <v>18.533333333131502</v>
      </c>
      <c r="CC113">
        <v>6.4000000001396904</v>
      </c>
      <c r="CD113">
        <v>5.8682785542649301</v>
      </c>
      <c r="CE113">
        <v>5.13333333345751</v>
      </c>
      <c r="CF113">
        <v>12.7333333331625</v>
      </c>
      <c r="CG113">
        <v>19.1333333333022</v>
      </c>
      <c r="CH113">
        <v>5.3999999999844697</v>
      </c>
      <c r="CI113">
        <v>5.80531419203529</v>
      </c>
      <c r="CJ113">
        <v>7.73333333316259</v>
      </c>
      <c r="CK113">
        <v>7.5999999997050702</v>
      </c>
      <c r="CL113">
        <v>11.7333333333954</v>
      </c>
      <c r="CM113">
        <v>3.0000000000776001</v>
      </c>
      <c r="CN113">
        <v>5.8053141924017897</v>
      </c>
      <c r="CO113">
        <v>4.8666666665424803</v>
      </c>
      <c r="CP113">
        <v>11.2666666666821</v>
      </c>
      <c r="CQ113">
        <v>14.466666666558</v>
      </c>
      <c r="CR113">
        <v>4.33333333310049</v>
      </c>
      <c r="CS113">
        <v>5.9942072787242404</v>
      </c>
      <c r="CT113">
        <v>5.8682785542649301</v>
      </c>
      <c r="CU113">
        <v>5.7423498301721398</v>
      </c>
      <c r="CV113">
        <v>6.1201360031835401</v>
      </c>
      <c r="CW113">
        <v>5.80531419203529</v>
      </c>
    </row>
    <row r="114" spans="1:101" hidden="1" x14ac:dyDescent="0.5">
      <c r="A114">
        <v>1617001893.325</v>
      </c>
      <c r="B114">
        <v>286446.933333333</v>
      </c>
      <c r="C114">
        <v>77004.800000000003</v>
      </c>
      <c r="D114">
        <v>92569.600000000006</v>
      </c>
      <c r="E114">
        <v>121514.666666666</v>
      </c>
      <c r="F114">
        <v>0</v>
      </c>
      <c r="G114">
        <v>0</v>
      </c>
      <c r="H114">
        <v>0</v>
      </c>
      <c r="I114">
        <v>0</v>
      </c>
      <c r="J114">
        <v>286446.933333333</v>
      </c>
      <c r="K114">
        <v>77004.800000000003</v>
      </c>
      <c r="L114">
        <v>92569.600000000006</v>
      </c>
      <c r="M114">
        <v>121514.666666666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33.8425775218914</v>
      </c>
      <c r="AC114">
        <v>38.497003415483803</v>
      </c>
      <c r="AD114">
        <v>38.684258058327501</v>
      </c>
      <c r="AE114">
        <v>38.598335219485897</v>
      </c>
      <c r="AF114">
        <v>73.267387924647295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60207.133333333302</v>
      </c>
      <c r="AX114">
        <v>34196</v>
      </c>
      <c r="AY114">
        <v>72631.199999999997</v>
      </c>
      <c r="AZ114">
        <v>73705.866666666596</v>
      </c>
      <c r="BA114">
        <v>94.950258153884903</v>
      </c>
      <c r="BB114">
        <v>17.3333333333333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11769.2</v>
      </c>
      <c r="BS114">
        <v>16638.0666666666</v>
      </c>
      <c r="BT114">
        <v>18891.333333333299</v>
      </c>
      <c r="BU114">
        <v>12107.5333333333</v>
      </c>
      <c r="BV114">
        <v>877.97506611257995</v>
      </c>
      <c r="BW114">
        <v>0.19423246442508299</v>
      </c>
      <c r="BX114">
        <v>0.166654073794374</v>
      </c>
      <c r="BY114">
        <v>0</v>
      </c>
      <c r="BZ114">
        <v>13.1999999998758</v>
      </c>
      <c r="CA114">
        <v>10.3999999999844</v>
      </c>
      <c r="CB114">
        <v>18.533333333131502</v>
      </c>
      <c r="CC114">
        <v>12.5333333333643</v>
      </c>
      <c r="CD114">
        <v>5.8682785542649301</v>
      </c>
      <c r="CE114">
        <v>12.4666666666356</v>
      </c>
      <c r="CF114">
        <v>12.7333333331625</v>
      </c>
      <c r="CG114">
        <v>19.1333333333022</v>
      </c>
      <c r="CH114">
        <v>9.3333333331004908</v>
      </c>
      <c r="CI114">
        <v>5.80531419203529</v>
      </c>
      <c r="CJ114">
        <v>22.4666666666356</v>
      </c>
      <c r="CK114">
        <v>7.5999999997050702</v>
      </c>
      <c r="CL114">
        <v>11.7333333333954</v>
      </c>
      <c r="CM114">
        <v>18.666666666588998</v>
      </c>
      <c r="CN114">
        <v>5.8053141924017897</v>
      </c>
      <c r="CO114">
        <v>10.1333333334575</v>
      </c>
      <c r="CP114">
        <v>11.2666666666821</v>
      </c>
      <c r="CQ114">
        <v>14.466666666558</v>
      </c>
      <c r="CR114">
        <v>13.3333333333333</v>
      </c>
      <c r="CS114">
        <v>5.9942072787242404</v>
      </c>
      <c r="CT114">
        <v>5.8682785542649301</v>
      </c>
      <c r="CU114">
        <v>5.7423498301721398</v>
      </c>
      <c r="CV114">
        <v>6.1201360031835401</v>
      </c>
      <c r="CW114">
        <v>5.80531419203529</v>
      </c>
    </row>
    <row r="115" spans="1:101" hidden="1" x14ac:dyDescent="0.5">
      <c r="A115">
        <v>1617001898.325</v>
      </c>
      <c r="B115">
        <v>286446.933333333</v>
      </c>
      <c r="C115">
        <v>224460.79999999999</v>
      </c>
      <c r="D115">
        <v>92569.600000000006</v>
      </c>
      <c r="E115">
        <v>121514.666666666</v>
      </c>
      <c r="F115">
        <v>0</v>
      </c>
      <c r="G115">
        <v>0</v>
      </c>
      <c r="H115">
        <v>0</v>
      </c>
      <c r="I115">
        <v>0</v>
      </c>
      <c r="J115">
        <v>286446.933333333</v>
      </c>
      <c r="K115">
        <v>224460.79999999999</v>
      </c>
      <c r="L115">
        <v>92569.600000000006</v>
      </c>
      <c r="M115">
        <v>121514.666666666</v>
      </c>
      <c r="N115">
        <v>1638.4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33.8425775218914</v>
      </c>
      <c r="AC115">
        <v>38.468430499954501</v>
      </c>
      <c r="AD115">
        <v>38.684258058327501</v>
      </c>
      <c r="AE115">
        <v>38.598335219485897</v>
      </c>
      <c r="AF115">
        <v>73.267387924647295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60207.133333333302</v>
      </c>
      <c r="AX115">
        <v>62180.800000000003</v>
      </c>
      <c r="AY115">
        <v>72631.199999999997</v>
      </c>
      <c r="AZ115">
        <v>73705.866666666596</v>
      </c>
      <c r="BA115">
        <v>145.13333333333301</v>
      </c>
      <c r="BB115">
        <v>17.3333333333333</v>
      </c>
      <c r="BC115">
        <v>17.3333333333333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11769.2</v>
      </c>
      <c r="BS115">
        <v>11282.733333333301</v>
      </c>
      <c r="BT115">
        <v>18891.333333333299</v>
      </c>
      <c r="BU115">
        <v>12107.5333333333</v>
      </c>
      <c r="BV115">
        <v>973.8</v>
      </c>
      <c r="BW115">
        <v>0.22354000000026</v>
      </c>
      <c r="BX115">
        <v>0.29778666666667603</v>
      </c>
      <c r="BY115">
        <v>0</v>
      </c>
      <c r="BZ115">
        <v>13.1999999998758</v>
      </c>
      <c r="CA115">
        <v>22.666666666433802</v>
      </c>
      <c r="CB115">
        <v>18.533333333131502</v>
      </c>
      <c r="CC115">
        <v>12.5333333333643</v>
      </c>
      <c r="CD115">
        <v>0.53333333305393105</v>
      </c>
      <c r="CE115">
        <v>12.4666666666356</v>
      </c>
      <c r="CF115">
        <v>17.333333333566099</v>
      </c>
      <c r="CG115">
        <v>19.1333333333022</v>
      </c>
      <c r="CH115">
        <v>9.3333333331004908</v>
      </c>
      <c r="CI115">
        <v>-0.19999999979820801</v>
      </c>
      <c r="CJ115">
        <v>22.4666666666356</v>
      </c>
      <c r="CK115">
        <v>18.800000000046499</v>
      </c>
      <c r="CL115">
        <v>11.7333333333954</v>
      </c>
      <c r="CM115">
        <v>18.666666666588998</v>
      </c>
      <c r="CN115">
        <v>6.6666666340708503E-2</v>
      </c>
      <c r="CO115">
        <v>10.1333333334575</v>
      </c>
      <c r="CP115">
        <v>13.4666666664027</v>
      </c>
      <c r="CQ115">
        <v>14.466666666558</v>
      </c>
      <c r="CR115">
        <v>13.3333333333333</v>
      </c>
      <c r="CS115">
        <v>0</v>
      </c>
      <c r="CT115">
        <v>-6.6666666728764298E-2</v>
      </c>
      <c r="CU115">
        <v>-0.133333333457514</v>
      </c>
      <c r="CV115">
        <v>0</v>
      </c>
      <c r="CW115">
        <v>0.133333333457514</v>
      </c>
    </row>
    <row r="116" spans="1:101" hidden="1" x14ac:dyDescent="0.5">
      <c r="A116">
        <v>1617001903.325</v>
      </c>
      <c r="B116">
        <v>286446.933333333</v>
      </c>
      <c r="C116">
        <v>224460.79999999999</v>
      </c>
      <c r="D116">
        <v>240298.66666666599</v>
      </c>
      <c r="E116">
        <v>121514.666666666</v>
      </c>
      <c r="F116">
        <v>0</v>
      </c>
      <c r="G116">
        <v>0</v>
      </c>
      <c r="H116">
        <v>0</v>
      </c>
      <c r="I116">
        <v>0</v>
      </c>
      <c r="J116">
        <v>286446.933333333</v>
      </c>
      <c r="K116">
        <v>224460.79999999999</v>
      </c>
      <c r="L116">
        <v>240298.66666666599</v>
      </c>
      <c r="M116">
        <v>121514.666666666</v>
      </c>
      <c r="N116">
        <v>1638.4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33.8425775218914</v>
      </c>
      <c r="AC116">
        <v>38.468430499954501</v>
      </c>
      <c r="AD116">
        <v>38.675584137541797</v>
      </c>
      <c r="AE116">
        <v>38.598335219485897</v>
      </c>
      <c r="AF116">
        <v>73.267387924647295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60207.133333333302</v>
      </c>
      <c r="AX116">
        <v>62180.800000000003</v>
      </c>
      <c r="AY116">
        <v>52554.0666666666</v>
      </c>
      <c r="AZ116">
        <v>73705.866666666596</v>
      </c>
      <c r="BA116">
        <v>145.13333333333301</v>
      </c>
      <c r="BB116">
        <v>17.3333333333333</v>
      </c>
      <c r="BC116">
        <v>17.3333333333333</v>
      </c>
      <c r="BD116">
        <v>17.3333333333333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11769.2</v>
      </c>
      <c r="BS116">
        <v>11282.733333333301</v>
      </c>
      <c r="BT116">
        <v>9570.6</v>
      </c>
      <c r="BU116">
        <v>12107.5333333333</v>
      </c>
      <c r="BV116">
        <v>973.8</v>
      </c>
      <c r="BW116">
        <v>0.22354000000026</v>
      </c>
      <c r="BX116">
        <v>0.29778666666667603</v>
      </c>
      <c r="BY116">
        <v>0</v>
      </c>
      <c r="BZ116">
        <v>13.1999999998758</v>
      </c>
      <c r="CA116">
        <v>22.666666666433802</v>
      </c>
      <c r="CB116">
        <v>9.4000000002173092</v>
      </c>
      <c r="CC116">
        <v>12.5333333333643</v>
      </c>
      <c r="CD116">
        <v>0.53333333305393105</v>
      </c>
      <c r="CE116">
        <v>12.4666666666356</v>
      </c>
      <c r="CF116">
        <v>17.333333333566099</v>
      </c>
      <c r="CG116">
        <v>9.7999999998137302</v>
      </c>
      <c r="CH116">
        <v>9.3333333331004908</v>
      </c>
      <c r="CI116">
        <v>-0.19999999979820801</v>
      </c>
      <c r="CJ116">
        <v>22.4666666666356</v>
      </c>
      <c r="CK116">
        <v>18.800000000046499</v>
      </c>
      <c r="CL116">
        <v>16.199999999953398</v>
      </c>
      <c r="CM116">
        <v>18.666666666588998</v>
      </c>
      <c r="CN116">
        <v>6.6666666340708503E-2</v>
      </c>
      <c r="CO116">
        <v>10.1333333334575</v>
      </c>
      <c r="CP116">
        <v>13.4666666664027</v>
      </c>
      <c r="CQ116">
        <v>19.600000000015498</v>
      </c>
      <c r="CR116">
        <v>13.3333333333333</v>
      </c>
      <c r="CS116">
        <v>0</v>
      </c>
      <c r="CT116">
        <v>-6.6666666728764298E-2</v>
      </c>
      <c r="CU116">
        <v>-0.133333333457514</v>
      </c>
      <c r="CV116">
        <v>0</v>
      </c>
      <c r="CW116">
        <v>0.133333333457514</v>
      </c>
    </row>
    <row r="117" spans="1:101" hidden="1" x14ac:dyDescent="0.5">
      <c r="A117">
        <v>1617001908.325</v>
      </c>
      <c r="B117">
        <v>363178.66666666599</v>
      </c>
      <c r="C117">
        <v>224460.79999999999</v>
      </c>
      <c r="D117">
        <v>240298.66666666599</v>
      </c>
      <c r="E117">
        <v>241937.06666666601</v>
      </c>
      <c r="F117">
        <v>0</v>
      </c>
      <c r="G117">
        <v>0</v>
      </c>
      <c r="H117">
        <v>0</v>
      </c>
      <c r="I117">
        <v>0</v>
      </c>
      <c r="J117">
        <v>363178.66666666599</v>
      </c>
      <c r="K117">
        <v>224460.79999999999</v>
      </c>
      <c r="L117">
        <v>240298.66666666599</v>
      </c>
      <c r="M117">
        <v>241937.06666666601</v>
      </c>
      <c r="N117">
        <v>1638.4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33.844516398302297</v>
      </c>
      <c r="AC117">
        <v>38.468430499954501</v>
      </c>
      <c r="AD117">
        <v>38.675584137541797</v>
      </c>
      <c r="AE117">
        <v>38.553230831400398</v>
      </c>
      <c r="AF117">
        <v>73.267387924647295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72838</v>
      </c>
      <c r="AX117">
        <v>62180.800000000003</v>
      </c>
      <c r="AY117">
        <v>52554.0666666666</v>
      </c>
      <c r="AZ117">
        <v>46157.533333333296</v>
      </c>
      <c r="BA117">
        <v>145.13333333333301</v>
      </c>
      <c r="BB117">
        <v>26</v>
      </c>
      <c r="BC117">
        <v>17.3333333333333</v>
      </c>
      <c r="BD117">
        <v>17.3333333333333</v>
      </c>
      <c r="BE117">
        <v>17.3333333333333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13140.333333333299</v>
      </c>
      <c r="BS117">
        <v>11282.733333333301</v>
      </c>
      <c r="BT117">
        <v>9570.6</v>
      </c>
      <c r="BU117">
        <v>8564.8666666666595</v>
      </c>
      <c r="BV117">
        <v>973.8</v>
      </c>
      <c r="BW117">
        <v>0.22354000000026</v>
      </c>
      <c r="BX117">
        <v>0.29778666666667603</v>
      </c>
      <c r="BY117">
        <v>0</v>
      </c>
      <c r="BZ117">
        <v>18.200000000263799</v>
      </c>
      <c r="CA117">
        <v>22.666666666433802</v>
      </c>
      <c r="CB117">
        <v>9.4000000002173092</v>
      </c>
      <c r="CC117">
        <v>7.0666666666511402</v>
      </c>
      <c r="CD117">
        <v>0.53333333305393105</v>
      </c>
      <c r="CE117">
        <v>14.6000000000155</v>
      </c>
      <c r="CF117">
        <v>17.333333333566099</v>
      </c>
      <c r="CG117">
        <v>9.7999999998137302</v>
      </c>
      <c r="CH117">
        <v>16.0000000001552</v>
      </c>
      <c r="CI117">
        <v>-0.19999999979820801</v>
      </c>
      <c r="CJ117">
        <v>13.600000000248301</v>
      </c>
      <c r="CK117">
        <v>18.800000000046499</v>
      </c>
      <c r="CL117">
        <v>16.199999999953398</v>
      </c>
      <c r="CM117">
        <v>23.533333333131502</v>
      </c>
      <c r="CN117">
        <v>6.6666666340708503E-2</v>
      </c>
      <c r="CO117">
        <v>23.9999999998447</v>
      </c>
      <c r="CP117">
        <v>13.4666666664027</v>
      </c>
      <c r="CQ117">
        <v>19.600000000015498</v>
      </c>
      <c r="CR117">
        <v>10.9333333334264</v>
      </c>
      <c r="CS117">
        <v>0</v>
      </c>
      <c r="CT117">
        <v>-6.6666666728764298E-2</v>
      </c>
      <c r="CU117">
        <v>-0.133333333457514</v>
      </c>
      <c r="CV117">
        <v>0</v>
      </c>
      <c r="CW117">
        <v>0.133333333457514</v>
      </c>
    </row>
    <row r="118" spans="1:101" hidden="1" x14ac:dyDescent="0.5">
      <c r="A118">
        <v>1617001913.325</v>
      </c>
      <c r="B118">
        <v>363178.66666666599</v>
      </c>
      <c r="C118">
        <v>42598.400000000001</v>
      </c>
      <c r="D118">
        <v>240298.66666666599</v>
      </c>
      <c r="E118">
        <v>241937.06666666601</v>
      </c>
      <c r="F118">
        <v>0</v>
      </c>
      <c r="G118">
        <v>0</v>
      </c>
      <c r="H118">
        <v>0</v>
      </c>
      <c r="I118">
        <v>0</v>
      </c>
      <c r="J118">
        <v>363178.66666666599</v>
      </c>
      <c r="K118">
        <v>42598.400000000001</v>
      </c>
      <c r="L118">
        <v>240298.66666666599</v>
      </c>
      <c r="M118">
        <v>241937.06666666601</v>
      </c>
      <c r="N118">
        <v>2184.5333333333301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33.844516398302297</v>
      </c>
      <c r="AC118">
        <v>38.3029116821385</v>
      </c>
      <c r="AD118">
        <v>38.675584137541797</v>
      </c>
      <c r="AE118">
        <v>38.553230831400398</v>
      </c>
      <c r="AF118">
        <v>73.2657937765931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72838</v>
      </c>
      <c r="AX118">
        <v>44857</v>
      </c>
      <c r="AY118">
        <v>52554.0666666666</v>
      </c>
      <c r="AZ118">
        <v>46157.533333333296</v>
      </c>
      <c r="BA118">
        <v>99.733333333333306</v>
      </c>
      <c r="BB118">
        <v>26</v>
      </c>
      <c r="BC118">
        <v>0</v>
      </c>
      <c r="BD118">
        <v>17.3333333333333</v>
      </c>
      <c r="BE118">
        <v>17.3333333333333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13140.333333333299</v>
      </c>
      <c r="BS118">
        <v>7809.1333333333296</v>
      </c>
      <c r="BT118">
        <v>9570.6</v>
      </c>
      <c r="BU118">
        <v>8564.8666666666595</v>
      </c>
      <c r="BV118">
        <v>929.86666666666599</v>
      </c>
      <c r="BW118">
        <v>0.19489333333316</v>
      </c>
      <c r="BX118">
        <v>0.65118666666649005</v>
      </c>
      <c r="BY118">
        <v>0</v>
      </c>
      <c r="BZ118">
        <v>18.200000000263799</v>
      </c>
      <c r="CA118">
        <v>5.6666666668995003</v>
      </c>
      <c r="CB118">
        <v>9.4000000002173092</v>
      </c>
      <c r="CC118">
        <v>7.0666666666511402</v>
      </c>
      <c r="CD118">
        <v>0.53333333344198697</v>
      </c>
      <c r="CE118">
        <v>14.6000000000155</v>
      </c>
      <c r="CF118">
        <v>8.5999999998602998</v>
      </c>
      <c r="CG118">
        <v>9.7999999998137302</v>
      </c>
      <c r="CH118">
        <v>16.0000000001552</v>
      </c>
      <c r="CI118">
        <v>1.13333333322468</v>
      </c>
      <c r="CJ118">
        <v>13.600000000248301</v>
      </c>
      <c r="CK118">
        <v>8.0000000000776001</v>
      </c>
      <c r="CL118">
        <v>16.199999999953398</v>
      </c>
      <c r="CM118">
        <v>23.533333333131502</v>
      </c>
      <c r="CN118">
        <v>1.0666666668839699</v>
      </c>
      <c r="CO118">
        <v>23.9999999998447</v>
      </c>
      <c r="CP118">
        <v>3.0000000000776001</v>
      </c>
      <c r="CQ118">
        <v>19.600000000015498</v>
      </c>
      <c r="CR118">
        <v>10.9333333334264</v>
      </c>
      <c r="CS118">
        <v>0.46666666671323698</v>
      </c>
      <c r="CT118">
        <v>0.53333333344198697</v>
      </c>
      <c r="CU118">
        <v>0.66666666689950205</v>
      </c>
      <c r="CV118">
        <v>0.46666666671323698</v>
      </c>
      <c r="CW118">
        <v>0.46666666671323698</v>
      </c>
    </row>
    <row r="119" spans="1:101" hidden="1" x14ac:dyDescent="0.5"/>
    <row r="120" spans="1:101" hidden="1" x14ac:dyDescent="0.5"/>
    <row r="121" spans="1:101" hidden="1" x14ac:dyDescent="0.5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13</v>
      </c>
      <c r="O121" t="s">
        <v>14</v>
      </c>
      <c r="P121" t="s">
        <v>15</v>
      </c>
      <c r="Q121" t="s">
        <v>16</v>
      </c>
      <c r="R121" t="s">
        <v>17</v>
      </c>
      <c r="S121" t="s">
        <v>18</v>
      </c>
      <c r="T121" t="s">
        <v>19</v>
      </c>
      <c r="U121" t="s">
        <v>20</v>
      </c>
      <c r="V121" t="s">
        <v>21</v>
      </c>
      <c r="W121" t="s">
        <v>22</v>
      </c>
      <c r="X121" t="s">
        <v>23</v>
      </c>
      <c r="Y121" t="s">
        <v>24</v>
      </c>
      <c r="Z121" t="s">
        <v>25</v>
      </c>
      <c r="AA121" t="s">
        <v>26</v>
      </c>
      <c r="AB121" t="s">
        <v>27</v>
      </c>
      <c r="AC121" t="s">
        <v>28</v>
      </c>
      <c r="AD121" t="s">
        <v>29</v>
      </c>
      <c r="AE121" t="s">
        <v>30</v>
      </c>
      <c r="AF121" t="s">
        <v>31</v>
      </c>
      <c r="AG121" t="s">
        <v>32</v>
      </c>
      <c r="AH121" t="s">
        <v>33</v>
      </c>
      <c r="AI121" t="s">
        <v>34</v>
      </c>
      <c r="AJ121" t="s">
        <v>35</v>
      </c>
      <c r="AK121" t="s">
        <v>36</v>
      </c>
      <c r="AL121" t="s">
        <v>37</v>
      </c>
      <c r="AM121" t="s">
        <v>38</v>
      </c>
      <c r="AN121" s="1" t="s">
        <v>39</v>
      </c>
      <c r="AO121" s="1" t="s">
        <v>40</v>
      </c>
      <c r="AP121" s="1" t="s">
        <v>41</v>
      </c>
      <c r="AQ121" s="1" t="s">
        <v>42</v>
      </c>
      <c r="AR121" s="1" t="s">
        <v>43</v>
      </c>
      <c r="AS121" s="1" t="s">
        <v>44</v>
      </c>
      <c r="AT121" s="1" t="s">
        <v>45</v>
      </c>
      <c r="AU121" s="1" t="s">
        <v>46</v>
      </c>
      <c r="AV121" s="1" t="s">
        <v>47</v>
      </c>
      <c r="AW121" s="1" t="s">
        <v>48</v>
      </c>
      <c r="AX121" t="s">
        <v>49</v>
      </c>
      <c r="AY121" t="s">
        <v>50</v>
      </c>
      <c r="AZ121" t="s">
        <v>51</v>
      </c>
      <c r="BA121" t="s">
        <v>52</v>
      </c>
      <c r="BB121" t="s">
        <v>53</v>
      </c>
      <c r="BC121" t="s">
        <v>54</v>
      </c>
      <c r="BD121" t="s">
        <v>55</v>
      </c>
      <c r="BE121" t="s">
        <v>56</v>
      </c>
      <c r="BF121" t="s">
        <v>57</v>
      </c>
      <c r="BG121" t="s">
        <v>58</v>
      </c>
      <c r="BH121" t="s">
        <v>59</v>
      </c>
      <c r="BI121" t="s">
        <v>60</v>
      </c>
      <c r="BJ121" t="s">
        <v>61</v>
      </c>
      <c r="BK121" t="s">
        <v>62</v>
      </c>
      <c r="BL121" t="s">
        <v>63</v>
      </c>
      <c r="BM121" t="s">
        <v>64</v>
      </c>
      <c r="BN121" t="s">
        <v>65</v>
      </c>
      <c r="BO121" t="s">
        <v>66</v>
      </c>
      <c r="BP121" t="s">
        <v>67</v>
      </c>
      <c r="BQ121" t="s">
        <v>68</v>
      </c>
      <c r="BR121" t="s">
        <v>69</v>
      </c>
      <c r="BS121" t="s">
        <v>70</v>
      </c>
      <c r="BT121" t="s">
        <v>71</v>
      </c>
      <c r="BU121" t="s">
        <v>72</v>
      </c>
      <c r="BV121" t="s">
        <v>73</v>
      </c>
      <c r="BW121" t="s">
        <v>74</v>
      </c>
      <c r="BX121" t="s">
        <v>75</v>
      </c>
      <c r="BY121" t="s">
        <v>76</v>
      </c>
      <c r="BZ121" t="s">
        <v>77</v>
      </c>
      <c r="CA121" t="s">
        <v>78</v>
      </c>
      <c r="CB121" t="s">
        <v>79</v>
      </c>
      <c r="CC121" t="s">
        <v>80</v>
      </c>
      <c r="CD121" t="s">
        <v>81</v>
      </c>
      <c r="CE121" t="s">
        <v>82</v>
      </c>
      <c r="CF121" t="s">
        <v>83</v>
      </c>
      <c r="CG121" t="s">
        <v>84</v>
      </c>
      <c r="CH121" t="s">
        <v>85</v>
      </c>
      <c r="CI121" t="s">
        <v>86</v>
      </c>
      <c r="CJ121" t="s">
        <v>87</v>
      </c>
      <c r="CK121" t="s">
        <v>88</v>
      </c>
      <c r="CL121" t="s">
        <v>89</v>
      </c>
      <c r="CM121" t="s">
        <v>90</v>
      </c>
      <c r="CN121" t="s">
        <v>91</v>
      </c>
      <c r="CO121" t="s">
        <v>92</v>
      </c>
      <c r="CP121" t="s">
        <v>93</v>
      </c>
      <c r="CQ121" t="s">
        <v>94</v>
      </c>
      <c r="CR121" t="s">
        <v>95</v>
      </c>
      <c r="CS121" t="s">
        <v>96</v>
      </c>
      <c r="CT121" t="s">
        <v>97</v>
      </c>
      <c r="CU121" t="s">
        <v>98</v>
      </c>
      <c r="CV121" t="s">
        <v>99</v>
      </c>
      <c r="CW121" t="s">
        <v>100</v>
      </c>
    </row>
    <row r="122" spans="1:101" hidden="1" x14ac:dyDescent="0.5">
      <c r="A122">
        <v>1617062540.8989999</v>
      </c>
      <c r="B122">
        <v>11067.685225339401</v>
      </c>
      <c r="C122">
        <v>6011.9756484029604</v>
      </c>
      <c r="D122">
        <v>0</v>
      </c>
      <c r="E122">
        <v>7036.6268596971104</v>
      </c>
      <c r="F122">
        <v>0</v>
      </c>
      <c r="G122">
        <v>0</v>
      </c>
      <c r="H122">
        <v>0</v>
      </c>
      <c r="I122">
        <v>0</v>
      </c>
      <c r="J122">
        <v>11067.685225339401</v>
      </c>
      <c r="K122">
        <v>6011.9756484029604</v>
      </c>
      <c r="L122">
        <v>0</v>
      </c>
      <c r="M122">
        <v>7036.6268596971104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28.183609555191101</v>
      </c>
      <c r="AC122">
        <v>35.181116568311197</v>
      </c>
      <c r="AD122">
        <v>35.786964423658702</v>
      </c>
      <c r="AE122">
        <v>33.177032682312998</v>
      </c>
      <c r="AF122">
        <v>72.171030994407403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10757.3472995963</v>
      </c>
      <c r="AX122">
        <v>7215.3448419648003</v>
      </c>
      <c r="AY122">
        <v>75.170083151762995</v>
      </c>
      <c r="AZ122">
        <v>9704.2497831743203</v>
      </c>
      <c r="BA122">
        <v>104.52636490900601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18089.768822764101</v>
      </c>
      <c r="BS122">
        <v>13142.957217913399</v>
      </c>
      <c r="BT122">
        <v>829.16092311796797</v>
      </c>
      <c r="BU122">
        <v>16959.637067182601</v>
      </c>
      <c r="BV122">
        <v>934.93767082194495</v>
      </c>
      <c r="BW122">
        <v>0.161582561163119</v>
      </c>
      <c r="BX122">
        <v>0.119998666755726</v>
      </c>
      <c r="BY122">
        <v>0</v>
      </c>
      <c r="BZ122">
        <v>8.1295660004761796</v>
      </c>
      <c r="CA122">
        <v>5.61254274044299</v>
      </c>
      <c r="CB122">
        <v>0.61807995017198802</v>
      </c>
      <c r="CC122">
        <v>6.0310894655654002</v>
      </c>
      <c r="CD122">
        <v>0.40663955734731799</v>
      </c>
      <c r="CE122">
        <v>3.42595990255316</v>
      </c>
      <c r="CF122">
        <v>4.4616795930785802</v>
      </c>
      <c r="CG122">
        <v>0.68477922543533498</v>
      </c>
      <c r="CH122">
        <v>4.8302088198050601</v>
      </c>
      <c r="CI122">
        <v>-0.126658222909313</v>
      </c>
      <c r="CJ122">
        <v>5.9945958566526896</v>
      </c>
      <c r="CK122">
        <v>3.3274956217784202</v>
      </c>
      <c r="CL122">
        <v>0.15118502371693399</v>
      </c>
      <c r="CM122">
        <v>4.3965574754703702</v>
      </c>
      <c r="CN122">
        <v>6.6662222518516501E-3</v>
      </c>
      <c r="CO122">
        <v>5.8611602227365402</v>
      </c>
      <c r="CP122">
        <v>4.8786589942961696</v>
      </c>
      <c r="CQ122">
        <v>0.39574903288639901</v>
      </c>
      <c r="CR122">
        <v>5.4806858363071296</v>
      </c>
      <c r="CS122">
        <v>-0.126658222909313</v>
      </c>
      <c r="CT122">
        <v>-0.25998266768244999</v>
      </c>
      <c r="CU122">
        <v>-5.9996000328737802E-2</v>
      </c>
      <c r="CV122">
        <v>-0.126658222521285</v>
      </c>
      <c r="CW122">
        <v>-0.126658222909313</v>
      </c>
    </row>
    <row r="123" spans="1:101" hidden="1" x14ac:dyDescent="0.5">
      <c r="A123">
        <v>1617062545.8989999</v>
      </c>
      <c r="B123">
        <v>11067.685225339401</v>
      </c>
      <c r="C123">
        <v>6011.9756484029604</v>
      </c>
      <c r="D123">
        <v>0</v>
      </c>
      <c r="E123">
        <v>7036.6268596971104</v>
      </c>
      <c r="F123">
        <v>0</v>
      </c>
      <c r="G123">
        <v>0</v>
      </c>
      <c r="H123">
        <v>0</v>
      </c>
      <c r="I123">
        <v>0</v>
      </c>
      <c r="J123">
        <v>11067.685225339401</v>
      </c>
      <c r="K123">
        <v>6011.9756484029604</v>
      </c>
      <c r="L123">
        <v>0</v>
      </c>
      <c r="M123">
        <v>7036.6268596971104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28.183609555191101</v>
      </c>
      <c r="AC123">
        <v>35.181116568311197</v>
      </c>
      <c r="AD123">
        <v>35.787168515912498</v>
      </c>
      <c r="AE123">
        <v>33.177032682312998</v>
      </c>
      <c r="AF123">
        <v>72.171030994407403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10757.3472995963</v>
      </c>
      <c r="AX123">
        <v>7215.3448419648003</v>
      </c>
      <c r="AY123">
        <v>1506.4507518462401</v>
      </c>
      <c r="AZ123">
        <v>9704.2497831743203</v>
      </c>
      <c r="BA123">
        <v>104.52636490900601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18089.768822764101</v>
      </c>
      <c r="BS123">
        <v>13142.957217913399</v>
      </c>
      <c r="BT123">
        <v>2096.87249755316</v>
      </c>
      <c r="BU123">
        <v>16959.637067182601</v>
      </c>
      <c r="BV123">
        <v>934.93767082194495</v>
      </c>
      <c r="BW123">
        <v>0.161582561163119</v>
      </c>
      <c r="BX123">
        <v>0.119998666755726</v>
      </c>
      <c r="BY123">
        <v>0</v>
      </c>
      <c r="BZ123">
        <v>8.1295660004761796</v>
      </c>
      <c r="CA123">
        <v>5.61254274044299</v>
      </c>
      <c r="CB123">
        <v>1.1477889491896001</v>
      </c>
      <c r="CC123">
        <v>6.0310894655654002</v>
      </c>
      <c r="CD123">
        <v>0.40663955734731799</v>
      </c>
      <c r="CE123">
        <v>3.42595990255316</v>
      </c>
      <c r="CF123">
        <v>4.4616795930785802</v>
      </c>
      <c r="CG123">
        <v>1.1922768929982599</v>
      </c>
      <c r="CH123">
        <v>4.8302088198050601</v>
      </c>
      <c r="CI123">
        <v>-0.126658222909313</v>
      </c>
      <c r="CJ123">
        <v>5.9945958566526896</v>
      </c>
      <c r="CK123">
        <v>3.3274956217784202</v>
      </c>
      <c r="CL123">
        <v>0.50271376461124295</v>
      </c>
      <c r="CM123">
        <v>4.3965574754703702</v>
      </c>
      <c r="CN123">
        <v>6.6662222518516501E-3</v>
      </c>
      <c r="CO123">
        <v>5.8611602227365402</v>
      </c>
      <c r="CP123">
        <v>4.8786589942961696</v>
      </c>
      <c r="CQ123">
        <v>0.68066553958698195</v>
      </c>
      <c r="CR123">
        <v>5.4806858363071296</v>
      </c>
      <c r="CS123">
        <v>-0.126658222909313</v>
      </c>
      <c r="CT123">
        <v>-0.25998266768244999</v>
      </c>
      <c r="CU123">
        <v>-5.9996000328737802E-2</v>
      </c>
      <c r="CV123">
        <v>-0.126658222521285</v>
      </c>
      <c r="CW123">
        <v>-0.126658222909313</v>
      </c>
    </row>
    <row r="124" spans="1:101" hidden="1" x14ac:dyDescent="0.5">
      <c r="A124">
        <v>1617062550.8989999</v>
      </c>
      <c r="B124">
        <v>11067.685225339401</v>
      </c>
      <c r="C124">
        <v>6011.9756484029604</v>
      </c>
      <c r="D124">
        <v>0</v>
      </c>
      <c r="E124">
        <v>4920.4484783769303</v>
      </c>
      <c r="F124">
        <v>0</v>
      </c>
      <c r="G124">
        <v>0</v>
      </c>
      <c r="H124">
        <v>0</v>
      </c>
      <c r="I124">
        <v>0</v>
      </c>
      <c r="J124">
        <v>11067.685225339401</v>
      </c>
      <c r="K124">
        <v>6011.9756484029604</v>
      </c>
      <c r="L124">
        <v>0</v>
      </c>
      <c r="M124">
        <v>4920.4484783769303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28.183609555191101</v>
      </c>
      <c r="AC124">
        <v>35.181116568311197</v>
      </c>
      <c r="AD124">
        <v>35.787168515912498</v>
      </c>
      <c r="AE124">
        <v>33.175399944282802</v>
      </c>
      <c r="AF124">
        <v>72.171030994407403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10757.3472995963</v>
      </c>
      <c r="AX124">
        <v>7215.3448419648003</v>
      </c>
      <c r="AY124">
        <v>1506.4507518462401</v>
      </c>
      <c r="AZ124">
        <v>6258.6091831286703</v>
      </c>
      <c r="BA124">
        <v>104.52636490900601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18089.768822764101</v>
      </c>
      <c r="BS124">
        <v>13142.957217913399</v>
      </c>
      <c r="BT124">
        <v>2096.87249755316</v>
      </c>
      <c r="BU124">
        <v>11644.5541911372</v>
      </c>
      <c r="BV124">
        <v>934.93767082194495</v>
      </c>
      <c r="BW124">
        <v>0.161582561163119</v>
      </c>
      <c r="BX124">
        <v>0.119998666755726</v>
      </c>
      <c r="BY124">
        <v>0</v>
      </c>
      <c r="BZ124">
        <v>8.1295660004761796</v>
      </c>
      <c r="CA124">
        <v>5.61254274044299</v>
      </c>
      <c r="CB124">
        <v>1.1477889491896001</v>
      </c>
      <c r="CC124">
        <v>4.0309663640906397</v>
      </c>
      <c r="CD124">
        <v>0.40663955734731799</v>
      </c>
      <c r="CE124">
        <v>3.42595990255316</v>
      </c>
      <c r="CF124">
        <v>4.4616795930785802</v>
      </c>
      <c r="CG124">
        <v>1.1922768929982599</v>
      </c>
      <c r="CH124">
        <v>3.4748175832982602</v>
      </c>
      <c r="CI124">
        <v>-0.126658222909313</v>
      </c>
      <c r="CJ124">
        <v>5.9945958566526896</v>
      </c>
      <c r="CK124">
        <v>3.3274956217784202</v>
      </c>
      <c r="CL124">
        <v>0.50271376461124295</v>
      </c>
      <c r="CM124">
        <v>3.2078661683366301</v>
      </c>
      <c r="CN124">
        <v>6.6662222518516501E-3</v>
      </c>
      <c r="CO124">
        <v>5.8611602227365402</v>
      </c>
      <c r="CP124">
        <v>4.8786589942961696</v>
      </c>
      <c r="CQ124">
        <v>0.68066553958698195</v>
      </c>
      <c r="CR124">
        <v>3.9419825591897601</v>
      </c>
      <c r="CS124">
        <v>-0.126658222909313</v>
      </c>
      <c r="CT124">
        <v>-0.25998266768244999</v>
      </c>
      <c r="CU124">
        <v>-5.9996000328737802E-2</v>
      </c>
      <c r="CV124">
        <v>-0.126658222521285</v>
      </c>
      <c r="CW124">
        <v>-0.126658222909313</v>
      </c>
    </row>
    <row r="125" spans="1:101" hidden="1" x14ac:dyDescent="0.5">
      <c r="A125">
        <v>1617062555.8989999</v>
      </c>
      <c r="B125">
        <v>11067.685225339401</v>
      </c>
      <c r="C125">
        <v>6011.9756484029604</v>
      </c>
      <c r="D125">
        <v>0</v>
      </c>
      <c r="E125">
        <v>4920.4484783769303</v>
      </c>
      <c r="F125">
        <v>0</v>
      </c>
      <c r="G125">
        <v>0</v>
      </c>
      <c r="H125">
        <v>0</v>
      </c>
      <c r="I125">
        <v>0</v>
      </c>
      <c r="J125">
        <v>11067.685225339401</v>
      </c>
      <c r="K125">
        <v>6011.9756484029604</v>
      </c>
      <c r="L125">
        <v>0</v>
      </c>
      <c r="M125">
        <v>4920.4484783769303</v>
      </c>
      <c r="N125">
        <v>1094.09015025041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28.183609555191101</v>
      </c>
      <c r="AC125">
        <v>35.181116568311197</v>
      </c>
      <c r="AD125">
        <v>35.787168515912498</v>
      </c>
      <c r="AE125">
        <v>33.175399944282802</v>
      </c>
      <c r="AF125">
        <v>72.171030994407403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10757.3472995963</v>
      </c>
      <c r="AX125">
        <v>7215.3448419648003</v>
      </c>
      <c r="AY125">
        <v>1506.4507518462401</v>
      </c>
      <c r="AZ125">
        <v>6258.6091831286703</v>
      </c>
      <c r="BA125">
        <v>104.707846410684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18089.768822764101</v>
      </c>
      <c r="BS125">
        <v>13142.957217913399</v>
      </c>
      <c r="BT125">
        <v>2096.87249755316</v>
      </c>
      <c r="BU125">
        <v>11644.5541911372</v>
      </c>
      <c r="BV125">
        <v>938.43071786310497</v>
      </c>
      <c r="BW125">
        <v>0.15668781302163501</v>
      </c>
      <c r="BX125">
        <v>0.17074457429060799</v>
      </c>
      <c r="BY125">
        <v>0</v>
      </c>
      <c r="BZ125">
        <v>8.1295660004761796</v>
      </c>
      <c r="CA125">
        <v>5.61254274044299</v>
      </c>
      <c r="CB125">
        <v>1.1477889491896001</v>
      </c>
      <c r="CC125">
        <v>4.0309663640906397</v>
      </c>
      <c r="CD125">
        <v>0.63439065105403303</v>
      </c>
      <c r="CE125">
        <v>3.42595990255316</v>
      </c>
      <c r="CF125">
        <v>4.4616795930785802</v>
      </c>
      <c r="CG125">
        <v>1.1922768929982599</v>
      </c>
      <c r="CH125">
        <v>3.4748175832982602</v>
      </c>
      <c r="CI125">
        <v>0.50083472477410795</v>
      </c>
      <c r="CJ125">
        <v>5.9945958566526896</v>
      </c>
      <c r="CK125">
        <v>3.3274956217784202</v>
      </c>
      <c r="CL125">
        <v>0.50271376461124295</v>
      </c>
      <c r="CM125">
        <v>3.2078661683366301</v>
      </c>
      <c r="CN125">
        <v>0.300500834771185</v>
      </c>
      <c r="CO125">
        <v>5.8611602227365402</v>
      </c>
      <c r="CP125">
        <v>4.8786589942961696</v>
      </c>
      <c r="CQ125">
        <v>0.68066553958698195</v>
      </c>
      <c r="CR125">
        <v>3.9419825591897601</v>
      </c>
      <c r="CS125">
        <v>0.23372287143686701</v>
      </c>
      <c r="CT125">
        <v>0.43405676105111002</v>
      </c>
      <c r="CU125">
        <v>0.43405676143980498</v>
      </c>
      <c r="CV125">
        <v>0.23372287143686701</v>
      </c>
      <c r="CW125">
        <v>0.76794657772266794</v>
      </c>
    </row>
    <row r="126" spans="1:101" hidden="1" x14ac:dyDescent="0.5">
      <c r="A126">
        <v>1617062560.8989999</v>
      </c>
      <c r="B126">
        <v>11067.685225339401</v>
      </c>
      <c r="C126">
        <v>6011.9756484029604</v>
      </c>
      <c r="D126">
        <v>24031.468764584301</v>
      </c>
      <c r="E126">
        <v>4920.4484783769303</v>
      </c>
      <c r="F126">
        <v>0</v>
      </c>
      <c r="G126">
        <v>0</v>
      </c>
      <c r="H126">
        <v>0</v>
      </c>
      <c r="I126">
        <v>0</v>
      </c>
      <c r="J126">
        <v>11067.685225339401</v>
      </c>
      <c r="K126">
        <v>6011.9756484029604</v>
      </c>
      <c r="L126">
        <v>24031.468764584301</v>
      </c>
      <c r="M126">
        <v>4920.4484783769303</v>
      </c>
      <c r="N126">
        <v>1094.09015025041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28.183609555191101</v>
      </c>
      <c r="AC126">
        <v>35.181116568311197</v>
      </c>
      <c r="AD126">
        <v>35.785535777882302</v>
      </c>
      <c r="AE126">
        <v>33.175399944282802</v>
      </c>
      <c r="AF126">
        <v>72.171030994407403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10757.3472995963</v>
      </c>
      <c r="AX126">
        <v>7215.3448419648003</v>
      </c>
      <c r="AY126">
        <v>12843.789585972299</v>
      </c>
      <c r="AZ126">
        <v>6258.6091831286703</v>
      </c>
      <c r="BA126">
        <v>104.707846410684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18089.768822764101</v>
      </c>
      <c r="BS126">
        <v>13142.957217913399</v>
      </c>
      <c r="BT126">
        <v>20601.5067671178</v>
      </c>
      <c r="BU126">
        <v>11644.5541911372</v>
      </c>
      <c r="BV126">
        <v>938.43071786310497</v>
      </c>
      <c r="BW126">
        <v>0.15668781302163501</v>
      </c>
      <c r="BX126">
        <v>0.17074457429060799</v>
      </c>
      <c r="BY126">
        <v>0</v>
      </c>
      <c r="BZ126">
        <v>8.1295660004761796</v>
      </c>
      <c r="CA126">
        <v>5.61254274044299</v>
      </c>
      <c r="CB126">
        <v>9.0606040405642805</v>
      </c>
      <c r="CC126">
        <v>4.0309663640906397</v>
      </c>
      <c r="CD126">
        <v>0.63439065105403303</v>
      </c>
      <c r="CE126">
        <v>3.42595990255316</v>
      </c>
      <c r="CF126">
        <v>4.4616795930785802</v>
      </c>
      <c r="CG126">
        <v>5.8603906927439002</v>
      </c>
      <c r="CH126">
        <v>3.4748175832982602</v>
      </c>
      <c r="CI126">
        <v>0.50083472477410795</v>
      </c>
      <c r="CJ126">
        <v>5.9945958566526896</v>
      </c>
      <c r="CK126">
        <v>3.3274956217784202</v>
      </c>
      <c r="CL126">
        <v>5.7270484698048501</v>
      </c>
      <c r="CM126">
        <v>3.2078661683366301</v>
      </c>
      <c r="CN126">
        <v>0.300500834771185</v>
      </c>
      <c r="CO126">
        <v>5.8611602227365402</v>
      </c>
      <c r="CP126">
        <v>4.8786589942961696</v>
      </c>
      <c r="CQ126">
        <v>5.3936929128453297</v>
      </c>
      <c r="CR126">
        <v>3.9419825591897601</v>
      </c>
      <c r="CS126">
        <v>0.23372287143686701</v>
      </c>
      <c r="CT126">
        <v>0.43405676105111002</v>
      </c>
      <c r="CU126">
        <v>0.43405676143980498</v>
      </c>
      <c r="CV126">
        <v>0.23372287143686701</v>
      </c>
      <c r="CW126">
        <v>0.76794657772266794</v>
      </c>
    </row>
    <row r="127" spans="1:101" hidden="1" x14ac:dyDescent="0.5">
      <c r="A127">
        <v>1617062565.8989999</v>
      </c>
      <c r="B127">
        <v>11067.685225339401</v>
      </c>
      <c r="C127">
        <v>6011.9756484029604</v>
      </c>
      <c r="D127">
        <v>24031.468764584301</v>
      </c>
      <c r="E127">
        <v>4920.4484783769303</v>
      </c>
      <c r="F127">
        <v>0</v>
      </c>
      <c r="G127">
        <v>0</v>
      </c>
      <c r="H127">
        <v>0</v>
      </c>
      <c r="I127">
        <v>0</v>
      </c>
      <c r="J127">
        <v>11067.685225339401</v>
      </c>
      <c r="K127">
        <v>6011.9756484029604</v>
      </c>
      <c r="L127">
        <v>24031.468764584301</v>
      </c>
      <c r="M127">
        <v>4920.4484783769303</v>
      </c>
      <c r="N127">
        <v>1094.09015025041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28.183609555191101</v>
      </c>
      <c r="AC127">
        <v>35.181116568311197</v>
      </c>
      <c r="AD127">
        <v>35.785535777882302</v>
      </c>
      <c r="AE127">
        <v>33.175399944282802</v>
      </c>
      <c r="AF127">
        <v>72.171030994407403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10757.3472995963</v>
      </c>
      <c r="AX127">
        <v>7215.3448419648003</v>
      </c>
      <c r="AY127">
        <v>12843.789585972299</v>
      </c>
      <c r="AZ127">
        <v>6258.6091831286703</v>
      </c>
      <c r="BA127">
        <v>104.707846410684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18089.768822764101</v>
      </c>
      <c r="BS127">
        <v>13142.957217913399</v>
      </c>
      <c r="BT127">
        <v>20601.5067671178</v>
      </c>
      <c r="BU127">
        <v>11644.5541911372</v>
      </c>
      <c r="BV127">
        <v>938.43071786310497</v>
      </c>
      <c r="BW127">
        <v>0.15668781302163501</v>
      </c>
      <c r="BX127">
        <v>0.17074457429060799</v>
      </c>
      <c r="BY127">
        <v>0</v>
      </c>
      <c r="BZ127">
        <v>8.1295660004761796</v>
      </c>
      <c r="CA127">
        <v>5.61254274044299</v>
      </c>
      <c r="CB127">
        <v>9.0606040405642805</v>
      </c>
      <c r="CC127">
        <v>4.0309663640906397</v>
      </c>
      <c r="CD127">
        <v>0.63439065105403303</v>
      </c>
      <c r="CE127">
        <v>3.42595990255316</v>
      </c>
      <c r="CF127">
        <v>4.4616795930785802</v>
      </c>
      <c r="CG127">
        <v>5.8603906927439002</v>
      </c>
      <c r="CH127">
        <v>3.4748175832982602</v>
      </c>
      <c r="CI127">
        <v>0.50083472477410795</v>
      </c>
      <c r="CJ127">
        <v>5.9945958566526896</v>
      </c>
      <c r="CK127">
        <v>3.3274956217784202</v>
      </c>
      <c r="CL127">
        <v>5.7270484698048501</v>
      </c>
      <c r="CM127">
        <v>3.2078661683366301</v>
      </c>
      <c r="CN127">
        <v>0.300500834771185</v>
      </c>
      <c r="CO127">
        <v>5.8611602227365402</v>
      </c>
      <c r="CP127">
        <v>4.8786589942961696</v>
      </c>
      <c r="CQ127">
        <v>5.3936929128453297</v>
      </c>
      <c r="CR127">
        <v>3.9419825591897601</v>
      </c>
      <c r="CS127">
        <v>0.23372287143686701</v>
      </c>
      <c r="CT127">
        <v>0.43405676105111002</v>
      </c>
      <c r="CU127">
        <v>0.43405676143980498</v>
      </c>
      <c r="CV127">
        <v>0.23372287143686701</v>
      </c>
      <c r="CW127">
        <v>0.76794657772266794</v>
      </c>
    </row>
    <row r="128" spans="1:101" hidden="1" x14ac:dyDescent="0.5">
      <c r="A128">
        <v>1617062570.8989999</v>
      </c>
      <c r="B128">
        <v>11067.685225339401</v>
      </c>
      <c r="C128">
        <v>6011.9756484029604</v>
      </c>
      <c r="D128">
        <v>24031.468764584301</v>
      </c>
      <c r="E128">
        <v>4920.4484783769303</v>
      </c>
      <c r="F128">
        <v>0</v>
      </c>
      <c r="G128">
        <v>0</v>
      </c>
      <c r="H128">
        <v>0</v>
      </c>
      <c r="I128">
        <v>0</v>
      </c>
      <c r="J128">
        <v>11067.685225339401</v>
      </c>
      <c r="K128">
        <v>6011.9756484029604</v>
      </c>
      <c r="L128">
        <v>24031.468764584301</v>
      </c>
      <c r="M128">
        <v>4920.4484783769303</v>
      </c>
      <c r="N128">
        <v>1094.09015025041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28.183609555191101</v>
      </c>
      <c r="AC128">
        <v>35.181116568311197</v>
      </c>
      <c r="AD128">
        <v>35.785535777882302</v>
      </c>
      <c r="AE128">
        <v>33.175399944282802</v>
      </c>
      <c r="AF128">
        <v>72.171030994407403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10757.3472995963</v>
      </c>
      <c r="AX128">
        <v>7215.3448419648003</v>
      </c>
      <c r="AY128">
        <v>12843.789585972299</v>
      </c>
      <c r="AZ128">
        <v>6258.6091831286703</v>
      </c>
      <c r="BA128">
        <v>104.707846410684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18089.768822764101</v>
      </c>
      <c r="BS128">
        <v>13142.957217913399</v>
      </c>
      <c r="BT128">
        <v>20601.5067671178</v>
      </c>
      <c r="BU128">
        <v>11644.5541911372</v>
      </c>
      <c r="BV128">
        <v>938.43071786310497</v>
      </c>
      <c r="BW128">
        <v>0.15668781302163501</v>
      </c>
      <c r="BX128">
        <v>0.17074457429060799</v>
      </c>
      <c r="BY128">
        <v>0</v>
      </c>
      <c r="BZ128">
        <v>8.1295660004761796</v>
      </c>
      <c r="CA128">
        <v>5.61254274044299</v>
      </c>
      <c r="CB128">
        <v>9.0606040405642805</v>
      </c>
      <c r="CC128">
        <v>4.0309663640906397</v>
      </c>
      <c r="CD128">
        <v>0.63439065105403303</v>
      </c>
      <c r="CE128">
        <v>3.42595990255316</v>
      </c>
      <c r="CF128">
        <v>4.4616795930785802</v>
      </c>
      <c r="CG128">
        <v>5.8603906927439002</v>
      </c>
      <c r="CH128">
        <v>3.4748175832982602</v>
      </c>
      <c r="CI128">
        <v>0.50083472477410795</v>
      </c>
      <c r="CJ128">
        <v>5.9945958566526896</v>
      </c>
      <c r="CK128">
        <v>3.3274956217784202</v>
      </c>
      <c r="CL128">
        <v>5.7270484698048501</v>
      </c>
      <c r="CM128">
        <v>3.2078661683366301</v>
      </c>
      <c r="CN128">
        <v>0.300500834771185</v>
      </c>
      <c r="CO128">
        <v>5.8611602227365402</v>
      </c>
      <c r="CP128">
        <v>4.8786589942961696</v>
      </c>
      <c r="CQ128">
        <v>5.3936929128453297</v>
      </c>
      <c r="CR128">
        <v>3.9419825591897601</v>
      </c>
      <c r="CS128">
        <v>0.23372287143686701</v>
      </c>
      <c r="CT128">
        <v>0.43405676105111002</v>
      </c>
      <c r="CU128">
        <v>0.43405676143980498</v>
      </c>
      <c r="CV128">
        <v>0.23372287143686701</v>
      </c>
      <c r="CW128">
        <v>0.76794657772266794</v>
      </c>
    </row>
    <row r="129" spans="1:101" hidden="1" x14ac:dyDescent="0.5">
      <c r="A129">
        <v>1617062575.8989999</v>
      </c>
      <c r="B129">
        <v>11067.685225339401</v>
      </c>
      <c r="C129">
        <v>6011.9756484029604</v>
      </c>
      <c r="D129">
        <v>3008.14527974362</v>
      </c>
      <c r="E129">
        <v>4920.4484783769303</v>
      </c>
      <c r="F129">
        <v>0</v>
      </c>
      <c r="G129">
        <v>0</v>
      </c>
      <c r="H129">
        <v>0</v>
      </c>
      <c r="I129">
        <v>0</v>
      </c>
      <c r="J129">
        <v>11067.685225339401</v>
      </c>
      <c r="K129">
        <v>6011.9756484029604</v>
      </c>
      <c r="L129">
        <v>3008.14527974362</v>
      </c>
      <c r="M129">
        <v>4920.4484783769303</v>
      </c>
      <c r="N129">
        <v>1094.09015025041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28.183609555191101</v>
      </c>
      <c r="AC129">
        <v>35.181116568311197</v>
      </c>
      <c r="AD129">
        <v>35.784515316613401</v>
      </c>
      <c r="AE129">
        <v>33.175399944282802</v>
      </c>
      <c r="AF129">
        <v>72.171030994407403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10757.3472995963</v>
      </c>
      <c r="AX129">
        <v>7215.3448419648003</v>
      </c>
      <c r="AY129">
        <v>10245.092802777401</v>
      </c>
      <c r="AZ129">
        <v>6258.6091831286703</v>
      </c>
      <c r="BA129">
        <v>104.707846410684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18089.768822764101</v>
      </c>
      <c r="BS129">
        <v>13142.957217913399</v>
      </c>
      <c r="BT129">
        <v>17059.6207771398</v>
      </c>
      <c r="BU129">
        <v>11644.5541911372</v>
      </c>
      <c r="BV129">
        <v>938.43071786310497</v>
      </c>
      <c r="BW129">
        <v>0.15668781302163501</v>
      </c>
      <c r="BX129">
        <v>0.17074457429060799</v>
      </c>
      <c r="BY129">
        <v>0</v>
      </c>
      <c r="BZ129">
        <v>8.1295660004761796</v>
      </c>
      <c r="CA129">
        <v>5.61254274044299</v>
      </c>
      <c r="CB129">
        <v>7.3975163573551503</v>
      </c>
      <c r="CC129">
        <v>4.0309663640906397</v>
      </c>
      <c r="CD129">
        <v>0.63439065105403303</v>
      </c>
      <c r="CE129">
        <v>3.42595990255316</v>
      </c>
      <c r="CF129">
        <v>4.4616795930785802</v>
      </c>
      <c r="CG129">
        <v>5.2610495393088001</v>
      </c>
      <c r="CH129">
        <v>3.4748175832982602</v>
      </c>
      <c r="CI129">
        <v>0.50083472477410795</v>
      </c>
      <c r="CJ129">
        <v>5.9945958566526896</v>
      </c>
      <c r="CK129">
        <v>3.3274956217784202</v>
      </c>
      <c r="CL129">
        <v>4.9272265990740598</v>
      </c>
      <c r="CM129">
        <v>3.2078661683366301</v>
      </c>
      <c r="CN129">
        <v>0.300500834771185</v>
      </c>
      <c r="CO129">
        <v>5.8611602227365402</v>
      </c>
      <c r="CP129">
        <v>4.8786589942961696</v>
      </c>
      <c r="CQ129">
        <v>5.5948724795435396</v>
      </c>
      <c r="CR129">
        <v>3.9419825591897601</v>
      </c>
      <c r="CS129">
        <v>0.23372287143686701</v>
      </c>
      <c r="CT129">
        <v>0.43405676105111002</v>
      </c>
      <c r="CU129">
        <v>0.43405676143980498</v>
      </c>
      <c r="CV129">
        <v>0.23372287143686701</v>
      </c>
      <c r="CW129">
        <v>0.76794657772266794</v>
      </c>
    </row>
    <row r="130" spans="1:101" hidden="1" x14ac:dyDescent="0.5">
      <c r="A130">
        <v>1617062580.8989999</v>
      </c>
      <c r="B130">
        <v>11067.685225339401</v>
      </c>
      <c r="C130">
        <v>6011.9756484029604</v>
      </c>
      <c r="D130">
        <v>3008.14527974362</v>
      </c>
      <c r="E130">
        <v>4920.4484783769303</v>
      </c>
      <c r="F130">
        <v>0</v>
      </c>
      <c r="G130">
        <v>0</v>
      </c>
      <c r="H130">
        <v>0</v>
      </c>
      <c r="I130">
        <v>0</v>
      </c>
      <c r="J130">
        <v>11067.685225339401</v>
      </c>
      <c r="K130">
        <v>6011.9756484029604</v>
      </c>
      <c r="L130">
        <v>3008.14527974362</v>
      </c>
      <c r="M130">
        <v>4920.4484783769303</v>
      </c>
      <c r="N130">
        <v>1094.09015025041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28.183609555191101</v>
      </c>
      <c r="AC130">
        <v>35.181116568311197</v>
      </c>
      <c r="AD130">
        <v>35.784515316613401</v>
      </c>
      <c r="AE130">
        <v>33.175399944282802</v>
      </c>
      <c r="AF130">
        <v>72.171030994407403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10757.3472995963</v>
      </c>
      <c r="AX130">
        <v>7215.3448419648003</v>
      </c>
      <c r="AY130">
        <v>10245.092802777401</v>
      </c>
      <c r="AZ130">
        <v>6258.6091831286703</v>
      </c>
      <c r="BA130">
        <v>104.707846410684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18089.768822764101</v>
      </c>
      <c r="BS130">
        <v>13142.957217913399</v>
      </c>
      <c r="BT130">
        <v>17059.6207771398</v>
      </c>
      <c r="BU130">
        <v>11644.5541911372</v>
      </c>
      <c r="BV130">
        <v>938.43071786310497</v>
      </c>
      <c r="BW130">
        <v>0.15668781302163501</v>
      </c>
      <c r="BX130">
        <v>0.17074457429060799</v>
      </c>
      <c r="BY130">
        <v>0</v>
      </c>
      <c r="BZ130">
        <v>8.1295660004761796</v>
      </c>
      <c r="CA130">
        <v>5.61254274044299</v>
      </c>
      <c r="CB130">
        <v>7.3975163573551503</v>
      </c>
      <c r="CC130">
        <v>4.0309663640906397</v>
      </c>
      <c r="CD130">
        <v>0.63439065105403303</v>
      </c>
      <c r="CE130">
        <v>3.42595990255316</v>
      </c>
      <c r="CF130">
        <v>4.4616795930785802</v>
      </c>
      <c r="CG130">
        <v>5.2610495393088001</v>
      </c>
      <c r="CH130">
        <v>3.4748175832982602</v>
      </c>
      <c r="CI130">
        <v>0.50083472477410795</v>
      </c>
      <c r="CJ130">
        <v>5.9945958566526896</v>
      </c>
      <c r="CK130">
        <v>3.3274956217784202</v>
      </c>
      <c r="CL130">
        <v>4.9272265990740598</v>
      </c>
      <c r="CM130">
        <v>3.2078661683366301</v>
      </c>
      <c r="CN130">
        <v>0.300500834771185</v>
      </c>
      <c r="CO130">
        <v>5.8611602227365402</v>
      </c>
      <c r="CP130">
        <v>4.8786589942961696</v>
      </c>
      <c r="CQ130">
        <v>5.5948724795435396</v>
      </c>
      <c r="CR130">
        <v>3.9419825591897601</v>
      </c>
      <c r="CS130">
        <v>0.23372287143686701</v>
      </c>
      <c r="CT130">
        <v>0.43405676105111002</v>
      </c>
      <c r="CU130">
        <v>0.43405676143980498</v>
      </c>
      <c r="CV130">
        <v>0.23372287143686701</v>
      </c>
      <c r="CW130">
        <v>0.76794657772266794</v>
      </c>
    </row>
    <row r="131" spans="1:101" hidden="1" x14ac:dyDescent="0.5">
      <c r="A131">
        <v>1617062585.8989999</v>
      </c>
      <c r="B131">
        <v>11067.685225339401</v>
      </c>
      <c r="C131">
        <v>5739.6805060655797</v>
      </c>
      <c r="D131">
        <v>3008.14527974362</v>
      </c>
      <c r="E131">
        <v>4920.4484783769303</v>
      </c>
      <c r="F131">
        <v>0</v>
      </c>
      <c r="G131">
        <v>0</v>
      </c>
      <c r="H131">
        <v>0</v>
      </c>
      <c r="I131">
        <v>0</v>
      </c>
      <c r="J131">
        <v>11067.685225339401</v>
      </c>
      <c r="K131">
        <v>5739.6805060655797</v>
      </c>
      <c r="L131">
        <v>3008.14527974362</v>
      </c>
      <c r="M131">
        <v>4920.4484783769303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28.183609555191101</v>
      </c>
      <c r="AC131">
        <v>35.182341121833801</v>
      </c>
      <c r="AD131">
        <v>35.784515316613401</v>
      </c>
      <c r="AE131">
        <v>33.175399944282802</v>
      </c>
      <c r="AF131">
        <v>72.171030994407403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10757.3472995963</v>
      </c>
      <c r="AX131">
        <v>7466.6292989550302</v>
      </c>
      <c r="AY131">
        <v>10245.092802777401</v>
      </c>
      <c r="AZ131">
        <v>6258.6091831286703</v>
      </c>
      <c r="BA131">
        <v>108.420069388844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18089.768822764101</v>
      </c>
      <c r="BS131">
        <v>14104.656283781</v>
      </c>
      <c r="BT131">
        <v>17059.6207771398</v>
      </c>
      <c r="BU131">
        <v>11644.5541911372</v>
      </c>
      <c r="BV131">
        <v>940.78596210301498</v>
      </c>
      <c r="BW131">
        <v>0.143551507872725</v>
      </c>
      <c r="BX131">
        <v>0.17054977315171699</v>
      </c>
      <c r="BY131">
        <v>0</v>
      </c>
      <c r="BZ131">
        <v>8.1295660004761796</v>
      </c>
      <c r="CA131">
        <v>5.7532930295934301</v>
      </c>
      <c r="CB131">
        <v>7.3975163573551503</v>
      </c>
      <c r="CC131">
        <v>4.0309663640906397</v>
      </c>
      <c r="CD131">
        <v>0.15345609823521</v>
      </c>
      <c r="CE131">
        <v>3.42595990255316</v>
      </c>
      <c r="CF131">
        <v>4.1384740627826897</v>
      </c>
      <c r="CG131">
        <v>5.2610495393088001</v>
      </c>
      <c r="CH131">
        <v>3.4748175832982602</v>
      </c>
      <c r="CI131">
        <v>5.3376034090760499E-2</v>
      </c>
      <c r="CJ131">
        <v>5.9945958566526896</v>
      </c>
      <c r="CK131">
        <v>4.5121511790225997</v>
      </c>
      <c r="CL131">
        <v>4.9272265990740598</v>
      </c>
      <c r="CM131">
        <v>3.2078661683366301</v>
      </c>
      <c r="CN131">
        <v>0.15345609804101901</v>
      </c>
      <c r="CO131">
        <v>5.8611602227365402</v>
      </c>
      <c r="CP131">
        <v>4.2185477305539303</v>
      </c>
      <c r="CQ131">
        <v>5.5948724795435396</v>
      </c>
      <c r="CR131">
        <v>3.9419825591897601</v>
      </c>
      <c r="CS131">
        <v>0.18681611961667899</v>
      </c>
      <c r="CT131">
        <v>8.6736055666420897E-2</v>
      </c>
      <c r="CU131">
        <v>5.3376034090760499E-2</v>
      </c>
      <c r="CV131">
        <v>0.52041633304314405</v>
      </c>
      <c r="CW131">
        <v>8.6736055472229595E-2</v>
      </c>
    </row>
    <row r="132" spans="1:101" hidden="1" x14ac:dyDescent="0.5">
      <c r="A132">
        <v>1617062590.8989999</v>
      </c>
      <c r="B132">
        <v>11067.685225339401</v>
      </c>
      <c r="C132">
        <v>5739.6805060655797</v>
      </c>
      <c r="D132">
        <v>8192</v>
      </c>
      <c r="E132">
        <v>4920.4484783769303</v>
      </c>
      <c r="F132">
        <v>0</v>
      </c>
      <c r="G132">
        <v>0</v>
      </c>
      <c r="H132">
        <v>0</v>
      </c>
      <c r="I132">
        <v>0</v>
      </c>
      <c r="J132">
        <v>11067.685225339401</v>
      </c>
      <c r="K132">
        <v>5739.6805060655797</v>
      </c>
      <c r="L132">
        <v>8192</v>
      </c>
      <c r="M132">
        <v>4920.4484783769303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28.183609555191101</v>
      </c>
      <c r="AC132">
        <v>35.182341121833801</v>
      </c>
      <c r="AD132">
        <v>35.784311224359598</v>
      </c>
      <c r="AE132">
        <v>33.175399944282802</v>
      </c>
      <c r="AF132">
        <v>72.171030994407403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10757.3472995963</v>
      </c>
      <c r="AX132">
        <v>7466.6292989550302</v>
      </c>
      <c r="AY132">
        <v>5846.8666666666604</v>
      </c>
      <c r="AZ132">
        <v>6258.6091831286703</v>
      </c>
      <c r="BA132">
        <v>108.420069388844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18089.768822764101</v>
      </c>
      <c r="BS132">
        <v>14104.656283781</v>
      </c>
      <c r="BT132">
        <v>10557.2</v>
      </c>
      <c r="BU132">
        <v>11644.5541911372</v>
      </c>
      <c r="BV132">
        <v>940.78596210301498</v>
      </c>
      <c r="BW132">
        <v>0.143551507872725</v>
      </c>
      <c r="BX132">
        <v>0.17054977315171699</v>
      </c>
      <c r="BY132">
        <v>0</v>
      </c>
      <c r="BZ132">
        <v>8.1295660004761796</v>
      </c>
      <c r="CA132">
        <v>5.7532930295934301</v>
      </c>
      <c r="CB132">
        <v>6.79999999973613</v>
      </c>
      <c r="CC132">
        <v>4.0309663640906397</v>
      </c>
      <c r="CD132">
        <v>0.15345609823521</v>
      </c>
      <c r="CE132">
        <v>3.42595990255316</v>
      </c>
      <c r="CF132">
        <v>4.1384740627826897</v>
      </c>
      <c r="CG132">
        <v>3.5999999998602998</v>
      </c>
      <c r="CH132">
        <v>3.4748175832982602</v>
      </c>
      <c r="CI132">
        <v>5.3376034090760499E-2</v>
      </c>
      <c r="CJ132">
        <v>5.9945958566526896</v>
      </c>
      <c r="CK132">
        <v>4.5121511790225997</v>
      </c>
      <c r="CL132">
        <v>6.3333333334109296</v>
      </c>
      <c r="CM132">
        <v>3.2078661683366301</v>
      </c>
      <c r="CN132">
        <v>0.15345609804101901</v>
      </c>
      <c r="CO132">
        <v>5.8611602227365402</v>
      </c>
      <c r="CP132">
        <v>4.2185477305539303</v>
      </c>
      <c r="CQ132">
        <v>1.73333333339542</v>
      </c>
      <c r="CR132">
        <v>3.9419825591897601</v>
      </c>
      <c r="CS132">
        <v>0.18681611961667899</v>
      </c>
      <c r="CT132">
        <v>8.6736055666420897E-2</v>
      </c>
      <c r="CU132">
        <v>5.3376034090760499E-2</v>
      </c>
      <c r="CV132">
        <v>0.52041633304314405</v>
      </c>
      <c r="CW132">
        <v>8.6736055472229595E-2</v>
      </c>
    </row>
    <row r="133" spans="1:101" hidden="1" x14ac:dyDescent="0.5">
      <c r="A133">
        <v>1617062595.8989999</v>
      </c>
      <c r="B133">
        <v>11067.685225339401</v>
      </c>
      <c r="C133">
        <v>5739.6805060655797</v>
      </c>
      <c r="D133">
        <v>8192</v>
      </c>
      <c r="E133">
        <v>7831.3917296576201</v>
      </c>
      <c r="F133">
        <v>0</v>
      </c>
      <c r="G133">
        <v>0</v>
      </c>
      <c r="H133">
        <v>0</v>
      </c>
      <c r="I133">
        <v>0</v>
      </c>
      <c r="J133">
        <v>11067.685225339401</v>
      </c>
      <c r="K133">
        <v>5739.6805060655797</v>
      </c>
      <c r="L133">
        <v>8192</v>
      </c>
      <c r="M133">
        <v>7831.3917296576201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28.183609555191101</v>
      </c>
      <c r="AC133">
        <v>35.182341121833801</v>
      </c>
      <c r="AD133">
        <v>35.784311224359598</v>
      </c>
      <c r="AE133">
        <v>33.175399944282802</v>
      </c>
      <c r="AF133">
        <v>72.171030994407403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10757.3472995963</v>
      </c>
      <c r="AX133">
        <v>7466.6292989550302</v>
      </c>
      <c r="AY133">
        <v>5846.8666666666604</v>
      </c>
      <c r="AZ133">
        <v>7696.8430413517099</v>
      </c>
      <c r="BA133">
        <v>108.420069388844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18089.768822764101</v>
      </c>
      <c r="BS133">
        <v>14104.656283781</v>
      </c>
      <c r="BT133">
        <v>10557.2</v>
      </c>
      <c r="BU133">
        <v>14192.552245442401</v>
      </c>
      <c r="BV133">
        <v>940.78596210301498</v>
      </c>
      <c r="BW133">
        <v>0.143551507872725</v>
      </c>
      <c r="BX133">
        <v>0.17054977315171699</v>
      </c>
      <c r="BY133">
        <v>0</v>
      </c>
      <c r="BZ133">
        <v>8.1295660004761796</v>
      </c>
      <c r="CA133">
        <v>5.7532930295934301</v>
      </c>
      <c r="CB133">
        <v>6.79999999973613</v>
      </c>
      <c r="CC133">
        <v>5.6024899956363896</v>
      </c>
      <c r="CD133">
        <v>0.15345609823521</v>
      </c>
      <c r="CE133">
        <v>3.42595990255316</v>
      </c>
      <c r="CF133">
        <v>4.1384740627826897</v>
      </c>
      <c r="CG133">
        <v>3.5999999998602998</v>
      </c>
      <c r="CH133">
        <v>4.2685638061412297</v>
      </c>
      <c r="CI133">
        <v>5.3376034090760499E-2</v>
      </c>
      <c r="CJ133">
        <v>5.9945958566526896</v>
      </c>
      <c r="CK133">
        <v>4.5121511790225997</v>
      </c>
      <c r="CL133">
        <v>6.3333333334109296</v>
      </c>
      <c r="CM133">
        <v>4.2463317029635697</v>
      </c>
      <c r="CN133">
        <v>0.15345609804101901</v>
      </c>
      <c r="CO133">
        <v>5.8611602227365402</v>
      </c>
      <c r="CP133">
        <v>4.2185477305539303</v>
      </c>
      <c r="CQ133">
        <v>1.73333333339542</v>
      </c>
      <c r="CR133">
        <v>4.49088483765905</v>
      </c>
      <c r="CS133">
        <v>0.18681611961667899</v>
      </c>
      <c r="CT133">
        <v>8.6736055666420897E-2</v>
      </c>
      <c r="CU133">
        <v>5.3376034090760499E-2</v>
      </c>
      <c r="CV133">
        <v>0.52041633304314405</v>
      </c>
      <c r="CW133">
        <v>8.6736055472229595E-2</v>
      </c>
    </row>
    <row r="134" spans="1:101" hidden="1" x14ac:dyDescent="0.5">
      <c r="A134">
        <v>1617062600.8989999</v>
      </c>
      <c r="B134">
        <v>11067.685225339401</v>
      </c>
      <c r="C134">
        <v>5739.6805060655797</v>
      </c>
      <c r="D134">
        <v>8192</v>
      </c>
      <c r="E134">
        <v>7831.3917296576201</v>
      </c>
      <c r="F134">
        <v>0</v>
      </c>
      <c r="G134">
        <v>0</v>
      </c>
      <c r="H134">
        <v>0</v>
      </c>
      <c r="I134">
        <v>0</v>
      </c>
      <c r="J134">
        <v>11067.685225339401</v>
      </c>
      <c r="K134">
        <v>5739.6805060655797</v>
      </c>
      <c r="L134">
        <v>8192</v>
      </c>
      <c r="M134">
        <v>7831.3917296576201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28.183609555191101</v>
      </c>
      <c r="AC134">
        <v>35.182341121833801</v>
      </c>
      <c r="AD134">
        <v>35.784311224359598</v>
      </c>
      <c r="AE134">
        <v>33.175399944282802</v>
      </c>
      <c r="AF134">
        <v>72.171030994407403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10757.3472995963</v>
      </c>
      <c r="AX134">
        <v>7466.6292989550302</v>
      </c>
      <c r="AY134">
        <v>5846.8666666666604</v>
      </c>
      <c r="AZ134">
        <v>7696.8430413517099</v>
      </c>
      <c r="BA134">
        <v>108.420069388844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18089.768822764101</v>
      </c>
      <c r="BS134">
        <v>14104.656283781</v>
      </c>
      <c r="BT134">
        <v>10557.2</v>
      </c>
      <c r="BU134">
        <v>14192.552245442401</v>
      </c>
      <c r="BV134">
        <v>940.78596210301498</v>
      </c>
      <c r="BW134">
        <v>0.143551507872725</v>
      </c>
      <c r="BX134">
        <v>0.17054977315171699</v>
      </c>
      <c r="BY134">
        <v>0</v>
      </c>
      <c r="BZ134">
        <v>8.1295660004761796</v>
      </c>
      <c r="CA134">
        <v>5.7532930295934301</v>
      </c>
      <c r="CB134">
        <v>6.79999999973613</v>
      </c>
      <c r="CC134">
        <v>5.6024899956363896</v>
      </c>
      <c r="CD134">
        <v>0.15345609823521</v>
      </c>
      <c r="CE134">
        <v>3.42595990255316</v>
      </c>
      <c r="CF134">
        <v>4.1384740627826897</v>
      </c>
      <c r="CG134">
        <v>3.5999999998602998</v>
      </c>
      <c r="CH134">
        <v>4.2685638061412297</v>
      </c>
      <c r="CI134">
        <v>5.3376034090760499E-2</v>
      </c>
      <c r="CJ134">
        <v>5.9945958566526896</v>
      </c>
      <c r="CK134">
        <v>4.5121511790225997</v>
      </c>
      <c r="CL134">
        <v>6.3333333334109296</v>
      </c>
      <c r="CM134">
        <v>4.2463317029635697</v>
      </c>
      <c r="CN134">
        <v>0.15345609804101901</v>
      </c>
      <c r="CO134">
        <v>5.8611602227365402</v>
      </c>
      <c r="CP134">
        <v>4.2185477305539303</v>
      </c>
      <c r="CQ134">
        <v>1.73333333339542</v>
      </c>
      <c r="CR134">
        <v>4.49088483765905</v>
      </c>
      <c r="CS134">
        <v>0.18681611961667899</v>
      </c>
      <c r="CT134">
        <v>8.6736055666420897E-2</v>
      </c>
      <c r="CU134">
        <v>5.3376034090760499E-2</v>
      </c>
      <c r="CV134">
        <v>0.52041633304314405</v>
      </c>
      <c r="CW134">
        <v>8.6736055472229595E-2</v>
      </c>
    </row>
    <row r="135" spans="1:101" hidden="1" x14ac:dyDescent="0.5">
      <c r="A135">
        <v>1617062605.8989999</v>
      </c>
      <c r="B135">
        <v>11067.685225339401</v>
      </c>
      <c r="C135">
        <v>5739.6805060655797</v>
      </c>
      <c r="D135">
        <v>8192</v>
      </c>
      <c r="E135">
        <v>7831.3917296576201</v>
      </c>
      <c r="F135">
        <v>0</v>
      </c>
      <c r="G135">
        <v>0</v>
      </c>
      <c r="H135">
        <v>0</v>
      </c>
      <c r="I135">
        <v>0</v>
      </c>
      <c r="J135">
        <v>11067.685225339401</v>
      </c>
      <c r="K135">
        <v>5739.6805060655797</v>
      </c>
      <c r="L135">
        <v>8192</v>
      </c>
      <c r="M135">
        <v>7831.3917296576201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28.183609555191101</v>
      </c>
      <c r="AC135">
        <v>35.182341121833801</v>
      </c>
      <c r="AD135">
        <v>35.784311224359598</v>
      </c>
      <c r="AE135">
        <v>33.175399944282802</v>
      </c>
      <c r="AF135">
        <v>72.171030994407403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10757.3472995963</v>
      </c>
      <c r="AX135">
        <v>7466.6292989550302</v>
      </c>
      <c r="AY135">
        <v>5846.8666666666604</v>
      </c>
      <c r="AZ135">
        <v>7696.8430413517099</v>
      </c>
      <c r="BA135">
        <v>108.420069388844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18089.768822764101</v>
      </c>
      <c r="BS135">
        <v>14104.656283781</v>
      </c>
      <c r="BT135">
        <v>10557.2</v>
      </c>
      <c r="BU135">
        <v>14192.552245442401</v>
      </c>
      <c r="BV135">
        <v>940.78596210301498</v>
      </c>
      <c r="BW135">
        <v>0.143551507872725</v>
      </c>
      <c r="BX135">
        <v>0.17054977315171699</v>
      </c>
      <c r="BY135">
        <v>0</v>
      </c>
      <c r="BZ135">
        <v>8.1295660004761796</v>
      </c>
      <c r="CA135">
        <v>5.7532930295934301</v>
      </c>
      <c r="CB135">
        <v>6.79999999973613</v>
      </c>
      <c r="CC135">
        <v>5.6024899956363896</v>
      </c>
      <c r="CD135">
        <v>0.15345609823521</v>
      </c>
      <c r="CE135">
        <v>3.42595990255316</v>
      </c>
      <c r="CF135">
        <v>4.1384740627826897</v>
      </c>
      <c r="CG135">
        <v>3.5999999998602998</v>
      </c>
      <c r="CH135">
        <v>4.2685638061412297</v>
      </c>
      <c r="CI135">
        <v>5.3376034090760499E-2</v>
      </c>
      <c r="CJ135">
        <v>5.9945958566526896</v>
      </c>
      <c r="CK135">
        <v>4.5121511790225997</v>
      </c>
      <c r="CL135">
        <v>6.3333333334109296</v>
      </c>
      <c r="CM135">
        <v>4.2463317029635697</v>
      </c>
      <c r="CN135">
        <v>0.15345609804101901</v>
      </c>
      <c r="CO135">
        <v>5.8611602227365402</v>
      </c>
      <c r="CP135">
        <v>4.2185477305539303</v>
      </c>
      <c r="CQ135">
        <v>1.73333333339542</v>
      </c>
      <c r="CR135">
        <v>4.49088483765905</v>
      </c>
      <c r="CS135">
        <v>0.18681611961667899</v>
      </c>
      <c r="CT135">
        <v>8.6736055666420897E-2</v>
      </c>
      <c r="CU135">
        <v>5.3376034090760499E-2</v>
      </c>
      <c r="CV135">
        <v>0.52041633304314405</v>
      </c>
      <c r="CW135">
        <v>8.6736055472229595E-2</v>
      </c>
    </row>
    <row r="136" spans="1:101" hidden="1" x14ac:dyDescent="0.5">
      <c r="A136">
        <v>1617062610.8989999</v>
      </c>
      <c r="B136">
        <v>7434.2528459515997</v>
      </c>
      <c r="C136">
        <v>5739.6805060655797</v>
      </c>
      <c r="D136">
        <v>8192</v>
      </c>
      <c r="E136">
        <v>7831.3917296576201</v>
      </c>
      <c r="F136">
        <v>0</v>
      </c>
      <c r="G136">
        <v>0</v>
      </c>
      <c r="H136">
        <v>0</v>
      </c>
      <c r="I136">
        <v>0</v>
      </c>
      <c r="J136">
        <v>7434.2528459515997</v>
      </c>
      <c r="K136">
        <v>5739.6805060655797</v>
      </c>
      <c r="L136">
        <v>8192</v>
      </c>
      <c r="M136">
        <v>7831.3917296576201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28.1852422932213</v>
      </c>
      <c r="AC136">
        <v>35.182341121833801</v>
      </c>
      <c r="AD136">
        <v>35.784311224359598</v>
      </c>
      <c r="AE136">
        <v>33.175399944282802</v>
      </c>
      <c r="AF136">
        <v>72.171030994407403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9367.3646421374306</v>
      </c>
      <c r="AX136">
        <v>7466.6292989550302</v>
      </c>
      <c r="AY136">
        <v>5846.8666666666604</v>
      </c>
      <c r="AZ136">
        <v>7696.8430413517099</v>
      </c>
      <c r="BA136">
        <v>108.420069388844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16523.655096021601</v>
      </c>
      <c r="BS136">
        <v>14104.656283781</v>
      </c>
      <c r="BT136">
        <v>10557.2</v>
      </c>
      <c r="BU136">
        <v>14192.552245442401</v>
      </c>
      <c r="BV136">
        <v>940.78596210301498</v>
      </c>
      <c r="BW136">
        <v>0.143551507872725</v>
      </c>
      <c r="BX136">
        <v>0.17054977315171699</v>
      </c>
      <c r="BY136">
        <v>0</v>
      </c>
      <c r="BZ136">
        <v>6.8743243784685397</v>
      </c>
      <c r="CA136">
        <v>5.7532930295934301</v>
      </c>
      <c r="CB136">
        <v>6.79999999973613</v>
      </c>
      <c r="CC136">
        <v>5.6024899956363896</v>
      </c>
      <c r="CD136">
        <v>0.15345609823521</v>
      </c>
      <c r="CE136">
        <v>4.9659019631891397</v>
      </c>
      <c r="CF136">
        <v>4.1384740627826897</v>
      </c>
      <c r="CG136">
        <v>3.5999999998602998</v>
      </c>
      <c r="CH136">
        <v>4.2685638061412297</v>
      </c>
      <c r="CI136">
        <v>5.3376034090760499E-2</v>
      </c>
      <c r="CJ136">
        <v>5.57980008274279</v>
      </c>
      <c r="CK136">
        <v>4.5121511790225997</v>
      </c>
      <c r="CL136">
        <v>6.3333333334109296</v>
      </c>
      <c r="CM136">
        <v>4.2463317029635697</v>
      </c>
      <c r="CN136">
        <v>0.15345609804101901</v>
      </c>
      <c r="CO136">
        <v>5.2061229665028703</v>
      </c>
      <c r="CP136">
        <v>4.2185477305539303</v>
      </c>
      <c r="CQ136">
        <v>1.73333333339542</v>
      </c>
      <c r="CR136">
        <v>4.49088483765905</v>
      </c>
      <c r="CS136">
        <v>0.18681611961667899</v>
      </c>
      <c r="CT136">
        <v>8.6736055666420897E-2</v>
      </c>
      <c r="CU136">
        <v>5.3376034090760499E-2</v>
      </c>
      <c r="CV136">
        <v>0.52041633304314405</v>
      </c>
      <c r="CW136">
        <v>8.6736055472229595E-2</v>
      </c>
    </row>
    <row r="137" spans="1:101" hidden="1" x14ac:dyDescent="0.5">
      <c r="A137">
        <v>1617062615.8989999</v>
      </c>
      <c r="B137">
        <v>7434.2528459515997</v>
      </c>
      <c r="C137">
        <v>8334.3673905066807</v>
      </c>
      <c r="D137">
        <v>8192</v>
      </c>
      <c r="E137">
        <v>7831.3917296576201</v>
      </c>
      <c r="F137">
        <v>0</v>
      </c>
      <c r="G137">
        <v>0</v>
      </c>
      <c r="H137">
        <v>0</v>
      </c>
      <c r="I137">
        <v>0</v>
      </c>
      <c r="J137">
        <v>7434.2528459515997</v>
      </c>
      <c r="K137">
        <v>8334.3673905066807</v>
      </c>
      <c r="L137">
        <v>8192</v>
      </c>
      <c r="M137">
        <v>7831.3917296576201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28.1852422932213</v>
      </c>
      <c r="AC137">
        <v>35.180300199295999</v>
      </c>
      <c r="AD137">
        <v>35.784311224359598</v>
      </c>
      <c r="AE137">
        <v>33.175399944282802</v>
      </c>
      <c r="AF137">
        <v>72.171030994407403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9367.3646421374306</v>
      </c>
      <c r="AX137">
        <v>5989.1924347042896</v>
      </c>
      <c r="AY137">
        <v>5846.8666666666604</v>
      </c>
      <c r="AZ137">
        <v>7696.8430413517099</v>
      </c>
      <c r="BA137">
        <v>108.420069388844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16523.655096021601</v>
      </c>
      <c r="BS137">
        <v>12016.4448447246</v>
      </c>
      <c r="BT137">
        <v>10557.2</v>
      </c>
      <c r="BU137">
        <v>14192.552245442401</v>
      </c>
      <c r="BV137">
        <v>940.78596210301498</v>
      </c>
      <c r="BW137">
        <v>0.143551507872725</v>
      </c>
      <c r="BX137">
        <v>0.17054977315171699</v>
      </c>
      <c r="BY137">
        <v>0</v>
      </c>
      <c r="BZ137">
        <v>6.8743243784685397</v>
      </c>
      <c r="CA137">
        <v>4.8667400513071604</v>
      </c>
      <c r="CB137">
        <v>6.79999999973613</v>
      </c>
      <c r="CC137">
        <v>5.6024899956363896</v>
      </c>
      <c r="CD137">
        <v>0.15345609823521</v>
      </c>
      <c r="CE137">
        <v>4.9659019631891397</v>
      </c>
      <c r="CF137">
        <v>3.49911604792349</v>
      </c>
      <c r="CG137">
        <v>3.5999999998602998</v>
      </c>
      <c r="CH137">
        <v>4.2685638061412297</v>
      </c>
      <c r="CI137">
        <v>5.3376034090760499E-2</v>
      </c>
      <c r="CJ137">
        <v>5.57980008274279</v>
      </c>
      <c r="CK137">
        <v>4.2329630742761699</v>
      </c>
      <c r="CL137">
        <v>6.3333333334109296</v>
      </c>
      <c r="CM137">
        <v>4.2463317029635697</v>
      </c>
      <c r="CN137">
        <v>0.15345609804101901</v>
      </c>
      <c r="CO137">
        <v>5.2061229665028703</v>
      </c>
      <c r="CP137">
        <v>4.3663898062520303</v>
      </c>
      <c r="CQ137">
        <v>1.73333333339542</v>
      </c>
      <c r="CR137">
        <v>4.49088483765905</v>
      </c>
      <c r="CS137">
        <v>0.18681611961667899</v>
      </c>
      <c r="CT137">
        <v>8.6736055666420897E-2</v>
      </c>
      <c r="CU137">
        <v>5.3376034090760499E-2</v>
      </c>
      <c r="CV137">
        <v>0.52041633304314405</v>
      </c>
      <c r="CW137">
        <v>8.6736055472229595E-2</v>
      </c>
    </row>
    <row r="138" spans="1:101" hidden="1" x14ac:dyDescent="0.5">
      <c r="A138">
        <v>1617062620.8989999</v>
      </c>
      <c r="B138">
        <v>7434.2528459515997</v>
      </c>
      <c r="C138">
        <v>8334.3673905066807</v>
      </c>
      <c r="D138">
        <v>4645.8500133440002</v>
      </c>
      <c r="E138">
        <v>7831.3917296576201</v>
      </c>
      <c r="F138">
        <v>0</v>
      </c>
      <c r="G138">
        <v>0</v>
      </c>
      <c r="H138">
        <v>0</v>
      </c>
      <c r="I138">
        <v>0</v>
      </c>
      <c r="J138">
        <v>7434.2528459515997</v>
      </c>
      <c r="K138">
        <v>8334.3673905066807</v>
      </c>
      <c r="L138">
        <v>4645.8500133440002</v>
      </c>
      <c r="M138">
        <v>7831.3917296576201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28.1852422932213</v>
      </c>
      <c r="AC138">
        <v>35.180300199295999</v>
      </c>
      <c r="AD138">
        <v>35.782066209568001</v>
      </c>
      <c r="AE138">
        <v>33.175399944282802</v>
      </c>
      <c r="AF138">
        <v>72.171030994407403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9367.3646421374306</v>
      </c>
      <c r="AX138">
        <v>5989.1924347042896</v>
      </c>
      <c r="AY138">
        <v>7832.6661329063199</v>
      </c>
      <c r="AZ138">
        <v>7696.8430413517099</v>
      </c>
      <c r="BA138">
        <v>108.420069388844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16523.655096021601</v>
      </c>
      <c r="BS138">
        <v>12016.4448447246</v>
      </c>
      <c r="BT138">
        <v>14283.159861222301</v>
      </c>
      <c r="BU138">
        <v>14192.552245442401</v>
      </c>
      <c r="BV138">
        <v>940.78596210301498</v>
      </c>
      <c r="BW138">
        <v>0.143551507872725</v>
      </c>
      <c r="BX138">
        <v>0.17054977315171699</v>
      </c>
      <c r="BY138">
        <v>0</v>
      </c>
      <c r="BZ138">
        <v>6.8743243784685397</v>
      </c>
      <c r="CA138">
        <v>4.8667400513071604</v>
      </c>
      <c r="CB138">
        <v>5.2908993863231704</v>
      </c>
      <c r="CC138">
        <v>5.6024899956363896</v>
      </c>
      <c r="CD138">
        <v>0.15345609823521</v>
      </c>
      <c r="CE138">
        <v>4.9659019631891397</v>
      </c>
      <c r="CF138">
        <v>3.49911604792349</v>
      </c>
      <c r="CG138">
        <v>4.7571390446078103</v>
      </c>
      <c r="CH138">
        <v>4.2685638061412297</v>
      </c>
      <c r="CI138">
        <v>5.3376034090760499E-2</v>
      </c>
      <c r="CJ138">
        <v>5.57980008274279</v>
      </c>
      <c r="CK138">
        <v>4.2329630742761699</v>
      </c>
      <c r="CL138">
        <v>4.0899386175607102</v>
      </c>
      <c r="CM138">
        <v>4.2463317029635697</v>
      </c>
      <c r="CN138">
        <v>0.15345609804101901</v>
      </c>
      <c r="CO138">
        <v>5.2061229665028703</v>
      </c>
      <c r="CP138">
        <v>4.3663898062520303</v>
      </c>
      <c r="CQ138">
        <v>4.5569789165131098</v>
      </c>
      <c r="CR138">
        <v>4.49088483765905</v>
      </c>
      <c r="CS138">
        <v>0.18681611961667899</v>
      </c>
      <c r="CT138">
        <v>8.6736055666420897E-2</v>
      </c>
      <c r="CU138">
        <v>5.3376034090760499E-2</v>
      </c>
      <c r="CV138">
        <v>0.52041633304314405</v>
      </c>
      <c r="CW138">
        <v>8.6736055472229595E-2</v>
      </c>
    </row>
    <row r="139" spans="1:101" hidden="1" x14ac:dyDescent="0.5">
      <c r="A139">
        <v>1617062625.8989999</v>
      </c>
      <c r="B139">
        <v>7434.2528459515997</v>
      </c>
      <c r="C139">
        <v>8334.3673905066807</v>
      </c>
      <c r="D139">
        <v>4645.8500133440002</v>
      </c>
      <c r="E139">
        <v>7241.8187276912204</v>
      </c>
      <c r="F139">
        <v>0</v>
      </c>
      <c r="G139">
        <v>0</v>
      </c>
      <c r="H139">
        <v>0</v>
      </c>
      <c r="I139">
        <v>0</v>
      </c>
      <c r="J139">
        <v>7434.2528459515997</v>
      </c>
      <c r="K139">
        <v>8334.3673905066807</v>
      </c>
      <c r="L139">
        <v>4645.8500133440002</v>
      </c>
      <c r="M139">
        <v>7241.8187276912204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28.1852422932213</v>
      </c>
      <c r="AC139">
        <v>35.180300199295999</v>
      </c>
      <c r="AD139">
        <v>35.782066209568001</v>
      </c>
      <c r="AE139">
        <v>33.174175390760098</v>
      </c>
      <c r="AF139">
        <v>72.171030994407403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9367.3646421374306</v>
      </c>
      <c r="AX139">
        <v>5989.1924347042896</v>
      </c>
      <c r="AY139">
        <v>7832.6661329063199</v>
      </c>
      <c r="AZ139">
        <v>7487.4737298595501</v>
      </c>
      <c r="BA139">
        <v>108.420069388844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16523.655096021601</v>
      </c>
      <c r="BS139">
        <v>12016.4448447246</v>
      </c>
      <c r="BT139">
        <v>14283.159861222301</v>
      </c>
      <c r="BU139">
        <v>13720.8192947926</v>
      </c>
      <c r="BV139">
        <v>940.78596210301498</v>
      </c>
      <c r="BW139">
        <v>0.143551507872725</v>
      </c>
      <c r="BX139">
        <v>0.17054977315171699</v>
      </c>
      <c r="BY139">
        <v>0</v>
      </c>
      <c r="BZ139">
        <v>6.8743243784685397</v>
      </c>
      <c r="CA139">
        <v>4.8667400513071604</v>
      </c>
      <c r="CB139">
        <v>5.2908993863231704</v>
      </c>
      <c r="CC139">
        <v>5.3274176868777499</v>
      </c>
      <c r="CD139">
        <v>0.15345609823521</v>
      </c>
      <c r="CE139">
        <v>4.9659019631891397</v>
      </c>
      <c r="CF139">
        <v>3.49911604792349</v>
      </c>
      <c r="CG139">
        <v>4.7571390446078103</v>
      </c>
      <c r="CH139">
        <v>3.8262668044957802</v>
      </c>
      <c r="CI139">
        <v>5.3376034090760499E-2</v>
      </c>
      <c r="CJ139">
        <v>5.57980008274279</v>
      </c>
      <c r="CK139">
        <v>4.2329630742761699</v>
      </c>
      <c r="CL139">
        <v>4.0899386175607102</v>
      </c>
      <c r="CM139">
        <v>4.4600860661314901</v>
      </c>
      <c r="CN139">
        <v>0.15345609804101901</v>
      </c>
      <c r="CO139">
        <v>5.2061229665028703</v>
      </c>
      <c r="CP139">
        <v>4.3663898062520303</v>
      </c>
      <c r="CQ139">
        <v>4.5569789165131098</v>
      </c>
      <c r="CR139">
        <v>4.2932915234935702</v>
      </c>
      <c r="CS139">
        <v>0.18681611961667899</v>
      </c>
      <c r="CT139">
        <v>8.6736055666420897E-2</v>
      </c>
      <c r="CU139">
        <v>5.3376034090760499E-2</v>
      </c>
      <c r="CV139">
        <v>0.52041633304314405</v>
      </c>
      <c r="CW139">
        <v>8.6736055472229595E-2</v>
      </c>
    </row>
    <row r="140" spans="1:101" hidden="1" x14ac:dyDescent="0.5">
      <c r="A140">
        <v>1617062630.8989999</v>
      </c>
      <c r="B140">
        <v>7434.2528459515997</v>
      </c>
      <c r="C140">
        <v>8334.3673905066807</v>
      </c>
      <c r="D140">
        <v>4645.8500133440002</v>
      </c>
      <c r="E140">
        <v>7241.8187276912204</v>
      </c>
      <c r="F140">
        <v>0</v>
      </c>
      <c r="G140">
        <v>0</v>
      </c>
      <c r="H140">
        <v>0</v>
      </c>
      <c r="I140">
        <v>0</v>
      </c>
      <c r="J140">
        <v>7434.2528459515997</v>
      </c>
      <c r="K140">
        <v>8334.3673905066807</v>
      </c>
      <c r="L140">
        <v>4645.8500133440002</v>
      </c>
      <c r="M140">
        <v>7241.8187276912204</v>
      </c>
      <c r="N140">
        <v>3096.06278206353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28.1852422932213</v>
      </c>
      <c r="AC140">
        <v>35.180300199295999</v>
      </c>
      <c r="AD140">
        <v>35.782066209568001</v>
      </c>
      <c r="AE140">
        <v>33.174175390760098</v>
      </c>
      <c r="AF140">
        <v>72.170785740860694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9367.3646421374306</v>
      </c>
      <c r="AX140">
        <v>5989.1924347042896</v>
      </c>
      <c r="AY140">
        <v>7832.6661329063199</v>
      </c>
      <c r="AZ140">
        <v>7487.4737298595501</v>
      </c>
      <c r="BA140">
        <v>111.647139903514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16523.655096021601</v>
      </c>
      <c r="BS140">
        <v>12016.4448447246</v>
      </c>
      <c r="BT140">
        <v>14283.159861222301</v>
      </c>
      <c r="BU140">
        <v>13720.8192947926</v>
      </c>
      <c r="BV140">
        <v>936.97338876414403</v>
      </c>
      <c r="BW140">
        <v>0.15538338409571301</v>
      </c>
      <c r="BX140">
        <v>0.41318334407875101</v>
      </c>
      <c r="BY140">
        <v>0</v>
      </c>
      <c r="BZ140">
        <v>6.8743243784685397</v>
      </c>
      <c r="CA140">
        <v>4.8667400513071604</v>
      </c>
      <c r="CB140">
        <v>5.2908993863231704</v>
      </c>
      <c r="CC140">
        <v>5.3274176868777499</v>
      </c>
      <c r="CD140">
        <v>0.55801338346996898</v>
      </c>
      <c r="CE140">
        <v>4.9659019631891397</v>
      </c>
      <c r="CF140">
        <v>3.49911604792349</v>
      </c>
      <c r="CG140">
        <v>4.7571390446078103</v>
      </c>
      <c r="CH140">
        <v>3.8262668044957802</v>
      </c>
      <c r="CI140">
        <v>0.31346568545473003</v>
      </c>
      <c r="CJ140">
        <v>5.57980008274279</v>
      </c>
      <c r="CK140">
        <v>4.2329630742761699</v>
      </c>
      <c r="CL140">
        <v>4.0899386175607102</v>
      </c>
      <c r="CM140">
        <v>4.4600860661314901</v>
      </c>
      <c r="CN140">
        <v>0.357928903428614</v>
      </c>
      <c r="CO140">
        <v>5.2061229665028703</v>
      </c>
      <c r="CP140">
        <v>4.3663898062520303</v>
      </c>
      <c r="CQ140">
        <v>4.5569789165131098</v>
      </c>
      <c r="CR140">
        <v>4.2932915234935702</v>
      </c>
      <c r="CS140">
        <v>0.53578177454772902</v>
      </c>
      <c r="CT140">
        <v>0.20230764097291801</v>
      </c>
      <c r="CU140">
        <v>0.29123407666189299</v>
      </c>
      <c r="CV140">
        <v>0.402392121143691</v>
      </c>
      <c r="CW140">
        <v>0.46908694778100801</v>
      </c>
    </row>
    <row r="141" spans="1:101" hidden="1" x14ac:dyDescent="0.5">
      <c r="A141">
        <v>1617062635.8989999</v>
      </c>
      <c r="B141">
        <v>7434.2528459515997</v>
      </c>
      <c r="C141">
        <v>8334.3673905066807</v>
      </c>
      <c r="D141">
        <v>4645.8500133440002</v>
      </c>
      <c r="E141">
        <v>7241.8187276912204</v>
      </c>
      <c r="F141">
        <v>0</v>
      </c>
      <c r="G141">
        <v>0</v>
      </c>
      <c r="H141">
        <v>0</v>
      </c>
      <c r="I141">
        <v>0</v>
      </c>
      <c r="J141">
        <v>7434.2528459515997</v>
      </c>
      <c r="K141">
        <v>8334.3673905066807</v>
      </c>
      <c r="L141">
        <v>4645.8500133440002</v>
      </c>
      <c r="M141">
        <v>7241.8187276912204</v>
      </c>
      <c r="N141">
        <v>3096.06278206353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28.1852422932213</v>
      </c>
      <c r="AC141">
        <v>35.180300199295999</v>
      </c>
      <c r="AD141">
        <v>35.782066209568001</v>
      </c>
      <c r="AE141">
        <v>33.174175390760098</v>
      </c>
      <c r="AF141">
        <v>72.170785740860694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9367.3646421374306</v>
      </c>
      <c r="AX141">
        <v>5989.1924347042896</v>
      </c>
      <c r="AY141">
        <v>7832.6661329063199</v>
      </c>
      <c r="AZ141">
        <v>7487.4737298595501</v>
      </c>
      <c r="BA141">
        <v>111.647139903514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16523.655096021601</v>
      </c>
      <c r="BS141">
        <v>12016.4448447246</v>
      </c>
      <c r="BT141">
        <v>14283.159861222301</v>
      </c>
      <c r="BU141">
        <v>13720.8192947926</v>
      </c>
      <c r="BV141">
        <v>936.97338876414403</v>
      </c>
      <c r="BW141">
        <v>0.15538338409571301</v>
      </c>
      <c r="BX141">
        <v>0.41318334407875101</v>
      </c>
      <c r="BY141">
        <v>0</v>
      </c>
      <c r="BZ141">
        <v>6.8743243784685397</v>
      </c>
      <c r="CA141">
        <v>4.8667400513071604</v>
      </c>
      <c r="CB141">
        <v>5.2908993863231704</v>
      </c>
      <c r="CC141">
        <v>5.3274176868777499</v>
      </c>
      <c r="CD141">
        <v>0.55801338346996898</v>
      </c>
      <c r="CE141">
        <v>4.9659019631891397</v>
      </c>
      <c r="CF141">
        <v>3.49911604792349</v>
      </c>
      <c r="CG141">
        <v>4.7571390446078103</v>
      </c>
      <c r="CH141">
        <v>3.8262668044957802</v>
      </c>
      <c r="CI141">
        <v>0.31346568545473003</v>
      </c>
      <c r="CJ141">
        <v>5.57980008274279</v>
      </c>
      <c r="CK141">
        <v>4.2329630742761699</v>
      </c>
      <c r="CL141">
        <v>4.0899386175607102</v>
      </c>
      <c r="CM141">
        <v>4.4600860661314901</v>
      </c>
      <c r="CN141">
        <v>0.357928903428614</v>
      </c>
      <c r="CO141">
        <v>5.2061229665028703</v>
      </c>
      <c r="CP141">
        <v>4.3663898062520303</v>
      </c>
      <c r="CQ141">
        <v>4.5569789165131098</v>
      </c>
      <c r="CR141">
        <v>4.2932915234935702</v>
      </c>
      <c r="CS141">
        <v>0.53578177454772902</v>
      </c>
      <c r="CT141">
        <v>0.20230764097291801</v>
      </c>
      <c r="CU141">
        <v>0.29123407666189299</v>
      </c>
      <c r="CV141">
        <v>0.402392121143691</v>
      </c>
      <c r="CW141">
        <v>0.46908694778100801</v>
      </c>
    </row>
    <row r="142" spans="1:101" hidden="1" x14ac:dyDescent="0.5">
      <c r="A142">
        <v>1617062640.8989999</v>
      </c>
      <c r="B142">
        <v>8881.4757981118801</v>
      </c>
      <c r="C142">
        <v>8334.3673905066807</v>
      </c>
      <c r="D142">
        <v>4645.8500133440002</v>
      </c>
      <c r="E142">
        <v>7241.8187276912204</v>
      </c>
      <c r="F142">
        <v>0</v>
      </c>
      <c r="G142">
        <v>0</v>
      </c>
      <c r="H142">
        <v>0</v>
      </c>
      <c r="I142">
        <v>0</v>
      </c>
      <c r="J142">
        <v>8881.4757981118801</v>
      </c>
      <c r="K142">
        <v>8334.3673905066807</v>
      </c>
      <c r="L142">
        <v>4645.8500133440002</v>
      </c>
      <c r="M142">
        <v>7241.8187276912204</v>
      </c>
      <c r="N142">
        <v>3096.06278206353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28.181568632653299</v>
      </c>
      <c r="AC142">
        <v>35.180300199295999</v>
      </c>
      <c r="AD142">
        <v>35.782066209568001</v>
      </c>
      <c r="AE142">
        <v>33.174175390760098</v>
      </c>
      <c r="AF142">
        <v>72.170785740860694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8706.1080161457103</v>
      </c>
      <c r="AX142">
        <v>5989.1924347042896</v>
      </c>
      <c r="AY142">
        <v>7832.6661329063199</v>
      </c>
      <c r="AZ142">
        <v>7487.4737298595501</v>
      </c>
      <c r="BA142">
        <v>111.647139903514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15853.5877506088</v>
      </c>
      <c r="BS142">
        <v>12016.4448447246</v>
      </c>
      <c r="BT142">
        <v>14283.159861222301</v>
      </c>
      <c r="BU142">
        <v>13720.8192947926</v>
      </c>
      <c r="BV142">
        <v>936.97338876414403</v>
      </c>
      <c r="BW142">
        <v>0.15538338409571301</v>
      </c>
      <c r="BX142">
        <v>0.41318334407875101</v>
      </c>
      <c r="BY142">
        <v>0</v>
      </c>
      <c r="BZ142">
        <v>6.3615438502619197</v>
      </c>
      <c r="CA142">
        <v>4.8667400513071604</v>
      </c>
      <c r="CB142">
        <v>5.2908993863231704</v>
      </c>
      <c r="CC142">
        <v>5.3274176868777499</v>
      </c>
      <c r="CD142">
        <v>0.55801338346996898</v>
      </c>
      <c r="CE142">
        <v>4.6602395169086304</v>
      </c>
      <c r="CF142">
        <v>3.49911604792349</v>
      </c>
      <c r="CG142">
        <v>4.7571390446078103</v>
      </c>
      <c r="CH142">
        <v>3.8262668044957802</v>
      </c>
      <c r="CI142">
        <v>0.31346568545473003</v>
      </c>
      <c r="CJ142">
        <v>4.5268038829924802</v>
      </c>
      <c r="CK142">
        <v>4.2329630742761699</v>
      </c>
      <c r="CL142">
        <v>4.0899386175607102</v>
      </c>
      <c r="CM142">
        <v>4.4600860661314901</v>
      </c>
      <c r="CN142">
        <v>0.357928903428614</v>
      </c>
      <c r="CO142">
        <v>5.1939820527674199</v>
      </c>
      <c r="CP142">
        <v>4.3663898062520303</v>
      </c>
      <c r="CQ142">
        <v>4.5569789165131098</v>
      </c>
      <c r="CR142">
        <v>4.2932915234935702</v>
      </c>
      <c r="CS142">
        <v>0.53578177454772902</v>
      </c>
      <c r="CT142">
        <v>0.20230764097291801</v>
      </c>
      <c r="CU142">
        <v>0.29123407666189299</v>
      </c>
      <c r="CV142">
        <v>0.402392121143691</v>
      </c>
      <c r="CW142">
        <v>0.46908694778100801</v>
      </c>
    </row>
    <row r="143" spans="1:101" hidden="1" x14ac:dyDescent="0.5">
      <c r="A143">
        <v>1617062645.8989999</v>
      </c>
      <c r="B143">
        <v>8881.4757981118801</v>
      </c>
      <c r="C143">
        <v>8334.3673905066807</v>
      </c>
      <c r="D143">
        <v>4645.8500133440002</v>
      </c>
      <c r="E143">
        <v>7241.8187276912204</v>
      </c>
      <c r="F143">
        <v>0</v>
      </c>
      <c r="G143">
        <v>0</v>
      </c>
      <c r="H143">
        <v>0</v>
      </c>
      <c r="I143">
        <v>0</v>
      </c>
      <c r="J143">
        <v>8881.4757981118801</v>
      </c>
      <c r="K143">
        <v>8334.3673905066807</v>
      </c>
      <c r="L143">
        <v>4645.8500133440002</v>
      </c>
      <c r="M143">
        <v>7241.8187276912204</v>
      </c>
      <c r="N143">
        <v>4375.7761901582398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28.181568632653299</v>
      </c>
      <c r="AC143">
        <v>35.180300199295999</v>
      </c>
      <c r="AD143">
        <v>35.782066209568001</v>
      </c>
      <c r="AE143">
        <v>33.174175390760098</v>
      </c>
      <c r="AF143">
        <v>72.172330838205497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8706.1080161457103</v>
      </c>
      <c r="AX143">
        <v>5989.1924347042896</v>
      </c>
      <c r="AY143">
        <v>7832.6661329063199</v>
      </c>
      <c r="AZ143">
        <v>7487.4737298595501</v>
      </c>
      <c r="BA143">
        <v>109.10062095212599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15853.5877506088</v>
      </c>
      <c r="BS143">
        <v>12016.4448447246</v>
      </c>
      <c r="BT143">
        <v>14283.159861222301</v>
      </c>
      <c r="BU143">
        <v>13720.8192947926</v>
      </c>
      <c r="BV143">
        <v>938.37217066168103</v>
      </c>
      <c r="BW143">
        <v>0.18927021432823399</v>
      </c>
      <c r="BX143">
        <v>0.135207317886886</v>
      </c>
      <c r="BY143">
        <v>0</v>
      </c>
      <c r="BZ143">
        <v>6.3615438502619197</v>
      </c>
      <c r="CA143">
        <v>4.8667400513071604</v>
      </c>
      <c r="CB143">
        <v>5.2908993863231704</v>
      </c>
      <c r="CC143">
        <v>5.3274176868777499</v>
      </c>
      <c r="CD143">
        <v>0.380583561181083</v>
      </c>
      <c r="CE143">
        <v>4.6602395169086304</v>
      </c>
      <c r="CF143">
        <v>3.49911604792349</v>
      </c>
      <c r="CG143">
        <v>4.7571390446078103</v>
      </c>
      <c r="CH143">
        <v>3.8262668044957802</v>
      </c>
      <c r="CI143">
        <v>0.44735260750225297</v>
      </c>
      <c r="CJ143">
        <v>4.5268038829924802</v>
      </c>
      <c r="CK143">
        <v>4.2329630742761699</v>
      </c>
      <c r="CL143">
        <v>4.0899386175607102</v>
      </c>
      <c r="CM143">
        <v>4.4600860661314901</v>
      </c>
      <c r="CN143">
        <v>0.64765974491115197</v>
      </c>
      <c r="CO143">
        <v>5.1939820527674199</v>
      </c>
      <c r="CP143">
        <v>4.3663898062520303</v>
      </c>
      <c r="CQ143">
        <v>4.5569789165131098</v>
      </c>
      <c r="CR143">
        <v>4.2932915234935702</v>
      </c>
      <c r="CS143">
        <v>0.71442879084366895</v>
      </c>
      <c r="CT143">
        <v>0.71442879084366895</v>
      </c>
      <c r="CU143">
        <v>0.58089069897863499</v>
      </c>
      <c r="CV143">
        <v>0.64765974491115197</v>
      </c>
      <c r="CW143">
        <v>0.51412165343475602</v>
      </c>
    </row>
    <row r="144" spans="1:101" hidden="1" x14ac:dyDescent="0.5">
      <c r="A144">
        <v>1617062650.8989999</v>
      </c>
      <c r="B144">
        <v>8881.4757981118801</v>
      </c>
      <c r="C144">
        <v>8334.3673905066807</v>
      </c>
      <c r="D144">
        <v>3962.10807204803</v>
      </c>
      <c r="E144">
        <v>7241.8187276912204</v>
      </c>
      <c r="F144">
        <v>0</v>
      </c>
      <c r="G144">
        <v>0</v>
      </c>
      <c r="H144">
        <v>0</v>
      </c>
      <c r="I144">
        <v>0</v>
      </c>
      <c r="J144">
        <v>8881.4757981118801</v>
      </c>
      <c r="K144">
        <v>8334.3673905066807</v>
      </c>
      <c r="L144">
        <v>3962.10807204803</v>
      </c>
      <c r="M144">
        <v>7241.8187276912204</v>
      </c>
      <c r="N144">
        <v>4375.7761901582398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28.181568632653299</v>
      </c>
      <c r="AC144">
        <v>35.180300199295999</v>
      </c>
      <c r="AD144">
        <v>35.779413010268897</v>
      </c>
      <c r="AE144">
        <v>33.174175390760098</v>
      </c>
      <c r="AF144">
        <v>72.172330838205497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8706.1080161457103</v>
      </c>
      <c r="AX144">
        <v>5989.1924347042896</v>
      </c>
      <c r="AY144">
        <v>8287.1247498332195</v>
      </c>
      <c r="AZ144">
        <v>7487.4737298595501</v>
      </c>
      <c r="BA144">
        <v>109.10062095212599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15853.5877506088</v>
      </c>
      <c r="BS144">
        <v>12016.4448447246</v>
      </c>
      <c r="BT144">
        <v>15077.918612408201</v>
      </c>
      <c r="BU144">
        <v>13720.8192947926</v>
      </c>
      <c r="BV144">
        <v>938.37217066168103</v>
      </c>
      <c r="BW144">
        <v>0.18927021432823399</v>
      </c>
      <c r="BX144">
        <v>0.135207317886886</v>
      </c>
      <c r="BY144">
        <v>0</v>
      </c>
      <c r="BZ144">
        <v>6.3615438502619197</v>
      </c>
      <c r="CA144">
        <v>4.8667400513071604</v>
      </c>
      <c r="CB144">
        <v>5.2034689791797604</v>
      </c>
      <c r="CC144">
        <v>5.3274176868777499</v>
      </c>
      <c r="CD144">
        <v>0.380583561181083</v>
      </c>
      <c r="CE144">
        <v>4.6602395169086304</v>
      </c>
      <c r="CF144">
        <v>3.49911604792349</v>
      </c>
      <c r="CG144">
        <v>4.53635757173</v>
      </c>
      <c r="CH144">
        <v>3.8262668044957802</v>
      </c>
      <c r="CI144">
        <v>0.44735260750225297</v>
      </c>
      <c r="CJ144">
        <v>4.5268038829924802</v>
      </c>
      <c r="CK144">
        <v>4.2329630742761699</v>
      </c>
      <c r="CL144">
        <v>4.23615743822229</v>
      </c>
      <c r="CM144">
        <v>4.4600860661314901</v>
      </c>
      <c r="CN144">
        <v>0.64765974491115197</v>
      </c>
      <c r="CO144">
        <v>5.1939820527674199</v>
      </c>
      <c r="CP144">
        <v>4.3663898062520303</v>
      </c>
      <c r="CQ144">
        <v>4.4362908604960403</v>
      </c>
      <c r="CR144">
        <v>4.2932915234935702</v>
      </c>
      <c r="CS144">
        <v>0.71442879084366895</v>
      </c>
      <c r="CT144">
        <v>0.71442879084366895</v>
      </c>
      <c r="CU144">
        <v>0.58089069897863499</v>
      </c>
      <c r="CV144">
        <v>0.64765974491115197</v>
      </c>
      <c r="CW144">
        <v>0.51412165343475602</v>
      </c>
    </row>
    <row r="145" spans="1:101" hidden="1" x14ac:dyDescent="0.5">
      <c r="A145">
        <v>1617062655.8989999</v>
      </c>
      <c r="B145">
        <v>6554.0369357957197</v>
      </c>
      <c r="C145">
        <v>8334.3673905066807</v>
      </c>
      <c r="D145">
        <v>3962.10807204803</v>
      </c>
      <c r="E145">
        <v>5465.3412502501797</v>
      </c>
      <c r="F145">
        <v>0</v>
      </c>
      <c r="G145">
        <v>0</v>
      </c>
      <c r="H145">
        <v>0</v>
      </c>
      <c r="I145">
        <v>0</v>
      </c>
      <c r="J145">
        <v>6554.0369357957197</v>
      </c>
      <c r="K145">
        <v>8334.3673905066807</v>
      </c>
      <c r="L145">
        <v>3962.10807204803</v>
      </c>
      <c r="M145">
        <v>5465.3412502501797</v>
      </c>
      <c r="N145">
        <v>4375.7761901582398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28.185854569982698</v>
      </c>
      <c r="AC145">
        <v>35.180300199295999</v>
      </c>
      <c r="AD145">
        <v>35.779413010268897</v>
      </c>
      <c r="AE145">
        <v>33.173767206252499</v>
      </c>
      <c r="AF145">
        <v>72.172330838205497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13429.028601906701</v>
      </c>
      <c r="AX145">
        <v>5989.1924347042896</v>
      </c>
      <c r="AY145">
        <v>8287.1247498332195</v>
      </c>
      <c r="AZ145">
        <v>9564.7474814864199</v>
      </c>
      <c r="BA145">
        <v>109.10062095212599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23466.631108740501</v>
      </c>
      <c r="BS145">
        <v>12016.4448447246</v>
      </c>
      <c r="BT145">
        <v>15077.918612408201</v>
      </c>
      <c r="BU145">
        <v>16823.1369671092</v>
      </c>
      <c r="BV145">
        <v>938.37217066168103</v>
      </c>
      <c r="BW145">
        <v>0.18927021432823399</v>
      </c>
      <c r="BX145">
        <v>0.135207317886886</v>
      </c>
      <c r="BY145">
        <v>0</v>
      </c>
      <c r="BZ145">
        <v>8.5272351491962102</v>
      </c>
      <c r="CA145">
        <v>4.8667400513071604</v>
      </c>
      <c r="CB145">
        <v>5.2034689791797604</v>
      </c>
      <c r="CC145">
        <v>6.0644472612162401</v>
      </c>
      <c r="CD145">
        <v>0.380583561181083</v>
      </c>
      <c r="CE145">
        <v>5.3936929128453297</v>
      </c>
      <c r="CF145">
        <v>3.49911604792349</v>
      </c>
      <c r="CG145">
        <v>4.53635757173</v>
      </c>
      <c r="CH145">
        <v>5.2638601640426801</v>
      </c>
      <c r="CI145">
        <v>0.44735260750225297</v>
      </c>
      <c r="CJ145">
        <v>6.1937462497034002</v>
      </c>
      <c r="CK145">
        <v>4.2329630742761699</v>
      </c>
      <c r="CL145">
        <v>4.23615743822229</v>
      </c>
      <c r="CM145">
        <v>3.9962639267865101</v>
      </c>
      <c r="CN145">
        <v>0.64765974491115197</v>
      </c>
      <c r="CO145">
        <v>5.79371958127438</v>
      </c>
      <c r="CP145">
        <v>4.3663898062520303</v>
      </c>
      <c r="CQ145">
        <v>4.4362908604960403</v>
      </c>
      <c r="CR145">
        <v>5.3972913470343897</v>
      </c>
      <c r="CS145">
        <v>0.71442879084366895</v>
      </c>
      <c r="CT145">
        <v>0.71442879084366895</v>
      </c>
      <c r="CU145">
        <v>0.58089069897863499</v>
      </c>
      <c r="CV145">
        <v>0.64765974491115197</v>
      </c>
      <c r="CW145">
        <v>0.51412165343475602</v>
      </c>
    </row>
    <row r="146" spans="1:101" hidden="1" x14ac:dyDescent="0.5">
      <c r="A146">
        <v>1617062660.8989999</v>
      </c>
      <c r="B146">
        <v>6554.0369357957197</v>
      </c>
      <c r="C146">
        <v>7467.80505158306</v>
      </c>
      <c r="D146">
        <v>3962.10807204803</v>
      </c>
      <c r="E146">
        <v>5465.3412502501797</v>
      </c>
      <c r="F146">
        <v>0</v>
      </c>
      <c r="G146">
        <v>0</v>
      </c>
      <c r="H146">
        <v>0</v>
      </c>
      <c r="I146">
        <v>0</v>
      </c>
      <c r="J146">
        <v>6554.0369357957197</v>
      </c>
      <c r="K146">
        <v>7467.80505158306</v>
      </c>
      <c r="L146">
        <v>3962.10807204803</v>
      </c>
      <c r="M146">
        <v>5465.3412502501797</v>
      </c>
      <c r="N146">
        <v>17206.641328265599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28.185854569982698</v>
      </c>
      <c r="AC146">
        <v>35.181116568311197</v>
      </c>
      <c r="AD146">
        <v>35.779413010268897</v>
      </c>
      <c r="AE146">
        <v>33.173767206252499</v>
      </c>
      <c r="AF146">
        <v>72.172330838205497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13429.028601906701</v>
      </c>
      <c r="AX146">
        <v>6665.7995375311202</v>
      </c>
      <c r="AY146">
        <v>8287.1247498332195</v>
      </c>
      <c r="AZ146">
        <v>9564.7474814864199</v>
      </c>
      <c r="BA146">
        <v>113.35600453424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23466.631108740501</v>
      </c>
      <c r="BS146">
        <v>12178.1172180718</v>
      </c>
      <c r="BT146">
        <v>15077.918612408201</v>
      </c>
      <c r="BU146">
        <v>16823.1369671092</v>
      </c>
      <c r="BV146">
        <v>936.52063746082501</v>
      </c>
      <c r="BW146">
        <v>0.14286857371487199</v>
      </c>
      <c r="BX146">
        <v>0.34976328599060802</v>
      </c>
      <c r="BY146">
        <v>0</v>
      </c>
      <c r="BZ146">
        <v>8.5272351491962102</v>
      </c>
      <c r="CA146">
        <v>5.32728566342871</v>
      </c>
      <c r="CB146">
        <v>5.2034689791797604</v>
      </c>
      <c r="CC146">
        <v>6.0644472612162401</v>
      </c>
      <c r="CD146">
        <v>-0.220044008599941</v>
      </c>
      <c r="CE146">
        <v>5.3936929128453297</v>
      </c>
      <c r="CF146">
        <v>2.5924937744626599</v>
      </c>
      <c r="CG146">
        <v>4.53635757173</v>
      </c>
      <c r="CH146">
        <v>5.2638601640426801</v>
      </c>
      <c r="CI146">
        <v>-2.0004000800156501E-2</v>
      </c>
      <c r="CJ146">
        <v>6.1937462497034002</v>
      </c>
      <c r="CK146">
        <v>4.5713269299543997</v>
      </c>
      <c r="CL146">
        <v>4.23615743822229</v>
      </c>
      <c r="CM146">
        <v>3.9962639267865101</v>
      </c>
      <c r="CN146">
        <v>-8.6684003529470005E-2</v>
      </c>
      <c r="CO146">
        <v>5.79371958127438</v>
      </c>
      <c r="CP146">
        <v>4.6602632515015596</v>
      </c>
      <c r="CQ146">
        <v>4.4362908604960403</v>
      </c>
      <c r="CR146">
        <v>5.3972913470343897</v>
      </c>
      <c r="CS146">
        <v>-8.6684003529470005E-2</v>
      </c>
      <c r="CT146">
        <v>0.11335600465844201</v>
      </c>
      <c r="CU146">
        <v>-2.0004000800156501E-2</v>
      </c>
      <c r="CV146">
        <v>-0.15336400625875499</v>
      </c>
      <c r="CW146">
        <v>-8.6684003529470005E-2</v>
      </c>
    </row>
    <row r="147" spans="1:101" hidden="1" x14ac:dyDescent="0.5">
      <c r="A147">
        <v>1617062665.8989999</v>
      </c>
      <c r="B147">
        <v>6554.0369357957197</v>
      </c>
      <c r="C147">
        <v>7467.80505158306</v>
      </c>
      <c r="D147">
        <v>3829.05982905982</v>
      </c>
      <c r="E147">
        <v>5465.3412502501797</v>
      </c>
      <c r="F147">
        <v>0</v>
      </c>
      <c r="G147">
        <v>0</v>
      </c>
      <c r="H147">
        <v>0</v>
      </c>
      <c r="I147">
        <v>0</v>
      </c>
      <c r="J147">
        <v>6554.0369357957197</v>
      </c>
      <c r="K147">
        <v>7467.80505158306</v>
      </c>
      <c r="L147">
        <v>3829.05982905982</v>
      </c>
      <c r="M147">
        <v>5465.3412502501797</v>
      </c>
      <c r="N147">
        <v>17206.641328265599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28.185854569982698</v>
      </c>
      <c r="AC147">
        <v>35.181116568311197</v>
      </c>
      <c r="AD147">
        <v>35.758493554256297</v>
      </c>
      <c r="AE147">
        <v>33.173767206252499</v>
      </c>
      <c r="AF147">
        <v>72.172330838205497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13429.028601906701</v>
      </c>
      <c r="AX147">
        <v>6665.7995375311202</v>
      </c>
      <c r="AY147">
        <v>8980.4353632478596</v>
      </c>
      <c r="AZ147">
        <v>9564.7474814864199</v>
      </c>
      <c r="BA147">
        <v>113.35600453424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23466.631108740501</v>
      </c>
      <c r="BS147">
        <v>12178.1172180718</v>
      </c>
      <c r="BT147">
        <v>16108.173076923</v>
      </c>
      <c r="BU147">
        <v>16823.1369671092</v>
      </c>
      <c r="BV147">
        <v>936.52063746082501</v>
      </c>
      <c r="BW147">
        <v>0.14286857371487199</v>
      </c>
      <c r="BX147">
        <v>0.34976328599060802</v>
      </c>
      <c r="BY147">
        <v>0</v>
      </c>
      <c r="BZ147">
        <v>8.5272351491962102</v>
      </c>
      <c r="CA147">
        <v>5.32728566342871</v>
      </c>
      <c r="CB147">
        <v>7.1848290600622704</v>
      </c>
      <c r="CC147">
        <v>6.0644472612162401</v>
      </c>
      <c r="CD147">
        <v>-0.220044008599941</v>
      </c>
      <c r="CE147">
        <v>5.3936929128453297</v>
      </c>
      <c r="CF147">
        <v>2.5924937744626599</v>
      </c>
      <c r="CG147">
        <v>3.9797008546697699</v>
      </c>
      <c r="CH147">
        <v>5.2638601640426801</v>
      </c>
      <c r="CI147">
        <v>-2.0004000800156501E-2</v>
      </c>
      <c r="CJ147">
        <v>6.1937462497034002</v>
      </c>
      <c r="CK147">
        <v>4.5713269299543997</v>
      </c>
      <c r="CL147">
        <v>3.9129273507227502</v>
      </c>
      <c r="CM147">
        <v>3.9962639267865101</v>
      </c>
      <c r="CN147">
        <v>-8.6684003529470005E-2</v>
      </c>
      <c r="CO147">
        <v>5.79371958127438</v>
      </c>
      <c r="CP147">
        <v>4.6602632515015596</v>
      </c>
      <c r="CQ147">
        <v>5.8493589745144403</v>
      </c>
      <c r="CR147">
        <v>5.3972913470343897</v>
      </c>
      <c r="CS147">
        <v>-8.6684003529470005E-2</v>
      </c>
      <c r="CT147">
        <v>0.11335600465844201</v>
      </c>
      <c r="CU147">
        <v>-2.0004000800156501E-2</v>
      </c>
      <c r="CV147">
        <v>-0.15336400625875499</v>
      </c>
      <c r="CW147">
        <v>-8.6684003529470005E-2</v>
      </c>
    </row>
    <row r="148" spans="1:101" hidden="1" x14ac:dyDescent="0.5">
      <c r="A148">
        <v>1617062670.8989999</v>
      </c>
      <c r="B148">
        <v>10664.5303424794</v>
      </c>
      <c r="C148">
        <v>7467.80505158306</v>
      </c>
      <c r="D148">
        <v>3829.05982905982</v>
      </c>
      <c r="E148">
        <v>5465.3412502501797</v>
      </c>
      <c r="F148">
        <v>0</v>
      </c>
      <c r="G148">
        <v>0</v>
      </c>
      <c r="H148">
        <v>0</v>
      </c>
      <c r="I148">
        <v>0</v>
      </c>
      <c r="J148">
        <v>10664.5303424794</v>
      </c>
      <c r="K148">
        <v>7467.80505158306</v>
      </c>
      <c r="L148">
        <v>3829.05982905982</v>
      </c>
      <c r="M148">
        <v>5465.3412502501797</v>
      </c>
      <c r="N148">
        <v>17206.641328265599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28.184834108713801</v>
      </c>
      <c r="AC148">
        <v>35.181116568311197</v>
      </c>
      <c r="AD148">
        <v>35.758493554256297</v>
      </c>
      <c r="AE148">
        <v>33.173767206252499</v>
      </c>
      <c r="AF148">
        <v>72.172330838205497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7619.8010548100601</v>
      </c>
      <c r="AX148">
        <v>6665.7995375311202</v>
      </c>
      <c r="AY148">
        <v>8980.4353632478596</v>
      </c>
      <c r="AZ148">
        <v>9564.7474814864199</v>
      </c>
      <c r="BA148">
        <v>113.35600453424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13267.1072835302</v>
      </c>
      <c r="BS148">
        <v>12178.1172180718</v>
      </c>
      <c r="BT148">
        <v>16108.173076923</v>
      </c>
      <c r="BU148">
        <v>16823.1369671092</v>
      </c>
      <c r="BV148">
        <v>936.52063746082501</v>
      </c>
      <c r="BW148">
        <v>0.14286857371487199</v>
      </c>
      <c r="BX148">
        <v>0.34976328599060802</v>
      </c>
      <c r="BY148">
        <v>0</v>
      </c>
      <c r="BZ148">
        <v>5.2673743240381103</v>
      </c>
      <c r="CA148">
        <v>5.32728566342871</v>
      </c>
      <c r="CB148">
        <v>7.1848290600622704</v>
      </c>
      <c r="CC148">
        <v>6.0644472612162401</v>
      </c>
      <c r="CD148">
        <v>-0.220044008599941</v>
      </c>
      <c r="CE148">
        <v>4.7332932771304703</v>
      </c>
      <c r="CF148">
        <v>2.5924937744626599</v>
      </c>
      <c r="CG148">
        <v>3.9797008546697699</v>
      </c>
      <c r="CH148">
        <v>5.2638601640426801</v>
      </c>
      <c r="CI148">
        <v>-2.0004000800156501E-2</v>
      </c>
      <c r="CJ148">
        <v>3.9989318382639101</v>
      </c>
      <c r="CK148">
        <v>4.5713269299543997</v>
      </c>
      <c r="CL148">
        <v>3.9129273507227502</v>
      </c>
      <c r="CM148">
        <v>3.9962639267865101</v>
      </c>
      <c r="CN148">
        <v>-8.6684003529470005E-2</v>
      </c>
      <c r="CO148">
        <v>4.7332932775190599</v>
      </c>
      <c r="CP148">
        <v>4.6602632515015596</v>
      </c>
      <c r="CQ148">
        <v>5.8493589745144403</v>
      </c>
      <c r="CR148">
        <v>5.3972913470343897</v>
      </c>
      <c r="CS148">
        <v>-8.6684003529470005E-2</v>
      </c>
      <c r="CT148">
        <v>0.11335600465844201</v>
      </c>
      <c r="CU148">
        <v>-2.0004000800156501E-2</v>
      </c>
      <c r="CV148">
        <v>-0.15336400625875499</v>
      </c>
      <c r="CW148">
        <v>-8.6684003529470005E-2</v>
      </c>
    </row>
    <row r="149" spans="1:101" hidden="1" x14ac:dyDescent="0.5">
      <c r="A149">
        <v>1617062675.8989999</v>
      </c>
      <c r="B149">
        <v>10664.5303424794</v>
      </c>
      <c r="C149">
        <v>7467.80505158306</v>
      </c>
      <c r="D149">
        <v>3829.05982905982</v>
      </c>
      <c r="E149">
        <v>5465.3412502501797</v>
      </c>
      <c r="F149">
        <v>0</v>
      </c>
      <c r="G149">
        <v>0</v>
      </c>
      <c r="H149">
        <v>0</v>
      </c>
      <c r="I149">
        <v>0</v>
      </c>
      <c r="J149">
        <v>10664.5303424794</v>
      </c>
      <c r="K149">
        <v>7467.80505158306</v>
      </c>
      <c r="L149">
        <v>3829.05982905982</v>
      </c>
      <c r="M149">
        <v>5465.3412502501797</v>
      </c>
      <c r="N149">
        <v>17206.641328265599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28.184834108713801</v>
      </c>
      <c r="AC149">
        <v>35.181116568311197</v>
      </c>
      <c r="AD149">
        <v>35.758493554256297</v>
      </c>
      <c r="AE149">
        <v>33.173767206252499</v>
      </c>
      <c r="AF149">
        <v>72.172330838205497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7619.8010548100601</v>
      </c>
      <c r="AX149">
        <v>6665.7995375311202</v>
      </c>
      <c r="AY149">
        <v>8980.4353632478596</v>
      </c>
      <c r="AZ149">
        <v>9564.7474814864199</v>
      </c>
      <c r="BA149">
        <v>113.35600453424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13267.1072835302</v>
      </c>
      <c r="BS149">
        <v>12178.1172180718</v>
      </c>
      <c r="BT149">
        <v>16108.173076923</v>
      </c>
      <c r="BU149">
        <v>16823.1369671092</v>
      </c>
      <c r="BV149">
        <v>936.52063746082501</v>
      </c>
      <c r="BW149">
        <v>0.14286857371487199</v>
      </c>
      <c r="BX149">
        <v>0.34976328599060802</v>
      </c>
      <c r="BY149">
        <v>0</v>
      </c>
      <c r="BZ149">
        <v>5.2673743240381103</v>
      </c>
      <c r="CA149">
        <v>5.32728566342871</v>
      </c>
      <c r="CB149">
        <v>7.1848290600622704</v>
      </c>
      <c r="CC149">
        <v>6.0644472612162401</v>
      </c>
      <c r="CD149">
        <v>-0.220044008599941</v>
      </c>
      <c r="CE149">
        <v>4.7332932771304703</v>
      </c>
      <c r="CF149">
        <v>2.5924937744626599</v>
      </c>
      <c r="CG149">
        <v>3.9797008546697699</v>
      </c>
      <c r="CH149">
        <v>5.2638601640426801</v>
      </c>
      <c r="CI149">
        <v>-2.0004000800156501E-2</v>
      </c>
      <c r="CJ149">
        <v>3.9989318382639101</v>
      </c>
      <c r="CK149">
        <v>4.5713269299543997</v>
      </c>
      <c r="CL149">
        <v>3.9129273507227502</v>
      </c>
      <c r="CM149">
        <v>3.9962639267865101</v>
      </c>
      <c r="CN149">
        <v>-8.6684003529470005E-2</v>
      </c>
      <c r="CO149">
        <v>4.7332932775190599</v>
      </c>
      <c r="CP149">
        <v>4.6602632515015596</v>
      </c>
      <c r="CQ149">
        <v>5.8493589745144403</v>
      </c>
      <c r="CR149">
        <v>5.3972913470343897</v>
      </c>
      <c r="CS149">
        <v>-8.6684003529470005E-2</v>
      </c>
      <c r="CT149">
        <v>0.11335600465844201</v>
      </c>
      <c r="CU149">
        <v>-2.0004000800156501E-2</v>
      </c>
      <c r="CV149">
        <v>-0.15336400625875499</v>
      </c>
      <c r="CW149">
        <v>-8.6684003529470005E-2</v>
      </c>
    </row>
    <row r="150" spans="1:101" hidden="1" x14ac:dyDescent="0.5">
      <c r="A150">
        <v>1617062680.8989999</v>
      </c>
      <c r="B150">
        <v>10664.5303424794</v>
      </c>
      <c r="C150">
        <v>7467.80505158306</v>
      </c>
      <c r="D150">
        <v>3829.05982905982</v>
      </c>
      <c r="E150">
        <v>5465.3412502501797</v>
      </c>
      <c r="F150">
        <v>0</v>
      </c>
      <c r="G150">
        <v>0</v>
      </c>
      <c r="H150">
        <v>0</v>
      </c>
      <c r="I150">
        <v>0</v>
      </c>
      <c r="J150">
        <v>10664.5303424794</v>
      </c>
      <c r="K150">
        <v>7467.80505158306</v>
      </c>
      <c r="L150">
        <v>3829.05982905982</v>
      </c>
      <c r="M150">
        <v>5465.3412502501797</v>
      </c>
      <c r="N150">
        <v>17206.641328265599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28.184834108713801</v>
      </c>
      <c r="AC150">
        <v>35.181116568311197</v>
      </c>
      <c r="AD150">
        <v>35.758493554256297</v>
      </c>
      <c r="AE150">
        <v>33.173767206252499</v>
      </c>
      <c r="AF150">
        <v>72.172330838205497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7619.8010548100601</v>
      </c>
      <c r="AX150">
        <v>6665.7995375311202</v>
      </c>
      <c r="AY150">
        <v>8980.4353632478596</v>
      </c>
      <c r="AZ150">
        <v>9564.7474814864199</v>
      </c>
      <c r="BA150">
        <v>113.35600453424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13267.1072835302</v>
      </c>
      <c r="BS150">
        <v>12178.1172180718</v>
      </c>
      <c r="BT150">
        <v>16108.173076923</v>
      </c>
      <c r="BU150">
        <v>16823.1369671092</v>
      </c>
      <c r="BV150">
        <v>936.52063746082501</v>
      </c>
      <c r="BW150">
        <v>0.14286857371487199</v>
      </c>
      <c r="BX150">
        <v>0.34976328599060802</v>
      </c>
      <c r="BY150">
        <v>0</v>
      </c>
      <c r="BZ150">
        <v>5.2673743240381103</v>
      </c>
      <c r="CA150">
        <v>5.32728566342871</v>
      </c>
      <c r="CB150">
        <v>7.1848290600622704</v>
      </c>
      <c r="CC150">
        <v>6.0644472612162401</v>
      </c>
      <c r="CD150">
        <v>-0.220044008599941</v>
      </c>
      <c r="CE150">
        <v>4.7332932771304703</v>
      </c>
      <c r="CF150">
        <v>2.5924937744626599</v>
      </c>
      <c r="CG150">
        <v>3.9797008546697699</v>
      </c>
      <c r="CH150">
        <v>5.2638601640426801</v>
      </c>
      <c r="CI150">
        <v>-2.0004000800156501E-2</v>
      </c>
      <c r="CJ150">
        <v>3.9989318382639101</v>
      </c>
      <c r="CK150">
        <v>4.5713269299543997</v>
      </c>
      <c r="CL150">
        <v>3.9129273507227502</v>
      </c>
      <c r="CM150">
        <v>3.9962639267865101</v>
      </c>
      <c r="CN150">
        <v>-8.6684003529470005E-2</v>
      </c>
      <c r="CO150">
        <v>4.7332932775190599</v>
      </c>
      <c r="CP150">
        <v>4.6602632515015596</v>
      </c>
      <c r="CQ150">
        <v>5.8493589745144403</v>
      </c>
      <c r="CR150">
        <v>5.3972913470343897</v>
      </c>
      <c r="CS150">
        <v>-8.6684003529470005E-2</v>
      </c>
      <c r="CT150">
        <v>0.11335600465844201</v>
      </c>
      <c r="CU150">
        <v>-2.0004000800156501E-2</v>
      </c>
      <c r="CV150">
        <v>-0.15336400625875499</v>
      </c>
      <c r="CW150">
        <v>-8.6684003529470005E-2</v>
      </c>
    </row>
    <row r="151" spans="1:101" hidden="1" x14ac:dyDescent="0.5">
      <c r="A151">
        <v>1617062685.8989999</v>
      </c>
      <c r="B151">
        <v>10664.5303424794</v>
      </c>
      <c r="C151">
        <v>7467.80505158306</v>
      </c>
      <c r="D151">
        <v>3829.05982905982</v>
      </c>
      <c r="E151">
        <v>5465.3412502501797</v>
      </c>
      <c r="F151">
        <v>0</v>
      </c>
      <c r="G151">
        <v>0</v>
      </c>
      <c r="H151">
        <v>0</v>
      </c>
      <c r="I151">
        <v>0</v>
      </c>
      <c r="J151">
        <v>10664.5303424794</v>
      </c>
      <c r="K151">
        <v>7467.80505158306</v>
      </c>
      <c r="L151">
        <v>3829.05982905982</v>
      </c>
      <c r="M151">
        <v>5465.3412502501797</v>
      </c>
      <c r="N151">
        <v>17206.641328265599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28.184834108713801</v>
      </c>
      <c r="AC151">
        <v>35.181116568311197</v>
      </c>
      <c r="AD151">
        <v>35.758493554256297</v>
      </c>
      <c r="AE151">
        <v>33.173767206252499</v>
      </c>
      <c r="AF151">
        <v>72.172330838205497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7619.8010548100601</v>
      </c>
      <c r="AX151">
        <v>6665.7995375311202</v>
      </c>
      <c r="AY151">
        <v>8980.4353632478596</v>
      </c>
      <c r="AZ151">
        <v>9564.7474814864199</v>
      </c>
      <c r="BA151">
        <v>113.35600453424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13267.1072835302</v>
      </c>
      <c r="BS151">
        <v>12178.1172180718</v>
      </c>
      <c r="BT151">
        <v>16108.173076923</v>
      </c>
      <c r="BU151">
        <v>16823.1369671092</v>
      </c>
      <c r="BV151">
        <v>936.52063746082501</v>
      </c>
      <c r="BW151">
        <v>0.14286857371487199</v>
      </c>
      <c r="BX151">
        <v>0.34976328599060802</v>
      </c>
      <c r="BY151">
        <v>0</v>
      </c>
      <c r="BZ151">
        <v>5.2673743240381103</v>
      </c>
      <c r="CA151">
        <v>5.32728566342871</v>
      </c>
      <c r="CB151">
        <v>7.1848290600622704</v>
      </c>
      <c r="CC151">
        <v>6.0644472612162401</v>
      </c>
      <c r="CD151">
        <v>-0.220044008599941</v>
      </c>
      <c r="CE151">
        <v>4.7332932771304703</v>
      </c>
      <c r="CF151">
        <v>2.5924937744626599</v>
      </c>
      <c r="CG151">
        <v>3.9797008546697699</v>
      </c>
      <c r="CH151">
        <v>5.2638601640426801</v>
      </c>
      <c r="CI151">
        <v>-2.0004000800156501E-2</v>
      </c>
      <c r="CJ151">
        <v>3.9989318382639101</v>
      </c>
      <c r="CK151">
        <v>4.5713269299543997</v>
      </c>
      <c r="CL151">
        <v>3.9129273507227502</v>
      </c>
      <c r="CM151">
        <v>3.9962639267865101</v>
      </c>
      <c r="CN151">
        <v>-8.6684003529470005E-2</v>
      </c>
      <c r="CO151">
        <v>4.7332932775190599</v>
      </c>
      <c r="CP151">
        <v>4.6602632515015596</v>
      </c>
      <c r="CQ151">
        <v>5.8493589745144403</v>
      </c>
      <c r="CR151">
        <v>5.3972913470343897</v>
      </c>
      <c r="CS151">
        <v>-8.6684003529470005E-2</v>
      </c>
      <c r="CT151">
        <v>0.11335600465844201</v>
      </c>
      <c r="CU151">
        <v>-2.0004000800156501E-2</v>
      </c>
      <c r="CV151">
        <v>-0.15336400625875499</v>
      </c>
      <c r="CW151">
        <v>-8.6684003529470005E-2</v>
      </c>
    </row>
    <row r="152" spans="1:101" hidden="1" x14ac:dyDescent="0.5">
      <c r="A152">
        <v>1617062690.8989999</v>
      </c>
      <c r="B152">
        <v>10664.5303424794</v>
      </c>
      <c r="C152">
        <v>7467.80505158306</v>
      </c>
      <c r="D152">
        <v>3829.05982905982</v>
      </c>
      <c r="E152">
        <v>5465.3412502501797</v>
      </c>
      <c r="F152">
        <v>0</v>
      </c>
      <c r="G152">
        <v>0</v>
      </c>
      <c r="H152">
        <v>0</v>
      </c>
      <c r="I152">
        <v>0</v>
      </c>
      <c r="J152">
        <v>10664.5303424794</v>
      </c>
      <c r="K152">
        <v>7467.80505158306</v>
      </c>
      <c r="L152">
        <v>3829.05982905982</v>
      </c>
      <c r="M152">
        <v>5465.3412502501797</v>
      </c>
      <c r="N152">
        <v>17206.641328265599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28.184834108713801</v>
      </c>
      <c r="AC152">
        <v>35.181116568311197</v>
      </c>
      <c r="AD152">
        <v>35.758493554256297</v>
      </c>
      <c r="AE152">
        <v>33.173767206252499</v>
      </c>
      <c r="AF152">
        <v>72.172330838205497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7619.8010548100601</v>
      </c>
      <c r="AX152">
        <v>6665.7995375311202</v>
      </c>
      <c r="AY152">
        <v>8980.4353632478596</v>
      </c>
      <c r="AZ152">
        <v>9564.7474814864199</v>
      </c>
      <c r="BA152">
        <v>113.35600453424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13267.1072835302</v>
      </c>
      <c r="BS152">
        <v>12178.1172180718</v>
      </c>
      <c r="BT152">
        <v>16108.173076923</v>
      </c>
      <c r="BU152">
        <v>16823.1369671092</v>
      </c>
      <c r="BV152">
        <v>936.52063746082501</v>
      </c>
      <c r="BW152">
        <v>0.14286857371487199</v>
      </c>
      <c r="BX152">
        <v>0.34976328599060802</v>
      </c>
      <c r="BY152">
        <v>0</v>
      </c>
      <c r="BZ152">
        <v>5.2673743240381103</v>
      </c>
      <c r="CA152">
        <v>5.32728566342871</v>
      </c>
      <c r="CB152">
        <v>7.1848290600622704</v>
      </c>
      <c r="CC152">
        <v>6.0644472612162401</v>
      </c>
      <c r="CD152">
        <v>-0.220044008599941</v>
      </c>
      <c r="CE152">
        <v>4.7332932771304703</v>
      </c>
      <c r="CF152">
        <v>2.5924937744626599</v>
      </c>
      <c r="CG152">
        <v>3.9797008546697699</v>
      </c>
      <c r="CH152">
        <v>5.2638601640426801</v>
      </c>
      <c r="CI152">
        <v>-2.0004000800156501E-2</v>
      </c>
      <c r="CJ152">
        <v>3.9989318382639101</v>
      </c>
      <c r="CK152">
        <v>4.5713269299543997</v>
      </c>
      <c r="CL152">
        <v>3.9129273507227502</v>
      </c>
      <c r="CM152">
        <v>3.9962639267865101</v>
      </c>
      <c r="CN152">
        <v>-8.6684003529470005E-2</v>
      </c>
      <c r="CO152">
        <v>4.7332932775190599</v>
      </c>
      <c r="CP152">
        <v>4.6602632515015596</v>
      </c>
      <c r="CQ152">
        <v>5.8493589745144403</v>
      </c>
      <c r="CR152">
        <v>5.3972913470343897</v>
      </c>
      <c r="CS152">
        <v>-8.6684003529470005E-2</v>
      </c>
      <c r="CT152">
        <v>0.11335600465844201</v>
      </c>
      <c r="CU152">
        <v>-2.0004000800156501E-2</v>
      </c>
      <c r="CV152">
        <v>-0.15336400625875499</v>
      </c>
      <c r="CW152">
        <v>-8.6684003529470005E-2</v>
      </c>
    </row>
    <row r="153" spans="1:101" hidden="1" x14ac:dyDescent="0.5">
      <c r="A153">
        <v>1617062695.8989999</v>
      </c>
      <c r="B153">
        <v>10664.5303424794</v>
      </c>
      <c r="C153">
        <v>7467.80505158306</v>
      </c>
      <c r="D153">
        <v>3829.05982905982</v>
      </c>
      <c r="E153">
        <v>5465.3412502501797</v>
      </c>
      <c r="F153">
        <v>0</v>
      </c>
      <c r="G153">
        <v>0</v>
      </c>
      <c r="H153">
        <v>0</v>
      </c>
      <c r="I153">
        <v>0</v>
      </c>
      <c r="J153">
        <v>10664.5303424794</v>
      </c>
      <c r="K153">
        <v>7467.80505158306</v>
      </c>
      <c r="L153">
        <v>3829.05982905982</v>
      </c>
      <c r="M153">
        <v>5465.3412502501797</v>
      </c>
      <c r="N153">
        <v>17206.641328265599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28.184834108713801</v>
      </c>
      <c r="AC153">
        <v>35.181116568311197</v>
      </c>
      <c r="AD153">
        <v>35.758493554256297</v>
      </c>
      <c r="AE153">
        <v>33.173767206252499</v>
      </c>
      <c r="AF153">
        <v>72.172330838205497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7619.8010548100601</v>
      </c>
      <c r="AX153">
        <v>6665.7995375311202</v>
      </c>
      <c r="AY153">
        <v>8980.4353632478596</v>
      </c>
      <c r="AZ153">
        <v>9564.7474814864199</v>
      </c>
      <c r="BA153">
        <v>113.35600453424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13267.1072835302</v>
      </c>
      <c r="BS153">
        <v>12178.1172180718</v>
      </c>
      <c r="BT153">
        <v>16108.173076923</v>
      </c>
      <c r="BU153">
        <v>16823.1369671092</v>
      </c>
      <c r="BV153">
        <v>936.52063746082501</v>
      </c>
      <c r="BW153">
        <v>0.14286857371487199</v>
      </c>
      <c r="BX153">
        <v>0.34976328599060802</v>
      </c>
      <c r="BY153">
        <v>0</v>
      </c>
      <c r="BZ153">
        <v>5.2673743240381103</v>
      </c>
      <c r="CA153">
        <v>5.32728566342871</v>
      </c>
      <c r="CB153">
        <v>7.1848290600622704</v>
      </c>
      <c r="CC153">
        <v>6.0644472612162401</v>
      </c>
      <c r="CD153">
        <v>-0.220044008599941</v>
      </c>
      <c r="CE153">
        <v>4.7332932771304703</v>
      </c>
      <c r="CF153">
        <v>2.5924937744626599</v>
      </c>
      <c r="CG153">
        <v>3.9797008546697699</v>
      </c>
      <c r="CH153">
        <v>5.2638601640426801</v>
      </c>
      <c r="CI153">
        <v>-2.0004000800156501E-2</v>
      </c>
      <c r="CJ153">
        <v>3.9989318382639101</v>
      </c>
      <c r="CK153">
        <v>4.5713269299543997</v>
      </c>
      <c r="CL153">
        <v>3.9129273507227502</v>
      </c>
      <c r="CM153">
        <v>3.9962639267865101</v>
      </c>
      <c r="CN153">
        <v>-8.6684003529470005E-2</v>
      </c>
      <c r="CO153">
        <v>4.7332932775190599</v>
      </c>
      <c r="CP153">
        <v>4.6602632515015596</v>
      </c>
      <c r="CQ153">
        <v>5.8493589745144403</v>
      </c>
      <c r="CR153">
        <v>5.3972913470343897</v>
      </c>
      <c r="CS153">
        <v>-8.6684003529470005E-2</v>
      </c>
      <c r="CT153">
        <v>0.11335600465844201</v>
      </c>
      <c r="CU153">
        <v>-2.0004000800156501E-2</v>
      </c>
      <c r="CV153">
        <v>-0.15336400625875499</v>
      </c>
      <c r="CW153">
        <v>-8.6684003529470005E-2</v>
      </c>
    </row>
    <row r="154" spans="1:101" hidden="1" x14ac:dyDescent="0.5">
      <c r="A154">
        <v>1617062700.8989999</v>
      </c>
      <c r="B154">
        <v>10664.5303424794</v>
      </c>
      <c r="C154">
        <v>7467.80505158306</v>
      </c>
      <c r="D154">
        <v>3829.05982905982</v>
      </c>
      <c r="E154">
        <v>5465.3412502501797</v>
      </c>
      <c r="F154">
        <v>0</v>
      </c>
      <c r="G154">
        <v>0</v>
      </c>
      <c r="H154">
        <v>0</v>
      </c>
      <c r="I154">
        <v>0</v>
      </c>
      <c r="J154">
        <v>10664.5303424794</v>
      </c>
      <c r="K154">
        <v>7467.80505158306</v>
      </c>
      <c r="L154">
        <v>3829.05982905982</v>
      </c>
      <c r="M154">
        <v>5465.3412502501797</v>
      </c>
      <c r="N154">
        <v>17206.641328265599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28.184834108713801</v>
      </c>
      <c r="AC154">
        <v>35.181116568311197</v>
      </c>
      <c r="AD154">
        <v>35.758493554256297</v>
      </c>
      <c r="AE154">
        <v>33.173767206252499</v>
      </c>
      <c r="AF154">
        <v>72.172330838205497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7619.8010548100601</v>
      </c>
      <c r="AX154">
        <v>6665.7995375311202</v>
      </c>
      <c r="AY154">
        <v>8980.4353632478596</v>
      </c>
      <c r="AZ154">
        <v>9564.7474814864199</v>
      </c>
      <c r="BA154">
        <v>113.35600453424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13267.1072835302</v>
      </c>
      <c r="BS154">
        <v>12178.1172180718</v>
      </c>
      <c r="BT154">
        <v>16108.173076923</v>
      </c>
      <c r="BU154">
        <v>16823.1369671092</v>
      </c>
      <c r="BV154">
        <v>936.52063746082501</v>
      </c>
      <c r="BW154">
        <v>0.14286857371487199</v>
      </c>
      <c r="BX154">
        <v>0.34976328599060802</v>
      </c>
      <c r="BY154">
        <v>0</v>
      </c>
      <c r="BZ154">
        <v>5.2673743240381103</v>
      </c>
      <c r="CA154">
        <v>5.32728566342871</v>
      </c>
      <c r="CB154">
        <v>7.1848290600622704</v>
      </c>
      <c r="CC154">
        <v>6.0644472612162401</v>
      </c>
      <c r="CD154">
        <v>-0.220044008599941</v>
      </c>
      <c r="CE154">
        <v>4.7332932771304703</v>
      </c>
      <c r="CF154">
        <v>2.5924937744626599</v>
      </c>
      <c r="CG154">
        <v>3.9797008546697699</v>
      </c>
      <c r="CH154">
        <v>5.2638601640426801</v>
      </c>
      <c r="CI154">
        <v>-2.0004000800156501E-2</v>
      </c>
      <c r="CJ154">
        <v>3.9989318382639101</v>
      </c>
      <c r="CK154">
        <v>4.5713269299543997</v>
      </c>
      <c r="CL154">
        <v>3.9129273507227502</v>
      </c>
      <c r="CM154">
        <v>3.9962639267865101</v>
      </c>
      <c r="CN154">
        <v>-8.6684003529470005E-2</v>
      </c>
      <c r="CO154">
        <v>4.7332932775190599</v>
      </c>
      <c r="CP154">
        <v>4.6602632515015596</v>
      </c>
      <c r="CQ154">
        <v>5.8493589745144403</v>
      </c>
      <c r="CR154">
        <v>5.3972913470343897</v>
      </c>
      <c r="CS154">
        <v>-8.6684003529470005E-2</v>
      </c>
      <c r="CT154">
        <v>0.11335600465844201</v>
      </c>
      <c r="CU154">
        <v>-2.0004000800156501E-2</v>
      </c>
      <c r="CV154">
        <v>-0.15336400625875499</v>
      </c>
      <c r="CW154">
        <v>-8.6684003529470005E-2</v>
      </c>
    </row>
    <row r="155" spans="1:101" hidden="1" x14ac:dyDescent="0.5">
      <c r="A155">
        <v>1617062705.8989999</v>
      </c>
      <c r="B155">
        <v>10664.5303424794</v>
      </c>
      <c r="C155">
        <v>7467.80505158306</v>
      </c>
      <c r="D155">
        <v>3829.05982905982</v>
      </c>
      <c r="E155">
        <v>5465.3412502501797</v>
      </c>
      <c r="F155">
        <v>0</v>
      </c>
      <c r="G155">
        <v>0</v>
      </c>
      <c r="H155">
        <v>0</v>
      </c>
      <c r="I155">
        <v>0</v>
      </c>
      <c r="J155">
        <v>10664.5303424794</v>
      </c>
      <c r="K155">
        <v>7467.80505158306</v>
      </c>
      <c r="L155">
        <v>3829.05982905982</v>
      </c>
      <c r="M155">
        <v>5465.3412502501797</v>
      </c>
      <c r="N155">
        <v>17206.641328265599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28.184834108713801</v>
      </c>
      <c r="AC155">
        <v>35.181116568311197</v>
      </c>
      <c r="AD155">
        <v>35.758493554256297</v>
      </c>
      <c r="AE155">
        <v>33.173767206252499</v>
      </c>
      <c r="AF155">
        <v>72.172330838205497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7619.8010548100601</v>
      </c>
      <c r="AX155">
        <v>6665.7995375311202</v>
      </c>
      <c r="AY155">
        <v>8980.4353632478596</v>
      </c>
      <c r="AZ155">
        <v>9564.7474814864199</v>
      </c>
      <c r="BA155">
        <v>113.35600453424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13267.1072835302</v>
      </c>
      <c r="BS155">
        <v>12178.1172180718</v>
      </c>
      <c r="BT155">
        <v>16108.173076923</v>
      </c>
      <c r="BU155">
        <v>16823.1369671092</v>
      </c>
      <c r="BV155">
        <v>936.52063746082501</v>
      </c>
      <c r="BW155">
        <v>0.14286857371487199</v>
      </c>
      <c r="BX155">
        <v>0.34976328599060802</v>
      </c>
      <c r="BY155">
        <v>0</v>
      </c>
      <c r="BZ155">
        <v>5.2673743240381103</v>
      </c>
      <c r="CA155">
        <v>5.32728566342871</v>
      </c>
      <c r="CB155">
        <v>7.1848290600622704</v>
      </c>
      <c r="CC155">
        <v>6.0644472612162401</v>
      </c>
      <c r="CD155">
        <v>-0.220044008599941</v>
      </c>
      <c r="CE155">
        <v>4.7332932771304703</v>
      </c>
      <c r="CF155">
        <v>2.5924937744626599</v>
      </c>
      <c r="CG155">
        <v>3.9797008546697699</v>
      </c>
      <c r="CH155">
        <v>5.2638601640426801</v>
      </c>
      <c r="CI155">
        <v>-2.0004000800156501E-2</v>
      </c>
      <c r="CJ155">
        <v>3.9989318382639101</v>
      </c>
      <c r="CK155">
        <v>4.5713269299543997</v>
      </c>
      <c r="CL155">
        <v>3.9129273507227502</v>
      </c>
      <c r="CM155">
        <v>3.9962639267865101</v>
      </c>
      <c r="CN155">
        <v>-8.6684003529470005E-2</v>
      </c>
      <c r="CO155">
        <v>4.7332932775190599</v>
      </c>
      <c r="CP155">
        <v>4.6602632515015596</v>
      </c>
      <c r="CQ155">
        <v>5.8493589745144403</v>
      </c>
      <c r="CR155">
        <v>5.3972913470343897</v>
      </c>
      <c r="CS155">
        <v>-8.6684003529470005E-2</v>
      </c>
      <c r="CT155">
        <v>0.11335600465844201</v>
      </c>
      <c r="CU155">
        <v>-2.0004000800156501E-2</v>
      </c>
      <c r="CV155">
        <v>-0.15336400625875499</v>
      </c>
      <c r="CW155">
        <v>-8.6684003529470005E-2</v>
      </c>
    </row>
    <row r="156" spans="1:101" hidden="1" x14ac:dyDescent="0.5">
      <c r="A156">
        <v>1617062710.8989999</v>
      </c>
      <c r="B156">
        <v>10664.5303424794</v>
      </c>
      <c r="C156">
        <v>7467.80505158306</v>
      </c>
      <c r="D156">
        <v>3829.05982905982</v>
      </c>
      <c r="E156">
        <v>5465.3412502501797</v>
      </c>
      <c r="F156">
        <v>0</v>
      </c>
      <c r="G156">
        <v>0</v>
      </c>
      <c r="H156">
        <v>0</v>
      </c>
      <c r="I156">
        <v>0</v>
      </c>
      <c r="J156">
        <v>10664.5303424794</v>
      </c>
      <c r="K156">
        <v>7467.80505158306</v>
      </c>
      <c r="L156">
        <v>3829.05982905982</v>
      </c>
      <c r="M156">
        <v>5465.3412502501797</v>
      </c>
      <c r="N156">
        <v>17206.641328265599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28.184834108713801</v>
      </c>
      <c r="AC156">
        <v>35.181116568311197</v>
      </c>
      <c r="AD156">
        <v>35.758493554256297</v>
      </c>
      <c r="AE156">
        <v>33.173767206252499</v>
      </c>
      <c r="AF156">
        <v>72.172330838205497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7619.8010548100601</v>
      </c>
      <c r="AX156">
        <v>6665.7995375311202</v>
      </c>
      <c r="AY156">
        <v>8980.4353632478596</v>
      </c>
      <c r="AZ156">
        <v>9564.7474814864199</v>
      </c>
      <c r="BA156">
        <v>113.35600453424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13267.1072835302</v>
      </c>
      <c r="BS156">
        <v>12178.1172180718</v>
      </c>
      <c r="BT156">
        <v>16108.173076923</v>
      </c>
      <c r="BU156">
        <v>16823.1369671092</v>
      </c>
      <c r="BV156">
        <v>936.52063746082501</v>
      </c>
      <c r="BW156">
        <v>0.14286857371487199</v>
      </c>
      <c r="BX156">
        <v>0.34976328599060802</v>
      </c>
      <c r="BY156">
        <v>0</v>
      </c>
      <c r="BZ156">
        <v>5.2673743240381103</v>
      </c>
      <c r="CA156">
        <v>5.32728566342871</v>
      </c>
      <c r="CB156">
        <v>7.1848290600622704</v>
      </c>
      <c r="CC156">
        <v>6.0644472612162401</v>
      </c>
      <c r="CD156">
        <v>-0.220044008599941</v>
      </c>
      <c r="CE156">
        <v>4.7332932771304703</v>
      </c>
      <c r="CF156">
        <v>2.5924937744626599</v>
      </c>
      <c r="CG156">
        <v>3.9797008546697699</v>
      </c>
      <c r="CH156">
        <v>5.2638601640426801</v>
      </c>
      <c r="CI156">
        <v>-2.0004000800156501E-2</v>
      </c>
      <c r="CJ156">
        <v>3.9989318382639101</v>
      </c>
      <c r="CK156">
        <v>4.5713269299543997</v>
      </c>
      <c r="CL156">
        <v>3.9129273507227502</v>
      </c>
      <c r="CM156">
        <v>3.9962639267865101</v>
      </c>
      <c r="CN156">
        <v>-8.6684003529470005E-2</v>
      </c>
      <c r="CO156">
        <v>4.7332932775190599</v>
      </c>
      <c r="CP156">
        <v>4.6602632515015596</v>
      </c>
      <c r="CQ156">
        <v>5.8493589745144403</v>
      </c>
      <c r="CR156">
        <v>5.3972913470343897</v>
      </c>
      <c r="CS156">
        <v>-8.6684003529470005E-2</v>
      </c>
      <c r="CT156">
        <v>0.11335600465844201</v>
      </c>
      <c r="CU156">
        <v>-2.0004000800156501E-2</v>
      </c>
      <c r="CV156">
        <v>-0.15336400625875499</v>
      </c>
      <c r="CW156">
        <v>-8.6684003529470005E-2</v>
      </c>
    </row>
    <row r="157" spans="1:101" hidden="1" x14ac:dyDescent="0.5">
      <c r="A157">
        <v>1617062715.8989999</v>
      </c>
      <c r="B157">
        <v>10664.5303424794</v>
      </c>
      <c r="C157">
        <v>7467.80505158306</v>
      </c>
      <c r="D157">
        <v>3829.05982905982</v>
      </c>
      <c r="E157">
        <v>5465.3412502501797</v>
      </c>
      <c r="F157">
        <v>0</v>
      </c>
      <c r="G157">
        <v>0</v>
      </c>
      <c r="H157">
        <v>0</v>
      </c>
      <c r="I157">
        <v>0</v>
      </c>
      <c r="J157">
        <v>10664.5303424794</v>
      </c>
      <c r="K157">
        <v>7467.80505158306</v>
      </c>
      <c r="L157">
        <v>3829.05982905982</v>
      </c>
      <c r="M157">
        <v>5465.3412502501797</v>
      </c>
      <c r="N157">
        <v>17206.641328265599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28.184834108713801</v>
      </c>
      <c r="AC157">
        <v>35.181116568311197</v>
      </c>
      <c r="AD157">
        <v>35.758493554256297</v>
      </c>
      <c r="AE157">
        <v>33.173767206252499</v>
      </c>
      <c r="AF157">
        <v>72.172330838205497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7619.8010548100601</v>
      </c>
      <c r="AX157">
        <v>6665.7995375311202</v>
      </c>
      <c r="AY157">
        <v>8980.4353632478596</v>
      </c>
      <c r="AZ157">
        <v>9564.7474814864199</v>
      </c>
      <c r="BA157">
        <v>113.35600453424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13267.1072835302</v>
      </c>
      <c r="BS157">
        <v>12178.1172180718</v>
      </c>
      <c r="BT157">
        <v>16108.173076923</v>
      </c>
      <c r="BU157">
        <v>16823.1369671092</v>
      </c>
      <c r="BV157">
        <v>936.52063746082501</v>
      </c>
      <c r="BW157">
        <v>0.14286857371487199</v>
      </c>
      <c r="BX157">
        <v>0.34976328599060802</v>
      </c>
      <c r="BY157">
        <v>0</v>
      </c>
      <c r="BZ157">
        <v>5.2673743240381103</v>
      </c>
      <c r="CA157">
        <v>5.32728566342871</v>
      </c>
      <c r="CB157">
        <v>7.1848290600622704</v>
      </c>
      <c r="CC157">
        <v>6.0644472612162401</v>
      </c>
      <c r="CD157">
        <v>-0.220044008599941</v>
      </c>
      <c r="CE157">
        <v>4.7332932771304703</v>
      </c>
      <c r="CF157">
        <v>2.5924937744626599</v>
      </c>
      <c r="CG157">
        <v>3.9797008546697699</v>
      </c>
      <c r="CH157">
        <v>5.2638601640426801</v>
      </c>
      <c r="CI157">
        <v>-2.0004000800156501E-2</v>
      </c>
      <c r="CJ157">
        <v>3.9989318382639101</v>
      </c>
      <c r="CK157">
        <v>4.5713269299543997</v>
      </c>
      <c r="CL157">
        <v>3.9129273507227502</v>
      </c>
      <c r="CM157">
        <v>3.9962639267865101</v>
      </c>
      <c r="CN157">
        <v>-8.6684003529470005E-2</v>
      </c>
      <c r="CO157">
        <v>4.7332932775190599</v>
      </c>
      <c r="CP157">
        <v>4.6602632515015596</v>
      </c>
      <c r="CQ157">
        <v>5.8493589745144403</v>
      </c>
      <c r="CR157">
        <v>5.3972913470343897</v>
      </c>
      <c r="CS157">
        <v>-8.6684003529470005E-2</v>
      </c>
      <c r="CT157">
        <v>0.11335600465844201</v>
      </c>
      <c r="CU157">
        <v>-2.0004000800156501E-2</v>
      </c>
      <c r="CV157">
        <v>-0.15336400625875499</v>
      </c>
      <c r="CW157">
        <v>-8.6684003529470005E-2</v>
      </c>
    </row>
    <row r="158" spans="1:101" hidden="1" x14ac:dyDescent="0.5">
      <c r="A158">
        <v>1617062720.8989999</v>
      </c>
      <c r="B158">
        <v>10664.5303424794</v>
      </c>
      <c r="C158">
        <v>7467.80505158306</v>
      </c>
      <c r="D158">
        <v>3829.05982905982</v>
      </c>
      <c r="E158">
        <v>5465.3412502501797</v>
      </c>
      <c r="F158">
        <v>0</v>
      </c>
      <c r="G158">
        <v>0</v>
      </c>
      <c r="H158">
        <v>0</v>
      </c>
      <c r="I158">
        <v>0</v>
      </c>
      <c r="J158">
        <v>10664.5303424794</v>
      </c>
      <c r="K158">
        <v>7467.80505158306</v>
      </c>
      <c r="L158">
        <v>3829.05982905982</v>
      </c>
      <c r="M158">
        <v>5465.3412502501797</v>
      </c>
      <c r="N158">
        <v>17206.641328265599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28.184834108713801</v>
      </c>
      <c r="AC158">
        <v>35.181116568311197</v>
      </c>
      <c r="AD158">
        <v>35.758493554256297</v>
      </c>
      <c r="AE158">
        <v>33.173767206252499</v>
      </c>
      <c r="AF158">
        <v>72.172330838205497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7619.8010548100601</v>
      </c>
      <c r="AX158">
        <v>6665.7995375311202</v>
      </c>
      <c r="AY158">
        <v>8980.4353632478596</v>
      </c>
      <c r="AZ158">
        <v>9564.7474814864199</v>
      </c>
      <c r="BA158">
        <v>113.35600453424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13267.1072835302</v>
      </c>
      <c r="BS158">
        <v>12178.1172180718</v>
      </c>
      <c r="BT158">
        <v>16108.173076923</v>
      </c>
      <c r="BU158">
        <v>16823.1369671092</v>
      </c>
      <c r="BV158">
        <v>936.52063746082501</v>
      </c>
      <c r="BW158">
        <v>0.14286857371487199</v>
      </c>
      <c r="BX158">
        <v>0.34976328599060802</v>
      </c>
      <c r="BY158">
        <v>0</v>
      </c>
      <c r="BZ158">
        <v>5.2673743240381103</v>
      </c>
      <c r="CA158">
        <v>5.32728566342871</v>
      </c>
      <c r="CB158">
        <v>7.1848290600622704</v>
      </c>
      <c r="CC158">
        <v>6.0644472612162401</v>
      </c>
      <c r="CD158">
        <v>-0.220044008599941</v>
      </c>
      <c r="CE158">
        <v>4.7332932771304703</v>
      </c>
      <c r="CF158">
        <v>2.5924937744626599</v>
      </c>
      <c r="CG158">
        <v>3.9797008546697699</v>
      </c>
      <c r="CH158">
        <v>5.2638601640426801</v>
      </c>
      <c r="CI158">
        <v>-2.0004000800156501E-2</v>
      </c>
      <c r="CJ158">
        <v>3.9989318382639101</v>
      </c>
      <c r="CK158">
        <v>4.5713269299543997</v>
      </c>
      <c r="CL158">
        <v>3.9129273507227502</v>
      </c>
      <c r="CM158">
        <v>3.9962639267865101</v>
      </c>
      <c r="CN158">
        <v>-8.6684003529470005E-2</v>
      </c>
      <c r="CO158">
        <v>4.7332932775190599</v>
      </c>
      <c r="CP158">
        <v>4.6602632515015596</v>
      </c>
      <c r="CQ158">
        <v>5.8493589745144403</v>
      </c>
      <c r="CR158">
        <v>5.3972913470343897</v>
      </c>
      <c r="CS158">
        <v>-8.6684003529470005E-2</v>
      </c>
      <c r="CT158">
        <v>0.11335600465844201</v>
      </c>
      <c r="CU158">
        <v>-2.0004000800156501E-2</v>
      </c>
      <c r="CV158">
        <v>-0.15336400625875499</v>
      </c>
      <c r="CW158">
        <v>-8.6684003529470005E-2</v>
      </c>
    </row>
    <row r="159" spans="1:101" hidden="1" x14ac:dyDescent="0.5"/>
    <row r="160" spans="1:101" hidden="1" x14ac:dyDescent="0.5"/>
    <row r="161" spans="1:50" hidden="1" x14ac:dyDescent="0.5"/>
    <row r="162" spans="1:50" hidden="1" x14ac:dyDescent="0.5"/>
    <row r="163" spans="1:50" x14ac:dyDescent="0.5">
      <c r="A163" t="str" cm="1">
        <f t="array" ref="A163:AL263">TRANSPOSE(A1:CW38)</f>
        <v>timestamp</v>
      </c>
      <c r="B163">
        <v>1616995714.79</v>
      </c>
      <c r="C163">
        <v>1616995719.79</v>
      </c>
      <c r="D163">
        <v>1616995724.79</v>
      </c>
      <c r="E163">
        <v>1616995729.79</v>
      </c>
      <c r="F163">
        <v>1616995734.79</v>
      </c>
      <c r="G163">
        <v>1616995739.79</v>
      </c>
      <c r="H163">
        <v>1616995744.79</v>
      </c>
      <c r="I163">
        <v>1616995749.79</v>
      </c>
      <c r="J163">
        <v>1616995754.79</v>
      </c>
      <c r="K163">
        <v>1616995759.79</v>
      </c>
      <c r="L163">
        <v>1616995764.79</v>
      </c>
      <c r="M163">
        <v>1616995769.79</v>
      </c>
      <c r="N163">
        <v>1616995774.79</v>
      </c>
      <c r="O163">
        <v>1616995779.79</v>
      </c>
      <c r="P163">
        <v>1616995784.79</v>
      </c>
      <c r="Q163">
        <v>1616995789.79</v>
      </c>
      <c r="R163">
        <v>1616995794.79</v>
      </c>
      <c r="S163">
        <v>1616995799.79</v>
      </c>
      <c r="T163">
        <v>1616995804.79</v>
      </c>
      <c r="U163">
        <v>1616995809.79</v>
      </c>
      <c r="V163">
        <v>1616995814.79</v>
      </c>
      <c r="W163">
        <v>1616995819.79</v>
      </c>
      <c r="X163">
        <v>1616995824.79</v>
      </c>
      <c r="Y163">
        <v>1616995829.79</v>
      </c>
      <c r="Z163">
        <v>1616995834.79</v>
      </c>
      <c r="AA163">
        <v>1616995839.79</v>
      </c>
      <c r="AB163">
        <v>1616995844.79</v>
      </c>
      <c r="AC163">
        <v>1616995849.79</v>
      </c>
      <c r="AD163">
        <v>1616995854.79</v>
      </c>
      <c r="AE163">
        <v>1616995859.79</v>
      </c>
      <c r="AF163">
        <v>1616995864.79</v>
      </c>
      <c r="AG163">
        <v>1616995869.79</v>
      </c>
      <c r="AH163">
        <v>1616995874.79</v>
      </c>
      <c r="AI163">
        <v>1616995879.79</v>
      </c>
      <c r="AJ163">
        <v>1616995884.79</v>
      </c>
      <c r="AK163">
        <v>1616995889.79</v>
      </c>
      <c r="AL163">
        <v>1616995894.79</v>
      </c>
      <c r="AN163" s="1" t="s">
        <v>104</v>
      </c>
      <c r="AO163" s="1" t="s">
        <v>118</v>
      </c>
      <c r="AP163" s="1" t="s">
        <v>102</v>
      </c>
      <c r="AQ163" s="1" t="s">
        <v>103</v>
      </c>
      <c r="AR163" s="1" t="s">
        <v>119</v>
      </c>
      <c r="AT163" s="1" t="s">
        <v>105</v>
      </c>
      <c r="AU163" s="1" t="s">
        <v>106</v>
      </c>
      <c r="AV163" s="1" t="s">
        <v>107</v>
      </c>
      <c r="AW163" s="1" t="s">
        <v>108</v>
      </c>
      <c r="AX163" s="1" t="s">
        <v>109</v>
      </c>
    </row>
    <row r="164" spans="1:50" x14ac:dyDescent="0.5">
      <c r="A164" s="2" t="str">
        <v>{"InfraID":"Edge-Pi4","device":"mmcblk0","instance":"129.127.230.61:9100","job":"node","label":"Disk Write Rate (Bytes/Sec)"}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2081.1497423241599</v>
      </c>
      <c r="U164" s="2">
        <v>2081.1497423241599</v>
      </c>
      <c r="V164" s="2">
        <v>2081.1497423241599</v>
      </c>
      <c r="W164" s="2">
        <v>0</v>
      </c>
      <c r="X164" s="2">
        <v>0</v>
      </c>
      <c r="Y164" s="2">
        <v>0</v>
      </c>
      <c r="Z164" s="2">
        <v>2773.0182176267799</v>
      </c>
      <c r="AA164" s="2">
        <v>2773.0182176267799</v>
      </c>
      <c r="AB164" s="2">
        <v>2773.0182176267799</v>
      </c>
      <c r="AC164" s="2">
        <v>0</v>
      </c>
      <c r="AD164" s="2">
        <v>0</v>
      </c>
      <c r="AE164" s="2">
        <v>0</v>
      </c>
      <c r="AF164" s="2">
        <v>14472.5333333333</v>
      </c>
      <c r="AG164" s="2">
        <v>14472.5333333333</v>
      </c>
      <c r="AH164" s="2">
        <v>14472.5333333333</v>
      </c>
      <c r="AI164" s="2">
        <v>247398.39999999999</v>
      </c>
      <c r="AJ164" s="2">
        <v>247398.39999999999</v>
      </c>
      <c r="AK164" s="2">
        <v>247398.39999999999</v>
      </c>
      <c r="AL164" s="2">
        <v>521557.33333333302</v>
      </c>
      <c r="AN164" s="1">
        <f>MEDIAN(B164:AL164)</f>
        <v>0</v>
      </c>
      <c r="AO164" s="1">
        <f>AVERAGE(B164:AL164)</f>
        <v>35722.503708464486</v>
      </c>
      <c r="AP164" s="1">
        <f>MIN(B164:AL164)</f>
        <v>0</v>
      </c>
      <c r="AQ164" s="1">
        <f>MAX(B164:AL164)</f>
        <v>521557.33333333302</v>
      </c>
      <c r="AR164" s="1">
        <f>STDEV(B164:AL164)</f>
        <v>106600.08116959594</v>
      </c>
      <c r="AT164" s="1">
        <f>MEDIAN(B164:AL167)</f>
        <v>0</v>
      </c>
      <c r="AU164" s="1">
        <f>AVERAGE(B164:AL167)</f>
        <v>27854.783802804119</v>
      </c>
      <c r="AV164" s="1">
        <f>MIN(B164:AL167)</f>
        <v>0</v>
      </c>
      <c r="AW164" s="1">
        <f>MAX(B164:AL167)</f>
        <v>521557.33333333302</v>
      </c>
      <c r="AX164">
        <f>STDEV(B164:AL167)</f>
        <v>79554.799979984717</v>
      </c>
    </row>
    <row r="165" spans="1:50" x14ac:dyDescent="0.5">
      <c r="A165" s="2" t="str">
        <v>{"InfraID":"Edge-Pi4","device":"mmcblk0","instance":"129.127.231.125:9100","job":"node","label":"Disk Write Rate (Bytes/Sec)"}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3567.9442508710799</v>
      </c>
      <c r="U165" s="2">
        <v>3567.9442508710799</v>
      </c>
      <c r="V165" s="2">
        <v>3567.9442508710799</v>
      </c>
      <c r="W165" s="2">
        <v>3567.9442508710799</v>
      </c>
      <c r="X165" s="2">
        <v>1514.7928994082799</v>
      </c>
      <c r="Y165" s="2">
        <v>1514.7928994082799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73181.866666666596</v>
      </c>
      <c r="AH165" s="2">
        <v>73181.866666666596</v>
      </c>
      <c r="AI165" s="2">
        <v>73181.866666666596</v>
      </c>
      <c r="AJ165" s="2">
        <v>239479.46666666601</v>
      </c>
      <c r="AK165" s="2">
        <v>239479.46666666601</v>
      </c>
      <c r="AL165" s="2">
        <v>239479.46666666601</v>
      </c>
      <c r="AN165" s="1">
        <f t="shared" ref="AN165:AN167" si="0">MEDIAN(B165:AL165)</f>
        <v>0</v>
      </c>
      <c r="AO165" s="1">
        <f t="shared" ref="AO165:AO167" si="1">AVERAGE(B165:AL165)</f>
        <v>25818.523318981042</v>
      </c>
      <c r="AP165" s="1">
        <f t="shared" ref="AP165:AP167" si="2">MIN(B165:AL165)</f>
        <v>0</v>
      </c>
      <c r="AQ165" s="1">
        <f t="shared" ref="AQ165:AQ167" si="3">MAX(B165:AL165)</f>
        <v>239479.46666666601</v>
      </c>
      <c r="AR165" s="1">
        <f t="shared" ref="AR165:AR167" si="4">STDEV(B165:AL165)</f>
        <v>67393.837167816673</v>
      </c>
    </row>
    <row r="166" spans="1:50" x14ac:dyDescent="0.5">
      <c r="A166" s="2" t="str">
        <v>{"InfraID":"Edge-Pi4","device":"mmcblk0","instance":"129.127.231.162:9100","job":"node","label":"Disk Write Rate (Bytes/Sec)"}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2184.5333333333301</v>
      </c>
      <c r="K166" s="2">
        <v>2184.5333333333301</v>
      </c>
      <c r="L166" s="2">
        <v>2184.5333333333301</v>
      </c>
      <c r="M166" s="2">
        <v>2528.0829527218798</v>
      </c>
      <c r="N166" s="2">
        <v>2528.0829527218798</v>
      </c>
      <c r="O166" s="2">
        <v>2528.0829527218798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222003.20000000001</v>
      </c>
      <c r="AI166" s="2">
        <v>222003.20000000001</v>
      </c>
      <c r="AJ166" s="2">
        <v>222003.20000000001</v>
      </c>
      <c r="AK166" s="2">
        <v>95573.333333333299</v>
      </c>
      <c r="AL166" s="2">
        <v>95573.333333333299</v>
      </c>
      <c r="AN166" s="1">
        <f t="shared" si="0"/>
        <v>0</v>
      </c>
      <c r="AO166" s="1">
        <f t="shared" si="1"/>
        <v>23548.489608779248</v>
      </c>
      <c r="AP166" s="1">
        <f t="shared" si="2"/>
        <v>0</v>
      </c>
      <c r="AQ166" s="1">
        <f t="shared" si="3"/>
        <v>222003.20000000001</v>
      </c>
      <c r="AR166" s="1">
        <f t="shared" si="4"/>
        <v>63604.816436659785</v>
      </c>
    </row>
    <row r="167" spans="1:50" x14ac:dyDescent="0.5">
      <c r="A167" s="2" t="str">
        <v>{"InfraID":"Edge-Pi4","device":"mmcblk0","instance":"129.127.231.168:9100","job":"node","label":"Disk Write Rate (Bytes/Sec)"}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4915.2</v>
      </c>
      <c r="K167" s="2">
        <v>4915.2</v>
      </c>
      <c r="L167" s="2">
        <v>4915.2</v>
      </c>
      <c r="M167" s="2">
        <v>2076.9286490402001</v>
      </c>
      <c r="N167" s="2">
        <v>2076.9286490402001</v>
      </c>
      <c r="O167" s="2">
        <v>2076.9286490402001</v>
      </c>
      <c r="P167" s="2">
        <v>4805.4337758567399</v>
      </c>
      <c r="Q167" s="2">
        <v>4805.4337758567399</v>
      </c>
      <c r="R167" s="2">
        <v>4805.4337758567399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275797.33333333302</v>
      </c>
      <c r="AI167" s="2">
        <v>275797.33333333302</v>
      </c>
      <c r="AJ167" s="2">
        <v>275797.33333333302</v>
      </c>
      <c r="AK167" s="2">
        <v>55705.599999999999</v>
      </c>
      <c r="AL167" s="2">
        <v>55705.599999999999</v>
      </c>
      <c r="AN167" s="1">
        <f t="shared" si="0"/>
        <v>0</v>
      </c>
      <c r="AO167" s="1">
        <f t="shared" si="1"/>
        <v>26329.618574991619</v>
      </c>
      <c r="AP167" s="1">
        <f t="shared" si="2"/>
        <v>0</v>
      </c>
      <c r="AQ167" s="1">
        <f t="shared" si="3"/>
        <v>275797.33333333302</v>
      </c>
      <c r="AR167" s="1">
        <f t="shared" si="4"/>
        <v>76176.553677600154</v>
      </c>
    </row>
    <row r="168" spans="1:50" x14ac:dyDescent="0.5">
      <c r="A168" t="str">
        <v>{"InfraID":"Edge-Pi4","device":"mmcblk0p1","instance":"129.127.230.61:9100","job":"node","label":"Disk Write Rate (Bytes/Sec)"}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50" x14ac:dyDescent="0.5">
      <c r="A169" t="str">
        <v>{"InfraID":"Edge-Pi4","device":"mmcblk0p1","instance":"129.127.231.125:9100","job":"node","label":"Disk Write Rate (Bytes/Sec)"}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50" x14ac:dyDescent="0.5">
      <c r="A170" t="str">
        <v>{"InfraID":"Edge-Pi4","device":"mmcblk0p1","instance":"129.127.231.162:9100","job":"node","label":"Disk Write Rate (Bytes/Sec)"}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50" x14ac:dyDescent="0.5">
      <c r="A171" t="str">
        <v>{"InfraID":"Edge-Pi4","device":"mmcblk0p1","instance":"129.127.231.168:9100","job":"node","label":"Disk Write Rate (Bytes/Sec)"}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50" x14ac:dyDescent="0.5">
      <c r="A172" t="str">
        <v>{"InfraID":"Edge-Pi4","device":"mmcblk0p2","instance":"129.127.230.61:9100","job":"node","label":"Disk Write Rate (Bytes/Sec)"}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2081.1497423241599</v>
      </c>
      <c r="U172">
        <v>2081.1497423241599</v>
      </c>
      <c r="V172">
        <v>2081.1497423241599</v>
      </c>
      <c r="W172">
        <v>0</v>
      </c>
      <c r="X172">
        <v>0</v>
      </c>
      <c r="Y172">
        <v>0</v>
      </c>
      <c r="Z172">
        <v>2773.0182176267799</v>
      </c>
      <c r="AA172">
        <v>2773.0182176267799</v>
      </c>
      <c r="AB172">
        <v>2773.0182176267799</v>
      </c>
      <c r="AC172">
        <v>0</v>
      </c>
      <c r="AD172">
        <v>0</v>
      </c>
      <c r="AE172">
        <v>0</v>
      </c>
      <c r="AF172">
        <v>14472.5333333333</v>
      </c>
      <c r="AG172">
        <v>14472.5333333333</v>
      </c>
      <c r="AH172">
        <v>14472.5333333333</v>
      </c>
      <c r="AI172">
        <v>247398.39999999999</v>
      </c>
      <c r="AJ172">
        <v>247398.39999999999</v>
      </c>
      <c r="AK172">
        <v>247398.39999999999</v>
      </c>
      <c r="AL172">
        <v>521557.33333333302</v>
      </c>
    </row>
    <row r="173" spans="1:50" x14ac:dyDescent="0.5">
      <c r="A173" t="str">
        <v>{"InfraID":"Edge-Pi4","device":"mmcblk0p2","instance":"129.127.231.125:9100","job":"node","label":"Disk Write Rate (Bytes/Sec)"}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3567.9442508710799</v>
      </c>
      <c r="U173">
        <v>3567.9442508710799</v>
      </c>
      <c r="V173">
        <v>3567.9442508710799</v>
      </c>
      <c r="W173">
        <v>3567.9442508710799</v>
      </c>
      <c r="X173">
        <v>1514.7928994082799</v>
      </c>
      <c r="Y173">
        <v>1514.7928994082799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73181.866666666596</v>
      </c>
      <c r="AH173">
        <v>73181.866666666596</v>
      </c>
      <c r="AI173">
        <v>73181.866666666596</v>
      </c>
      <c r="AJ173">
        <v>239479.46666666601</v>
      </c>
      <c r="AK173">
        <v>239479.46666666601</v>
      </c>
      <c r="AL173">
        <v>239479.46666666601</v>
      </c>
    </row>
    <row r="174" spans="1:50" x14ac:dyDescent="0.5">
      <c r="A174" t="str">
        <v>{"InfraID":"Edge-Pi4","device":"mmcblk0p2","instance":"129.127.231.162:9100","job":"node","label":"Disk Write Rate (Bytes/Sec)"}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2184.5333333333301</v>
      </c>
      <c r="K174">
        <v>2184.5333333333301</v>
      </c>
      <c r="L174">
        <v>2184.5333333333301</v>
      </c>
      <c r="M174">
        <v>2528.0829527218798</v>
      </c>
      <c r="N174">
        <v>2528.0829527218798</v>
      </c>
      <c r="O174">
        <v>2528.0829527218798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222003.20000000001</v>
      </c>
      <c r="AI174">
        <v>222003.20000000001</v>
      </c>
      <c r="AJ174">
        <v>222003.20000000001</v>
      </c>
      <c r="AK174">
        <v>95573.333333333299</v>
      </c>
      <c r="AL174">
        <v>95573.333333333299</v>
      </c>
    </row>
    <row r="175" spans="1:50" x14ac:dyDescent="0.5">
      <c r="A175" t="str">
        <v>{"InfraID":"Edge-Pi4","device":"mmcblk0p2","instance":"129.127.231.168:9100","job":"node","label":"Disk Write Rate (Bytes/Sec)"}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4915.2</v>
      </c>
      <c r="K175">
        <v>4915.2</v>
      </c>
      <c r="L175">
        <v>4915.2</v>
      </c>
      <c r="M175">
        <v>2076.9286490402001</v>
      </c>
      <c r="N175">
        <v>2076.9286490402001</v>
      </c>
      <c r="O175">
        <v>2076.9286490402001</v>
      </c>
      <c r="P175">
        <v>4805.4337758567399</v>
      </c>
      <c r="Q175">
        <v>4805.4337758567399</v>
      </c>
      <c r="R175">
        <v>4805.4337758567399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275797.33333333302</v>
      </c>
      <c r="AI175">
        <v>275797.33333333302</v>
      </c>
      <c r="AJ175">
        <v>275797.33333333302</v>
      </c>
      <c r="AK175">
        <v>55705.599999999999</v>
      </c>
      <c r="AL175">
        <v>55705.599999999999</v>
      </c>
    </row>
    <row r="176" spans="1:50" x14ac:dyDescent="0.5">
      <c r="A176" t="str">
        <v>{"InfraID":"Edge-Pi4","device":"nvme0n1","instance":"129.127.231.53:9100","job":"node","label":"Disk Write Rate (Bytes/Sec)"}</v>
      </c>
      <c r="B176">
        <v>2730.6666666666601</v>
      </c>
      <c r="C176">
        <v>2730.6666666666601</v>
      </c>
      <c r="D176">
        <v>2730.6666666666601</v>
      </c>
      <c r="E176">
        <v>2184.5333333333301</v>
      </c>
      <c r="F176">
        <v>2184.5333333333301</v>
      </c>
      <c r="G176">
        <v>2184.5333333333301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50" x14ac:dyDescent="0.5">
      <c r="A177" s="2" t="str">
        <v>{"InfraID":"Edge-Pi4","device":"mmcblk0","instance":"129.127.230.61:9100","job":"node","label":"Disk Read Rate (Bytes/Sec)"}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N177" s="1">
        <f>MEDIAN(B177:AL177)</f>
        <v>0</v>
      </c>
      <c r="AO177" s="1">
        <f>AVERAGE(B177:AL177)</f>
        <v>0</v>
      </c>
      <c r="AP177" s="1">
        <f>MIN(B177:AL177)</f>
        <v>0</v>
      </c>
      <c r="AQ177" s="1">
        <f>MAX(B177:AL177)</f>
        <v>0</v>
      </c>
      <c r="AR177" s="1">
        <f>STDEV(B177:AL177)</f>
        <v>0</v>
      </c>
      <c r="AT177" s="1">
        <f>MEDIAN(B177:AL180)</f>
        <v>0</v>
      </c>
      <c r="AU177" s="1">
        <f>AVERAGE(B177:AL180)</f>
        <v>136.61047807389269</v>
      </c>
      <c r="AV177" s="1">
        <f>MIN(B177:AL180)</f>
        <v>0</v>
      </c>
      <c r="AW177" s="1">
        <f>MAX(B177:AL180)</f>
        <v>5054.5876887340301</v>
      </c>
      <c r="AX177">
        <f>STDEV(B177:AL180)</f>
        <v>822.44611199897975</v>
      </c>
    </row>
    <row r="178" spans="1:50" x14ac:dyDescent="0.5">
      <c r="A178" s="2" t="str">
        <v>{"InfraID":"Edge-Pi4","device":"mmcblk0","instance":"129.127.231.125:9100","job":"node","label":"Disk Read Rate (Bytes/Sec)"}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5054.5876887340301</v>
      </c>
      <c r="U178" s="2">
        <v>5054.5876887340301</v>
      </c>
      <c r="V178" s="2">
        <v>5054.5876887340301</v>
      </c>
      <c r="W178" s="2">
        <v>5054.5876887340301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N178" s="1">
        <f t="shared" ref="AN178:AN180" si="5">MEDIAN(B178:AL178)</f>
        <v>0</v>
      </c>
      <c r="AO178" s="1">
        <f t="shared" ref="AO178:AO180" si="6">AVERAGE(B178:AL178)</f>
        <v>546.44191229557077</v>
      </c>
      <c r="AP178" s="1">
        <f t="shared" ref="AP178:AP180" si="7">MIN(B178:AL178)</f>
        <v>0</v>
      </c>
      <c r="AQ178" s="1">
        <f t="shared" ref="AQ178:AQ180" si="8">MAX(B178:AL178)</f>
        <v>5054.5876887340301</v>
      </c>
      <c r="AR178" s="1">
        <f t="shared" ref="AR178:AR180" si="9">STDEV(B178:AL178)</f>
        <v>1591.1846788758839</v>
      </c>
    </row>
    <row r="179" spans="1:50" x14ac:dyDescent="0.5">
      <c r="A179" s="2" t="str">
        <v>{"InfraID":"Edge-Pi4","device":"mmcblk0","instance":"129.127.231.162:9100","job":"node","label":"Disk Read Rate (Bytes/Sec)"}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N179" s="1">
        <f t="shared" si="5"/>
        <v>0</v>
      </c>
      <c r="AO179" s="1">
        <f t="shared" si="6"/>
        <v>0</v>
      </c>
      <c r="AP179" s="1">
        <f t="shared" si="7"/>
        <v>0</v>
      </c>
      <c r="AQ179" s="1">
        <f t="shared" si="8"/>
        <v>0</v>
      </c>
      <c r="AR179" s="1">
        <f t="shared" si="9"/>
        <v>0</v>
      </c>
    </row>
    <row r="180" spans="1:50" x14ac:dyDescent="0.5">
      <c r="A180" s="2" t="str">
        <v>{"InfraID":"Edge-Pi4","device":"mmcblk0","instance":"129.127.231.168:9100","job":"node","label":"Disk Read Rate (Bytes/Sec)"}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N180" s="1">
        <f t="shared" si="5"/>
        <v>0</v>
      </c>
      <c r="AO180" s="1">
        <f t="shared" si="6"/>
        <v>0</v>
      </c>
      <c r="AP180" s="1">
        <f t="shared" si="7"/>
        <v>0</v>
      </c>
      <c r="AQ180" s="1">
        <f t="shared" si="8"/>
        <v>0</v>
      </c>
      <c r="AR180" s="1">
        <f t="shared" si="9"/>
        <v>0</v>
      </c>
    </row>
    <row r="181" spans="1:50" x14ac:dyDescent="0.5">
      <c r="A181" t="str">
        <v>{"InfraID":"Edge-Pi4","device":"mmcblk0p1","instance":"129.127.230.61:9100","job":"node","label":"Disk Read Rate (Bytes/Sec)"}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50" x14ac:dyDescent="0.5">
      <c r="A182" t="str">
        <v>{"InfraID":"Edge-Pi4","device":"mmcblk0p1","instance":"129.127.231.125:9100","job":"node","label":"Disk Read Rate (Bytes/Sec)"}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50" x14ac:dyDescent="0.5">
      <c r="A183" t="str">
        <v>{"InfraID":"Edge-Pi4","device":"mmcblk0p1","instance":"129.127.231.162:9100","job":"node","label":"Disk Read Rate (Bytes/Sec)"}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50" x14ac:dyDescent="0.5">
      <c r="A184" t="str">
        <v>{"InfraID":"Edge-Pi4","device":"mmcblk0p1","instance":"129.127.231.168:9100","job":"node","label":"Disk Read Rate (Bytes/Sec)"}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</row>
    <row r="185" spans="1:50" x14ac:dyDescent="0.5">
      <c r="A185" t="str">
        <v>{"InfraID":"Edge-Pi4","device":"mmcblk0p2","instance":"129.127.230.61:9100","job":"node","label":"Disk Read Rate (Bytes/Sec)"}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</row>
    <row r="186" spans="1:50" x14ac:dyDescent="0.5">
      <c r="A186" t="str">
        <v>{"InfraID":"Edge-Pi4","device":"mmcblk0p2","instance":"129.127.231.125:9100","job":"node","label":"Disk Read Rate (Bytes/Sec)"}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5054.5876887340301</v>
      </c>
      <c r="U186">
        <v>5054.5876887340301</v>
      </c>
      <c r="V186">
        <v>5054.5876887340301</v>
      </c>
      <c r="W186">
        <v>5054.5876887340301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</row>
    <row r="187" spans="1:50" x14ac:dyDescent="0.5">
      <c r="A187" t="str">
        <v>{"InfraID":"Edge-Pi4","device":"mmcblk0p2","instance":"129.127.231.162:9100","job":"node","label":"Disk Read Rate (Bytes/Sec)"}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50" x14ac:dyDescent="0.5">
      <c r="A188" t="str">
        <v>{"InfraID":"Edge-Pi4","device":"mmcblk0p2","instance":"129.127.231.168:9100","job":"node","label":"Disk Read Rate (Bytes/Sec)"}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</row>
    <row r="189" spans="1:50" x14ac:dyDescent="0.5">
      <c r="A189" t="str">
        <v>{"InfraID":"Edge-Pi4","device":"nvme0n1","instance":"129.127.231.53:9100","job":"node","label":"Disk Read Rate (Bytes/Sec)"}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</row>
    <row r="190" spans="1:50" x14ac:dyDescent="0.5">
      <c r="A190" s="2" t="str">
        <v>{"InfraID":"Edge-Pi4","instance":"129.127.230.61:9100","job":"node","label":"Free Memory Percentage"}</v>
      </c>
      <c r="B190" s="2">
        <v>34.284029066818697</v>
      </c>
      <c r="C190" s="2">
        <v>34.284029066818697</v>
      </c>
      <c r="D190" s="2">
        <v>34.284029066818697</v>
      </c>
      <c r="E190" s="2">
        <v>34.283824974565</v>
      </c>
      <c r="F190" s="2">
        <v>34.283824974565</v>
      </c>
      <c r="G190" s="2">
        <v>34.283824974565</v>
      </c>
      <c r="H190" s="2">
        <v>34.283824974565</v>
      </c>
      <c r="I190" s="2">
        <v>34.283824974565</v>
      </c>
      <c r="J190" s="2">
        <v>34.283824974565</v>
      </c>
      <c r="K190" s="2">
        <v>34.283824974565</v>
      </c>
      <c r="L190" s="2">
        <v>34.283824974565</v>
      </c>
      <c r="M190" s="2">
        <v>34.283824974565</v>
      </c>
      <c r="N190" s="2">
        <v>34.283824974565</v>
      </c>
      <c r="O190" s="2">
        <v>34.283824974565</v>
      </c>
      <c r="P190" s="2">
        <v>34.283824974565</v>
      </c>
      <c r="Q190" s="2">
        <v>34.283824974565</v>
      </c>
      <c r="R190" s="2">
        <v>34.283824974565</v>
      </c>
      <c r="S190" s="2">
        <v>34.283824974565</v>
      </c>
      <c r="T190" s="2">
        <v>34.3217861337681</v>
      </c>
      <c r="U190" s="2">
        <v>34.3217861337681</v>
      </c>
      <c r="V190" s="2">
        <v>34.3217861337681</v>
      </c>
      <c r="W190" s="2">
        <v>34.3217861337681</v>
      </c>
      <c r="X190" s="2">
        <v>34.3217861337681</v>
      </c>
      <c r="Y190" s="2">
        <v>34.3217861337681</v>
      </c>
      <c r="Z190" s="2">
        <v>34.3217861337681</v>
      </c>
      <c r="AA190" s="2">
        <v>34.3217861337681</v>
      </c>
      <c r="AB190" s="2">
        <v>34.3217861337681</v>
      </c>
      <c r="AC190" s="2">
        <v>34.321990226021903</v>
      </c>
      <c r="AD190" s="2">
        <v>34.321990226021903</v>
      </c>
      <c r="AE190" s="2">
        <v>34.321990226021903</v>
      </c>
      <c r="AF190" s="2">
        <v>34.257701166080999</v>
      </c>
      <c r="AG190" s="2">
        <v>34.257701166080999</v>
      </c>
      <c r="AH190" s="2">
        <v>34.257701166080999</v>
      </c>
      <c r="AI190" s="2">
        <v>34.127796446549702</v>
      </c>
      <c r="AJ190" s="2">
        <v>34.127796446549702</v>
      </c>
      <c r="AK190" s="2">
        <v>34.127796446549702</v>
      </c>
      <c r="AL190" s="2">
        <v>29.275196974536399</v>
      </c>
      <c r="AN190" s="1">
        <f>MEDIAN(B190:AL190)</f>
        <v>34.283824974565</v>
      </c>
      <c r="AO190" s="1">
        <f>AVERAGE(B190:AL190)</f>
        <v>34.146032365225352</v>
      </c>
      <c r="AP190" s="1">
        <f>MIN(B190:AL190)</f>
        <v>29.275196974536399</v>
      </c>
      <c r="AQ190" s="1">
        <f>MAX(B190:AL190)</f>
        <v>34.321990226021903</v>
      </c>
      <c r="AR190" s="1">
        <f>STDEV(B190:AL190)</f>
        <v>0.82455820022593362</v>
      </c>
      <c r="AT190" s="1">
        <f>MEDIAN(B190:AL193)</f>
        <v>36.096266234263197</v>
      </c>
      <c r="AU190" s="1">
        <f>AVERAGE(B190:AL193)</f>
        <v>36.316757576435364</v>
      </c>
      <c r="AV190" s="1">
        <f>MIN(B190:AL193)</f>
        <v>29.275196974536399</v>
      </c>
      <c r="AW190" s="1">
        <f>MAX(B190:AL193)</f>
        <v>39.051624115132498</v>
      </c>
      <c r="AX190">
        <f>STDEV(B190:AL193)</f>
        <v>1.6377695862567756</v>
      </c>
    </row>
    <row r="191" spans="1:50" x14ac:dyDescent="0.5">
      <c r="A191" s="2" t="str">
        <v>{"InfraID":"Edge-Pi4","instance":"129.127.231.125:9100","job":"node","label":"Free Memory Percentage"}</v>
      </c>
      <c r="B191" s="2">
        <v>36.105552431810203</v>
      </c>
      <c r="C191" s="2">
        <v>36.105552431810203</v>
      </c>
      <c r="D191" s="2">
        <v>36.105552431810203</v>
      </c>
      <c r="E191" s="2">
        <v>36.105552431810203</v>
      </c>
      <c r="F191" s="2">
        <v>36.105552431810203</v>
      </c>
      <c r="G191" s="2">
        <v>36.105552431810203</v>
      </c>
      <c r="H191" s="2">
        <v>36.105552431810203</v>
      </c>
      <c r="I191" s="2">
        <v>36.105552431810203</v>
      </c>
      <c r="J191" s="2">
        <v>36.105552431810203</v>
      </c>
      <c r="K191" s="2">
        <v>36.105552431810203</v>
      </c>
      <c r="L191" s="2">
        <v>36.105552431810203</v>
      </c>
      <c r="M191" s="2">
        <v>36.105552431810203</v>
      </c>
      <c r="N191" s="2">
        <v>36.105552431810203</v>
      </c>
      <c r="O191" s="2">
        <v>36.105552431810203</v>
      </c>
      <c r="P191" s="2">
        <v>36.105552431810203</v>
      </c>
      <c r="Q191" s="2">
        <v>36.105552431810203</v>
      </c>
      <c r="R191" s="2">
        <v>36.105552431810203</v>
      </c>
      <c r="S191" s="2">
        <v>36.105552431810203</v>
      </c>
      <c r="T191" s="2">
        <v>36.096266234263197</v>
      </c>
      <c r="U191" s="2">
        <v>36.096266234263197</v>
      </c>
      <c r="V191" s="2">
        <v>36.096266234263197</v>
      </c>
      <c r="W191" s="2">
        <v>36.096266234263197</v>
      </c>
      <c r="X191" s="2">
        <v>36.096266234263197</v>
      </c>
      <c r="Y191" s="2">
        <v>36.096266234263197</v>
      </c>
      <c r="Z191" s="2">
        <v>36.108919953997599</v>
      </c>
      <c r="AA191" s="2">
        <v>36.108919953997599</v>
      </c>
      <c r="AB191" s="2">
        <v>36.108919953997599</v>
      </c>
      <c r="AC191" s="2">
        <v>36.108919953997599</v>
      </c>
      <c r="AD191" s="2">
        <v>36.108919953997599</v>
      </c>
      <c r="AE191" s="2">
        <v>36.108919953997599</v>
      </c>
      <c r="AF191" s="2">
        <v>36.108919953997599</v>
      </c>
      <c r="AG191" s="2">
        <v>38.580375101153201</v>
      </c>
      <c r="AH191" s="2">
        <v>38.580375101153201</v>
      </c>
      <c r="AI191" s="2">
        <v>38.580375101153201</v>
      </c>
      <c r="AJ191" s="2">
        <v>38.7799773253506</v>
      </c>
      <c r="AK191" s="2">
        <v>38.7799773253506</v>
      </c>
      <c r="AL191" s="2">
        <v>38.7799773253506</v>
      </c>
      <c r="AN191" s="1">
        <f t="shared" ref="AN191:AN193" si="10">MEDIAN(B191:AL191)</f>
        <v>36.105552431810203</v>
      </c>
      <c r="AO191" s="1">
        <f t="shared" ref="AO191:AO193" si="11">AVERAGE(B191:AL191)</f>
        <v>36.522190219882638</v>
      </c>
      <c r="AP191" s="1">
        <f t="shared" ref="AP191:AP193" si="12">MIN(B191:AL191)</f>
        <v>36.096266234263197</v>
      </c>
      <c r="AQ191" s="1">
        <f t="shared" ref="AQ191:AQ193" si="13">MAX(B191:AL191)</f>
        <v>38.7799773253506</v>
      </c>
      <c r="AR191" s="1">
        <f t="shared" ref="AR191:AR193" si="14">STDEV(B191:AL191)</f>
        <v>0.96335298900407307</v>
      </c>
    </row>
    <row r="192" spans="1:50" x14ac:dyDescent="0.5">
      <c r="A192" s="2" t="str">
        <v>{"InfraID":"Edge-Pi4","instance":"129.127.231.162:9100","job":"node","label":"Free Memory Percentage"}</v>
      </c>
      <c r="B192" s="2">
        <v>36.087592313477501</v>
      </c>
      <c r="C192" s="2">
        <v>36.087592313477501</v>
      </c>
      <c r="D192" s="2">
        <v>36.087592313477501</v>
      </c>
      <c r="E192" s="2">
        <v>36.087592313477501</v>
      </c>
      <c r="F192" s="2">
        <v>36.087592313477501</v>
      </c>
      <c r="G192" s="2">
        <v>36.087592313477501</v>
      </c>
      <c r="H192" s="2">
        <v>36.087592313477501</v>
      </c>
      <c r="I192" s="2">
        <v>36.087592313477501</v>
      </c>
      <c r="J192" s="2">
        <v>36.087388221223698</v>
      </c>
      <c r="K192" s="2">
        <v>36.087388221223698</v>
      </c>
      <c r="L192" s="2">
        <v>36.087388221223698</v>
      </c>
      <c r="M192" s="2">
        <v>36.087388221223698</v>
      </c>
      <c r="N192" s="2">
        <v>36.087388221223698</v>
      </c>
      <c r="O192" s="2">
        <v>36.087388221223698</v>
      </c>
      <c r="P192" s="2">
        <v>36.093817127217797</v>
      </c>
      <c r="Q192" s="2">
        <v>36.093817127217797</v>
      </c>
      <c r="R192" s="2">
        <v>36.093817127217797</v>
      </c>
      <c r="S192" s="2">
        <v>36.093817127217797</v>
      </c>
      <c r="T192" s="2">
        <v>36.093817127217797</v>
      </c>
      <c r="U192" s="2">
        <v>36.093817127217797</v>
      </c>
      <c r="V192" s="2">
        <v>36.093817127217797</v>
      </c>
      <c r="W192" s="2">
        <v>36.093817127217797</v>
      </c>
      <c r="X192" s="2">
        <v>36.093817127217797</v>
      </c>
      <c r="Y192" s="2">
        <v>36.093817127217797</v>
      </c>
      <c r="Z192" s="2">
        <v>36.093817127217797</v>
      </c>
      <c r="AA192" s="2">
        <v>36.093817127217797</v>
      </c>
      <c r="AB192" s="2">
        <v>36.093817127217797</v>
      </c>
      <c r="AC192" s="2">
        <v>36.093817127217797</v>
      </c>
      <c r="AD192" s="2">
        <v>36.093817127217797</v>
      </c>
      <c r="AE192" s="2">
        <v>35.984423679191401</v>
      </c>
      <c r="AF192" s="2">
        <v>35.984423679191401</v>
      </c>
      <c r="AG192" s="2">
        <v>35.984423679191401</v>
      </c>
      <c r="AH192" s="2">
        <v>38.066266713879997</v>
      </c>
      <c r="AI192" s="2">
        <v>38.066266713879997</v>
      </c>
      <c r="AJ192" s="2">
        <v>38.066266713879997</v>
      </c>
      <c r="AK192" s="2">
        <v>38.970395398127799</v>
      </c>
      <c r="AL192" s="2">
        <v>38.970395398127799</v>
      </c>
      <c r="AN192" s="1">
        <f t="shared" si="10"/>
        <v>36.093817127217797</v>
      </c>
      <c r="AO192" s="1">
        <f t="shared" si="11"/>
        <v>36.397978019429694</v>
      </c>
      <c r="AP192" s="1">
        <f t="shared" si="12"/>
        <v>35.984423679191401</v>
      </c>
      <c r="AQ192" s="1">
        <f t="shared" si="13"/>
        <v>38.970395398127799</v>
      </c>
      <c r="AR192" s="1">
        <f t="shared" si="14"/>
        <v>0.83057081400849431</v>
      </c>
    </row>
    <row r="193" spans="1:44" x14ac:dyDescent="0.5">
      <c r="A193" s="2" t="str">
        <v>{"InfraID":"Edge-Pi4","instance":"129.127.231.168:9100","job":"node","label":"Free Memory Percentage"}</v>
      </c>
      <c r="B193" s="2">
        <v>38.056470285698502</v>
      </c>
      <c r="C193" s="2">
        <v>38.056470285698502</v>
      </c>
      <c r="D193" s="2">
        <v>38.056470285698502</v>
      </c>
      <c r="E193" s="2">
        <v>38.056470285698502</v>
      </c>
      <c r="F193" s="2">
        <v>38.056470285698502</v>
      </c>
      <c r="G193" s="2">
        <v>38.0753488191732</v>
      </c>
      <c r="H193" s="2">
        <v>38.0753488191732</v>
      </c>
      <c r="I193" s="2">
        <v>38.0753488191732</v>
      </c>
      <c r="J193" s="2">
        <v>38.081777725167299</v>
      </c>
      <c r="K193" s="2">
        <v>38.081777725167299</v>
      </c>
      <c r="L193" s="2">
        <v>38.081777725167299</v>
      </c>
      <c r="M193" s="2">
        <v>38.081777725167299</v>
      </c>
      <c r="N193" s="2">
        <v>38.081777725167299</v>
      </c>
      <c r="O193" s="2">
        <v>38.081777725167299</v>
      </c>
      <c r="P193" s="2">
        <v>38.081777725167299</v>
      </c>
      <c r="Q193" s="2">
        <v>38.081777725167299</v>
      </c>
      <c r="R193" s="2">
        <v>38.081777725167299</v>
      </c>
      <c r="S193" s="2">
        <v>38.082185909674799</v>
      </c>
      <c r="T193" s="2">
        <v>38.082185909674799</v>
      </c>
      <c r="U193" s="2">
        <v>38.082185909674799</v>
      </c>
      <c r="V193" s="2">
        <v>38.082390001928601</v>
      </c>
      <c r="W193" s="2">
        <v>38.082390001928601</v>
      </c>
      <c r="X193" s="2">
        <v>38.082390001928601</v>
      </c>
      <c r="Y193" s="2">
        <v>38.082185909674799</v>
      </c>
      <c r="Z193" s="2">
        <v>38.082185909674799</v>
      </c>
      <c r="AA193" s="2">
        <v>38.082185909674799</v>
      </c>
      <c r="AB193" s="2">
        <v>38.082185909674799</v>
      </c>
      <c r="AC193" s="2">
        <v>38.082185909674799</v>
      </c>
      <c r="AD193" s="2">
        <v>38.082185909674799</v>
      </c>
      <c r="AE193" s="2">
        <v>38.000753100416397</v>
      </c>
      <c r="AF193" s="2">
        <v>38.000753100416397</v>
      </c>
      <c r="AG193" s="2">
        <v>38.000753100416397</v>
      </c>
      <c r="AH193" s="2">
        <v>39.0313169358813</v>
      </c>
      <c r="AI193" s="2">
        <v>39.0313169358813</v>
      </c>
      <c r="AJ193" s="2">
        <v>39.0313169358813</v>
      </c>
      <c r="AK193" s="2">
        <v>39.051624115132498</v>
      </c>
      <c r="AL193" s="2">
        <v>39.051624115132498</v>
      </c>
      <c r="AN193" s="1">
        <f t="shared" si="10"/>
        <v>38.081777725167299</v>
      </c>
      <c r="AO193" s="1">
        <f t="shared" si="11"/>
        <v>38.200829701203631</v>
      </c>
      <c r="AP193" s="1">
        <f t="shared" si="12"/>
        <v>38.000753100416397</v>
      </c>
      <c r="AQ193" s="1">
        <f t="shared" si="13"/>
        <v>39.051624115132498</v>
      </c>
      <c r="AR193" s="1">
        <f t="shared" si="14"/>
        <v>0.33684348887718535</v>
      </c>
    </row>
    <row r="194" spans="1:44" x14ac:dyDescent="0.5">
      <c r="A194" t="str">
        <v>{"InfraID":"Edge-Pi4","instance":"129.127.231.53:9100","job":"node","label":"Free Memory Percentage"}</v>
      </c>
      <c r="B194">
        <v>73.3782180024442</v>
      </c>
      <c r="C194">
        <v>73.3782180024442</v>
      </c>
      <c r="D194">
        <v>73.3782180024442</v>
      </c>
      <c r="E194">
        <v>73.3782180024442</v>
      </c>
      <c r="F194">
        <v>73.3782180024442</v>
      </c>
      <c r="G194">
        <v>73.3782180024442</v>
      </c>
      <c r="H194">
        <v>73.3782180024442</v>
      </c>
      <c r="I194">
        <v>73.3782180024442</v>
      </c>
      <c r="J194">
        <v>73.3782180024442</v>
      </c>
      <c r="K194">
        <v>73.3782180024442</v>
      </c>
      <c r="L194">
        <v>73.3782180024442</v>
      </c>
      <c r="M194">
        <v>73.3782180024442</v>
      </c>
      <c r="N194">
        <v>73.3782180024442</v>
      </c>
      <c r="O194">
        <v>73.3782180024442</v>
      </c>
      <c r="P194">
        <v>73.3782180024442</v>
      </c>
      <c r="Q194">
        <v>73.3781199010254</v>
      </c>
      <c r="R194">
        <v>73.3781199010254</v>
      </c>
      <c r="S194">
        <v>73.3781199010254</v>
      </c>
      <c r="T194">
        <v>73.3781199010254</v>
      </c>
      <c r="U194">
        <v>73.3781199010254</v>
      </c>
      <c r="V194">
        <v>73.3781199010254</v>
      </c>
      <c r="W194">
        <v>73.375029706335795</v>
      </c>
      <c r="X194">
        <v>73.375029706335795</v>
      </c>
      <c r="Y194">
        <v>73.375029706335795</v>
      </c>
      <c r="Z194">
        <v>73.375029706335795</v>
      </c>
      <c r="AA194">
        <v>73.375029706335795</v>
      </c>
      <c r="AB194">
        <v>73.375029706335795</v>
      </c>
      <c r="AC194">
        <v>73.375029706335795</v>
      </c>
      <c r="AD194">
        <v>73.375029706335795</v>
      </c>
      <c r="AE194">
        <v>73.375029706335795</v>
      </c>
      <c r="AF194">
        <v>73.375029706335795</v>
      </c>
      <c r="AG194">
        <v>73.375029706335795</v>
      </c>
      <c r="AH194">
        <v>73.375029706335795</v>
      </c>
      <c r="AI194">
        <v>73.375029706335795</v>
      </c>
      <c r="AJ194">
        <v>73.375029706335795</v>
      </c>
      <c r="AK194">
        <v>73.375029706335795</v>
      </c>
      <c r="AL194">
        <v>73.375029706335795</v>
      </c>
    </row>
    <row r="195" spans="1:44" x14ac:dyDescent="0.5">
      <c r="A195" t="str">
        <v>{"InfraID":"Edge-Pi4","device":"docker0","instance":"129.127.230.61:9100","job":"node","label":"Network Receive Rate (Bytes/Sec)"}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44" x14ac:dyDescent="0.5">
      <c r="A196" t="str">
        <v>{"InfraID":"Edge-Pi4","device":"docker0","instance":"129.127.231.125:9100","job":"node","label":"Network Receive Rate (Bytes/Sec)"}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44" x14ac:dyDescent="0.5">
      <c r="A197" t="str">
        <v>{"InfraID":"Edge-Pi4","device":"docker0","instance":"129.127.231.162:9100","job":"node","label":"Network Receive Rate (Bytes/Sec)"}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44" x14ac:dyDescent="0.5">
      <c r="A198" t="str">
        <v>{"InfraID":"Edge-Pi4","device":"docker0","instance":"129.127.231.168:9100","job":"node","label":"Network Receive Rate (Bytes/Sec)"}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44" x14ac:dyDescent="0.5">
      <c r="A199" t="str">
        <v>{"InfraID":"Edge-Pi4","device":"docker0","instance":"129.127.231.53:9100","job":"node","label":"Network Receive Rate (Bytes/Sec)"}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44" x14ac:dyDescent="0.5">
      <c r="A200" t="str">
        <v>{"InfraID":"Edge-Pi4","device":"eno1","instance":"129.127.231.53:9100","job":"node","label":"Network Receive Rate (Bytes/Sec)"}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44" x14ac:dyDescent="0.5">
      <c r="A201" t="str">
        <v>{"InfraID":"Edge-Pi4","device":"enp5s0","instance":"129.127.231.53:9100","job":"node","label":"Network Receive Rate (Bytes/Sec)"}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44" x14ac:dyDescent="0.5">
      <c r="A202" t="str">
        <v>{"InfraID":"Edge-Pi4","device":"eth0","instance":"129.127.230.61:9100","job":"node","label":"Network Receive Rate (Bytes/Sec)"}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44" x14ac:dyDescent="0.5">
      <c r="A203" t="str">
        <v>{"InfraID":"Edge-Pi4","device":"eth0","instance":"129.127.231.125:9100","job":"node","label":"Network Receive Rate (Bytes/Sec)"}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44" x14ac:dyDescent="0.5">
      <c r="A204" t="str">
        <v>{"InfraID":"Edge-Pi4","device":"eth0","instance":"129.127.231.162:9100","job":"node","label":"Network Receive Rate (Bytes/Sec)"}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44" x14ac:dyDescent="0.5">
      <c r="A205" t="str">
        <v>{"InfraID":"Edge-Pi4","device":"eth0","instance":"129.127.231.168:9100","job":"node","label":"Network Receive Rate (Bytes/Sec)"}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44" x14ac:dyDescent="0.5">
      <c r="A206" t="str">
        <v>{"InfraID":"Edge-Pi4","device":"lo","instance":"129.127.230.61:9100","job":"node","label":"Network Receive Rate (Bytes/Sec)"}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5.86666666666666</v>
      </c>
    </row>
    <row r="207" spans="1:44" x14ac:dyDescent="0.5">
      <c r="A207" t="str">
        <v>{"InfraID":"Edge-Pi4","device":"lo","instance":"129.127.231.125:9100","job":"node","label":"Network Receive Rate (Bytes/Sec)"}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44" x14ac:dyDescent="0.5">
      <c r="A208" t="str">
        <v>{"InfraID":"Edge-Pi4","device":"lo","instance":"129.127.231.162:9100","job":"node","label":"Network Receive Rate (Bytes/Sec)"}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50" x14ac:dyDescent="0.5">
      <c r="A209" t="str">
        <v>{"InfraID":"Edge-Pi4","device":"lo","instance":"129.127.231.168:9100","job":"node","label":"Network Receive Rate (Bytes/Sec)"}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50" x14ac:dyDescent="0.5">
      <c r="A210" t="str">
        <v>{"InfraID":"Edge-Pi4","device":"lo","instance":"129.127.231.53:9100","job":"node","label":"Network Receive Rate (Bytes/Sec)"}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50" x14ac:dyDescent="0.5">
      <c r="A211" s="2" t="str">
        <v>{"InfraID":"Edge-Pi4","device":"wlan0","instance":"129.127.230.61:9100","job":"node","label":"Network Receive Rate (Bytes/Sec)"}</v>
      </c>
      <c r="B211" s="2">
        <v>91.454472736968398</v>
      </c>
      <c r="C211" s="2">
        <v>91.454472736968398</v>
      </c>
      <c r="D211" s="2">
        <v>91.454472736968398</v>
      </c>
      <c r="E211" s="2">
        <v>84.922010398613494</v>
      </c>
      <c r="F211" s="2">
        <v>84.922010398613494</v>
      </c>
      <c r="G211" s="2">
        <v>84.922010398613494</v>
      </c>
      <c r="H211" s="2">
        <v>100.533333333333</v>
      </c>
      <c r="I211" s="2">
        <v>100.533333333333</v>
      </c>
      <c r="J211" s="2">
        <v>100.533333333333</v>
      </c>
      <c r="K211" s="2">
        <v>90.266666666666595</v>
      </c>
      <c r="L211" s="2">
        <v>90.266666666666595</v>
      </c>
      <c r="M211" s="2">
        <v>90.266666666666595</v>
      </c>
      <c r="N211" s="2">
        <v>84.533333333333303</v>
      </c>
      <c r="O211" s="2">
        <v>84.533333333333303</v>
      </c>
      <c r="P211" s="2">
        <v>84.533333333333303</v>
      </c>
      <c r="Q211" s="2">
        <v>84.533333333333303</v>
      </c>
      <c r="R211" s="2">
        <v>84.533333333333303</v>
      </c>
      <c r="S211" s="2">
        <v>84.533333333333303</v>
      </c>
      <c r="T211" s="2">
        <v>149.669739420773</v>
      </c>
      <c r="U211" s="2">
        <v>149.669739420773</v>
      </c>
      <c r="V211" s="2">
        <v>149.669739420773</v>
      </c>
      <c r="W211" s="2">
        <v>87.3455759599332</v>
      </c>
      <c r="X211" s="2">
        <v>87.3455759599332</v>
      </c>
      <c r="Y211" s="2">
        <v>87.3455759599332</v>
      </c>
      <c r="Z211" s="2">
        <v>80.994583948793604</v>
      </c>
      <c r="AA211" s="2">
        <v>80.994583948793604</v>
      </c>
      <c r="AB211" s="2">
        <v>80.994583948793604</v>
      </c>
      <c r="AC211" s="2">
        <v>83.733333333333306</v>
      </c>
      <c r="AD211" s="2">
        <v>83.733333333333306</v>
      </c>
      <c r="AE211" s="2">
        <v>83.733333333333306</v>
      </c>
      <c r="AF211" s="2">
        <v>41111.266666666597</v>
      </c>
      <c r="AG211" s="2">
        <v>41111.266666666597</v>
      </c>
      <c r="AH211" s="2">
        <v>41111.266666666597</v>
      </c>
      <c r="AI211" s="2">
        <v>57958.466666666602</v>
      </c>
      <c r="AJ211" s="2">
        <v>57958.466666666602</v>
      </c>
      <c r="AK211" s="2">
        <v>57958.466666666602</v>
      </c>
      <c r="AL211" s="2">
        <v>58462.866666666603</v>
      </c>
      <c r="AN211" s="1">
        <f>MEDIAN(B211:AL211)</f>
        <v>90.266666666666595</v>
      </c>
      <c r="AO211" s="1">
        <f>AVERAGE(B211:AL211)</f>
        <v>9688.8115084881483</v>
      </c>
      <c r="AP211" s="1">
        <f>MIN(B211:AL211)</f>
        <v>80.994583948793604</v>
      </c>
      <c r="AQ211" s="1">
        <f>MAX(B211:AL211)</f>
        <v>58462.866666666603</v>
      </c>
      <c r="AR211" s="1">
        <f>STDEV(B211:AL211)</f>
        <v>20475.485840534257</v>
      </c>
      <c r="AT211" s="1">
        <f>MEDIAN(B211:AL214)</f>
        <v>91.100159443397501</v>
      </c>
      <c r="AU211" s="1">
        <f>AVERAGE(B211:AL214)</f>
        <v>9054.8138426297555</v>
      </c>
      <c r="AV211" s="1">
        <f>MIN(B211:AL214)</f>
        <v>77.616548317381898</v>
      </c>
      <c r="AW211" s="1">
        <f>MAX(B211:AL214)</f>
        <v>65581.933333333305</v>
      </c>
      <c r="AX211">
        <f>STDEV(B211:AL214)</f>
        <v>19530.938568308404</v>
      </c>
    </row>
    <row r="212" spans="1:50" x14ac:dyDescent="0.5">
      <c r="A212" s="2" t="str">
        <v>{"InfraID":"Edge-Pi4","device":"wlan0","instance":"129.127.231.125:9100","job":"node","label":"Network Receive Rate (Bytes/Sec)"}</v>
      </c>
      <c r="B212" s="2">
        <v>87.272484832322107</v>
      </c>
      <c r="C212" s="2">
        <v>87.272484832322107</v>
      </c>
      <c r="D212" s="2">
        <v>87.272484832322107</v>
      </c>
      <c r="E212" s="2">
        <v>83.9286906590104</v>
      </c>
      <c r="F212" s="2">
        <v>83.9286906590104</v>
      </c>
      <c r="G212" s="2">
        <v>83.9286906590104</v>
      </c>
      <c r="H212" s="2">
        <v>83.9286906590104</v>
      </c>
      <c r="I212" s="2">
        <v>82.880098887515402</v>
      </c>
      <c r="J212" s="2">
        <v>82.880098887515402</v>
      </c>
      <c r="K212" s="2">
        <v>82.880098887515402</v>
      </c>
      <c r="L212" s="2">
        <v>86.866666666666603</v>
      </c>
      <c r="M212" s="2">
        <v>86.866666666666603</v>
      </c>
      <c r="N212" s="2">
        <v>86.866666666666603</v>
      </c>
      <c r="O212" s="2">
        <v>84.6</v>
      </c>
      <c r="P212" s="2">
        <v>84.6</v>
      </c>
      <c r="Q212" s="2">
        <v>84.6</v>
      </c>
      <c r="R212" s="2">
        <v>87.8</v>
      </c>
      <c r="S212" s="2">
        <v>87.8</v>
      </c>
      <c r="T212" s="2">
        <v>740.708478513356</v>
      </c>
      <c r="U212" s="2">
        <v>740.708478513356</v>
      </c>
      <c r="V212" s="2">
        <v>740.708478513356</v>
      </c>
      <c r="W212" s="2">
        <v>740.708478513356</v>
      </c>
      <c r="X212" s="2">
        <v>513.37524654832305</v>
      </c>
      <c r="Y212" s="2">
        <v>513.37524654832305</v>
      </c>
      <c r="Z212" s="2">
        <v>154.22089725877899</v>
      </c>
      <c r="AA212" s="2">
        <v>154.22089725877899</v>
      </c>
      <c r="AB212" s="2">
        <v>154.22089725877899</v>
      </c>
      <c r="AC212" s="2">
        <v>154.22089725877899</v>
      </c>
      <c r="AD212" s="2">
        <v>78.106727395826894</v>
      </c>
      <c r="AE212" s="2">
        <v>78.106727395826894</v>
      </c>
      <c r="AF212" s="2">
        <v>78.106727395826894</v>
      </c>
      <c r="AG212" s="2">
        <v>47982.266666666597</v>
      </c>
      <c r="AH212" s="2">
        <v>47982.266666666597</v>
      </c>
      <c r="AI212" s="2">
        <v>47982.266666666597</v>
      </c>
      <c r="AJ212" s="2">
        <v>65581.933333333305</v>
      </c>
      <c r="AK212" s="2">
        <v>65581.933333333305</v>
      </c>
      <c r="AL212" s="2">
        <v>65581.933333333305</v>
      </c>
      <c r="AN212" s="1">
        <f t="shared" ref="AN212:AN214" si="15">MEDIAN(B212:AL212)</f>
        <v>87.272484832322107</v>
      </c>
      <c r="AO212" s="1">
        <f t="shared" ref="AO212:AO214" si="16">AVERAGE(B212:AL212)</f>
        <v>9380.2583970856194</v>
      </c>
      <c r="AP212" s="1">
        <f t="shared" ref="AP212:AP214" si="17">MIN(B212:AL212)</f>
        <v>78.106727395826894</v>
      </c>
      <c r="AQ212" s="1">
        <f t="shared" ref="AQ212:AQ214" si="18">MAX(B212:AL212)</f>
        <v>65581.933333333305</v>
      </c>
      <c r="AR212" s="1">
        <f t="shared" ref="AR212:AR214" si="19">STDEV(B212:AL212)</f>
        <v>21445.815328590597</v>
      </c>
    </row>
    <row r="213" spans="1:50" x14ac:dyDescent="0.5">
      <c r="A213" s="2" t="str">
        <v>{"InfraID":"Edge-Pi4","device":"wlan0","instance":"129.127.231.162:9100","job":"node","label":"Network Receive Rate (Bytes/Sec)"}</v>
      </c>
      <c r="B213" s="2">
        <v>88.066666666666606</v>
      </c>
      <c r="C213" s="2">
        <v>88.066666666666606</v>
      </c>
      <c r="D213" s="2">
        <v>87.266666666666595</v>
      </c>
      <c r="E213" s="2">
        <v>87.266666666666595</v>
      </c>
      <c r="F213" s="2">
        <v>87.266666666666595</v>
      </c>
      <c r="G213" s="2">
        <v>91.100159443397501</v>
      </c>
      <c r="H213" s="2">
        <v>91.100159443397501</v>
      </c>
      <c r="I213" s="2">
        <v>91.100159443397501</v>
      </c>
      <c r="J213" s="2">
        <v>94.3333333333333</v>
      </c>
      <c r="K213" s="2">
        <v>94.3333333333333</v>
      </c>
      <c r="L213" s="2">
        <v>94.3333333333333</v>
      </c>
      <c r="M213" s="2">
        <v>82.2737933588445</v>
      </c>
      <c r="N213" s="2">
        <v>82.2737933588445</v>
      </c>
      <c r="O213" s="2">
        <v>82.2737933588445</v>
      </c>
      <c r="P213" s="2">
        <v>91.245644599303105</v>
      </c>
      <c r="Q213" s="2">
        <v>91.245644599303105</v>
      </c>
      <c r="R213" s="2">
        <v>91.245644599303105</v>
      </c>
      <c r="S213" s="2">
        <v>88.724213899459201</v>
      </c>
      <c r="T213" s="2">
        <v>88.724213899459201</v>
      </c>
      <c r="U213" s="2">
        <v>88.724213899459201</v>
      </c>
      <c r="V213" s="2">
        <v>84.518313327177594</v>
      </c>
      <c r="W213" s="2">
        <v>84.518313327177594</v>
      </c>
      <c r="X213" s="2">
        <v>84.518313327177594</v>
      </c>
      <c r="Y213" s="2">
        <v>95.133333333333297</v>
      </c>
      <c r="Z213" s="2">
        <v>95.133333333333297</v>
      </c>
      <c r="AA213" s="2">
        <v>95.133333333333297</v>
      </c>
      <c r="AB213" s="2">
        <v>88.066666666666606</v>
      </c>
      <c r="AC213" s="2">
        <v>88.066666666666606</v>
      </c>
      <c r="AD213" s="2">
        <v>88.066666666666606</v>
      </c>
      <c r="AE213" s="2">
        <v>14113.6</v>
      </c>
      <c r="AF213" s="2">
        <v>14113.6</v>
      </c>
      <c r="AG213" s="2">
        <v>14113.6</v>
      </c>
      <c r="AH213" s="2">
        <v>60046.0666666666</v>
      </c>
      <c r="AI213" s="2">
        <v>60046.0666666666</v>
      </c>
      <c r="AJ213" s="2">
        <v>60046.0666666666</v>
      </c>
      <c r="AK213" s="2">
        <v>46074.2</v>
      </c>
      <c r="AL213" s="2">
        <v>46074.2</v>
      </c>
      <c r="AN213" s="1">
        <f t="shared" si="15"/>
        <v>91.100159443397501</v>
      </c>
      <c r="AO213" s="1">
        <f t="shared" si="16"/>
        <v>8573.2843164112892</v>
      </c>
      <c r="AP213" s="1">
        <f t="shared" si="17"/>
        <v>82.2737933588445</v>
      </c>
      <c r="AQ213" s="1">
        <f t="shared" si="18"/>
        <v>60046.0666666666</v>
      </c>
      <c r="AR213" s="1">
        <f t="shared" si="19"/>
        <v>18959.402128200232</v>
      </c>
    </row>
    <row r="214" spans="1:50" x14ac:dyDescent="0.5">
      <c r="A214" s="2" t="str">
        <v>{"InfraID":"Edge-Pi4","device":"wlan0","instance":"129.127.231.168:9100","job":"node","label":"Network Receive Rate (Bytes/Sec)"}</v>
      </c>
      <c r="B214" s="2">
        <v>88.066666666666606</v>
      </c>
      <c r="C214" s="2">
        <v>88.066666666666606</v>
      </c>
      <c r="D214" s="2">
        <v>88.066666666666606</v>
      </c>
      <c r="E214" s="2">
        <v>88.066666666666606</v>
      </c>
      <c r="F214" s="2">
        <v>88.066666666666606</v>
      </c>
      <c r="G214" s="2">
        <v>91.533333333333303</v>
      </c>
      <c r="H214" s="2">
        <v>91.533333333333303</v>
      </c>
      <c r="I214" s="2">
        <v>91.533333333333303</v>
      </c>
      <c r="J214" s="2">
        <v>120.86666666666601</v>
      </c>
      <c r="K214" s="2">
        <v>120.86666666666601</v>
      </c>
      <c r="L214" s="2">
        <v>120.86666666666601</v>
      </c>
      <c r="M214" s="2">
        <v>91.923216226004996</v>
      </c>
      <c r="N214" s="2">
        <v>91.923216226004996</v>
      </c>
      <c r="O214" s="2">
        <v>91.923216226004996</v>
      </c>
      <c r="P214" s="2">
        <v>77.616548317381898</v>
      </c>
      <c r="Q214" s="2">
        <v>77.616548317381898</v>
      </c>
      <c r="R214" s="2">
        <v>77.616548317381898</v>
      </c>
      <c r="S214" s="2">
        <v>95.133333333333297</v>
      </c>
      <c r="T214" s="2">
        <v>95.133333333333297</v>
      </c>
      <c r="U214" s="2">
        <v>95.133333333333297</v>
      </c>
      <c r="V214" s="2">
        <v>87.617247146077204</v>
      </c>
      <c r="W214" s="2">
        <v>87.617247146077204</v>
      </c>
      <c r="X214" s="2">
        <v>87.617247146077204</v>
      </c>
      <c r="Y214" s="2">
        <v>92.214209401709397</v>
      </c>
      <c r="Z214" s="2">
        <v>92.214209401709397</v>
      </c>
      <c r="AA214" s="2">
        <v>92.214209401709397</v>
      </c>
      <c r="AB214" s="2">
        <v>81.187388605494405</v>
      </c>
      <c r="AC214" s="2">
        <v>81.187388605494405</v>
      </c>
      <c r="AD214" s="2">
        <v>81.187388605494405</v>
      </c>
      <c r="AE214" s="2">
        <v>20419.733333333301</v>
      </c>
      <c r="AF214" s="2">
        <v>20419.733333333301</v>
      </c>
      <c r="AG214" s="2">
        <v>20419.733333333301</v>
      </c>
      <c r="AH214" s="2">
        <v>53807</v>
      </c>
      <c r="AI214" s="2">
        <v>53807</v>
      </c>
      <c r="AJ214" s="2">
        <v>53807</v>
      </c>
      <c r="AK214" s="2">
        <v>46005.266666666597</v>
      </c>
      <c r="AL214" s="2">
        <v>46005.266666666597</v>
      </c>
      <c r="AN214" s="1">
        <f t="shared" si="15"/>
        <v>91.923216226004996</v>
      </c>
      <c r="AO214" s="1">
        <f t="shared" si="16"/>
        <v>8576.9011485339579</v>
      </c>
      <c r="AP214" s="1">
        <f t="shared" si="17"/>
        <v>77.616548317381898</v>
      </c>
      <c r="AQ214" s="1">
        <f t="shared" si="18"/>
        <v>53807</v>
      </c>
      <c r="AR214" s="1">
        <f t="shared" si="19"/>
        <v>17832.439536318885</v>
      </c>
    </row>
    <row r="215" spans="1:50" x14ac:dyDescent="0.5">
      <c r="A215" t="str">
        <v>{"InfraID":"Edge-Pi4","device":"wlp6s0","instance":"129.127.231.53:9100","job":"node","label":"Network Receive Rate (Bytes/Sec)"}</v>
      </c>
      <c r="B215">
        <v>108.933333333333</v>
      </c>
      <c r="C215">
        <v>108.933333333333</v>
      </c>
      <c r="D215">
        <v>108.933333333333</v>
      </c>
      <c r="E215">
        <v>108.533333333333</v>
      </c>
      <c r="F215">
        <v>108.533333333333</v>
      </c>
      <c r="G215">
        <v>108.533333333333</v>
      </c>
      <c r="H215">
        <v>105.06666666666599</v>
      </c>
      <c r="I215">
        <v>105.06666666666599</v>
      </c>
      <c r="J215">
        <v>105.06666666666599</v>
      </c>
      <c r="K215">
        <v>116.133333333333</v>
      </c>
      <c r="L215">
        <v>116.133333333333</v>
      </c>
      <c r="M215">
        <v>116.133333333333</v>
      </c>
      <c r="N215">
        <v>112.769966661835</v>
      </c>
      <c r="O215">
        <v>112.769966661835</v>
      </c>
      <c r="P215">
        <v>112.769966661835</v>
      </c>
      <c r="Q215">
        <v>97.271941735588101</v>
      </c>
      <c r="R215">
        <v>97.271941735588101</v>
      </c>
      <c r="S215">
        <v>97.271941735588101</v>
      </c>
      <c r="T215">
        <v>122.51415299753199</v>
      </c>
      <c r="U215">
        <v>122.51415299753199</v>
      </c>
      <c r="V215">
        <v>122.51415299753199</v>
      </c>
      <c r="W215">
        <v>104.795956108987</v>
      </c>
      <c r="X215">
        <v>104.795956108987</v>
      </c>
      <c r="Y215">
        <v>104.795956108987</v>
      </c>
      <c r="Z215">
        <v>128.126817917393</v>
      </c>
      <c r="AA215">
        <v>128.126817917393</v>
      </c>
      <c r="AB215">
        <v>128.126817917393</v>
      </c>
      <c r="AC215">
        <v>97.242737567700601</v>
      </c>
      <c r="AD215">
        <v>97.242737567700601</v>
      </c>
      <c r="AE215">
        <v>97.242737567700601</v>
      </c>
      <c r="AF215">
        <v>108.533333333333</v>
      </c>
      <c r="AG215">
        <v>108.533333333333</v>
      </c>
      <c r="AH215">
        <v>108.533333333333</v>
      </c>
      <c r="AI215">
        <v>104.933333333333</v>
      </c>
      <c r="AJ215">
        <v>104.933333333333</v>
      </c>
      <c r="AK215">
        <v>104.933333333333</v>
      </c>
      <c r="AL215">
        <v>121.86666666666601</v>
      </c>
    </row>
    <row r="216" spans="1:50" x14ac:dyDescent="0.5">
      <c r="A216" t="str">
        <v>{"InfraID":"Edge-Pi4","device":"docker0","instance":"129.127.230.61:9100","job":"node","label":"Network Send Rate (Bytes/Sec)"}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17.3333333333333</v>
      </c>
      <c r="AJ216">
        <v>17.3333333333333</v>
      </c>
      <c r="AK216">
        <v>17.3333333333333</v>
      </c>
      <c r="AL216">
        <v>26</v>
      </c>
    </row>
    <row r="217" spans="1:50" x14ac:dyDescent="0.5">
      <c r="A217" t="str">
        <v>{"InfraID":"Edge-Pi4","device":"docker0","instance":"129.127.231.125:9100","job":"node","label":"Network Send Rate (Bytes/Sec)"}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17.3333333333333</v>
      </c>
      <c r="AK217">
        <v>17.3333333333333</v>
      </c>
      <c r="AL217">
        <v>17.3333333333333</v>
      </c>
    </row>
    <row r="218" spans="1:50" x14ac:dyDescent="0.5">
      <c r="A218" t="str">
        <v>{"InfraID":"Edge-Pi4","device":"docker0","instance":"129.127.231.162:9100","job":"node","label":"Network Send Rate (Bytes/Sec)"}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8.6666666666666607</v>
      </c>
      <c r="AI218">
        <v>8.6666666666666607</v>
      </c>
      <c r="AJ218">
        <v>8.6666666666666607</v>
      </c>
      <c r="AK218">
        <v>8.6666666666666607</v>
      </c>
      <c r="AL218">
        <v>8.6666666666666607</v>
      </c>
    </row>
    <row r="219" spans="1:50" x14ac:dyDescent="0.5">
      <c r="A219" t="str">
        <v>{"InfraID":"Edge-Pi4","device":"docker0","instance":"129.127.231.168:9100","job":"node","label":"Network Send Rate (Bytes/Sec)"}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17.3333333333333</v>
      </c>
      <c r="AI219">
        <v>17.3333333333333</v>
      </c>
      <c r="AJ219">
        <v>17.3333333333333</v>
      </c>
      <c r="AK219">
        <v>0</v>
      </c>
      <c r="AL219">
        <v>0</v>
      </c>
    </row>
    <row r="220" spans="1:50" x14ac:dyDescent="0.5">
      <c r="A220" t="str">
        <v>{"InfraID":"Edge-Pi4","device":"docker0","instance":"129.127.231.53:9100","job":"node","label":"Network Send Rate (Bytes/Sec)"}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50" x14ac:dyDescent="0.5">
      <c r="A221" t="str">
        <v>{"InfraID":"Edge-Pi4","device":"eno1","instance":"129.127.231.53:9100","job":"node","label":"Network Send Rate (Bytes/Sec)"}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50" x14ac:dyDescent="0.5">
      <c r="A222" t="str">
        <v>{"InfraID":"Edge-Pi4","device":"enp5s0","instance":"129.127.231.53:9100","job":"node","label":"Network Send Rate (Bytes/Sec)"}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50" x14ac:dyDescent="0.5">
      <c r="A223" t="str">
        <v>{"InfraID":"Edge-Pi4","device":"eth0","instance":"129.127.230.61:9100","job":"node","label":"Network Send Rate (Bytes/Sec)"}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50" x14ac:dyDescent="0.5">
      <c r="A224" t="str">
        <v>{"InfraID":"Edge-Pi4","device":"eth0","instance":"129.127.231.125:9100","job":"node","label":"Network Send Rate (Bytes/Sec)"}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56" x14ac:dyDescent="0.5">
      <c r="A225" t="str">
        <v>{"InfraID":"Edge-Pi4","device":"eth0","instance":"129.127.231.162:9100","job":"node","label":"Network Send Rate (Bytes/Sec)"}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56" x14ac:dyDescent="0.5">
      <c r="A226" t="str">
        <v>{"InfraID":"Edge-Pi4","device":"eth0","instance":"129.127.231.168:9100","job":"node","label":"Network Send Rate (Bytes/Sec)"}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56" x14ac:dyDescent="0.5">
      <c r="A227" t="str">
        <v>{"InfraID":"Edge-Pi4","device":"lo","instance":"129.127.230.61:9100","job":"node","label":"Network Send Rate (Bytes/Sec)"}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5.86666666666666</v>
      </c>
    </row>
    <row r="228" spans="1:56" x14ac:dyDescent="0.5">
      <c r="A228" t="str">
        <v>{"InfraID":"Edge-Pi4","device":"lo","instance":"129.127.231.125:9100","job":"node","label":"Network Send Rate (Bytes/Sec)"}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56" x14ac:dyDescent="0.5">
      <c r="A229" t="str">
        <v>{"InfraID":"Edge-Pi4","device":"lo","instance":"129.127.231.162:9100","job":"node","label":"Network Send Rate (Bytes/Sec)"}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56" x14ac:dyDescent="0.5">
      <c r="A230" t="str">
        <v>{"InfraID":"Edge-Pi4","device":"lo","instance":"129.127.231.168:9100","job":"node","label":"Network Send Rate (Bytes/Sec)"}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56" x14ac:dyDescent="0.5">
      <c r="A231" t="str">
        <v>{"InfraID":"Edge-Pi4","device":"lo","instance":"129.127.231.53:9100","job":"node","label":"Network Send Rate (Bytes/Sec)"}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56" x14ac:dyDescent="0.5">
      <c r="A232" s="2" t="str">
        <v>{"InfraID":"Edge-Pi4","device":"wlan0","instance":"129.127.230.61:9100","job":"node","label":"Network Send Rate (Bytes/Sec)"}</v>
      </c>
      <c r="B232" s="2">
        <v>847.553659512065</v>
      </c>
      <c r="C232" s="2">
        <v>847.553659512065</v>
      </c>
      <c r="D232" s="2">
        <v>847.553659512065</v>
      </c>
      <c r="E232" s="2">
        <v>786.08566476850694</v>
      </c>
      <c r="F232" s="2">
        <v>786.08566476850694</v>
      </c>
      <c r="G232" s="2">
        <v>786.08566476850694</v>
      </c>
      <c r="H232" s="2">
        <v>1031.06666666666</v>
      </c>
      <c r="I232" s="2">
        <v>1031.06666666666</v>
      </c>
      <c r="J232" s="2">
        <v>1031.06666666666</v>
      </c>
      <c r="K232" s="2">
        <v>851</v>
      </c>
      <c r="L232" s="2">
        <v>851</v>
      </c>
      <c r="M232" s="2">
        <v>851</v>
      </c>
      <c r="N232" s="2">
        <v>848</v>
      </c>
      <c r="O232" s="2">
        <v>848</v>
      </c>
      <c r="P232" s="2">
        <v>848</v>
      </c>
      <c r="Q232" s="2">
        <v>847.06666666666604</v>
      </c>
      <c r="R232" s="2">
        <v>847.06666666666604</v>
      </c>
      <c r="S232" s="2">
        <v>847.06666666666604</v>
      </c>
      <c r="T232" s="2">
        <v>1001.30652536836</v>
      </c>
      <c r="U232" s="2">
        <v>1001.30652536836</v>
      </c>
      <c r="V232" s="2">
        <v>1001.30652536836</v>
      </c>
      <c r="W232" s="2">
        <v>848.81469115191896</v>
      </c>
      <c r="X232" s="2">
        <v>848.81469115191896</v>
      </c>
      <c r="Y232" s="2">
        <v>848.81469115191896</v>
      </c>
      <c r="Z232" s="2">
        <v>794.06696208764095</v>
      </c>
      <c r="AA232" s="2">
        <v>794.06696208764095</v>
      </c>
      <c r="AB232" s="2">
        <v>794.06696208764095</v>
      </c>
      <c r="AC232" s="2">
        <v>846.86666666666599</v>
      </c>
      <c r="AD232" s="2">
        <v>846.86666666666599</v>
      </c>
      <c r="AE232" s="2">
        <v>846.86666666666599</v>
      </c>
      <c r="AF232" s="2">
        <v>7012.5333333333301</v>
      </c>
      <c r="AG232" s="2">
        <v>7012.5333333333301</v>
      </c>
      <c r="AH232" s="2">
        <v>7012.5333333333301</v>
      </c>
      <c r="AI232" s="2">
        <v>11051.4</v>
      </c>
      <c r="AJ232" s="2">
        <v>11051.4</v>
      </c>
      <c r="AK232" s="2">
        <v>11051.4</v>
      </c>
      <c r="AL232" s="2">
        <v>16753.933333333302</v>
      </c>
      <c r="AN232" s="1">
        <f>MEDIAN(B232:AL232)</f>
        <v>848.81469115191896</v>
      </c>
      <c r="AO232" s="1">
        <f>AVERAGE(B232:AL232)</f>
        <v>2623.0058335675335</v>
      </c>
      <c r="AP232" s="1">
        <f>MIN(B232:AL232)</f>
        <v>786.08566476850694</v>
      </c>
      <c r="AQ232" s="1">
        <f>MAX(B232:AL232)</f>
        <v>16753.933333333302</v>
      </c>
      <c r="AR232" s="1">
        <f>STDEV(B232:AL232)</f>
        <v>3954.4232045719837</v>
      </c>
      <c r="AT232" s="1">
        <f>MEDIAN(B232:AL235)</f>
        <v>853.96634615384596</v>
      </c>
      <c r="AU232" s="1">
        <f>AVERAGE(B232:AL235)</f>
        <v>2387.0787335588429</v>
      </c>
      <c r="AV232" s="1">
        <f>MIN(B232:AL235)</f>
        <v>781.14436727920804</v>
      </c>
      <c r="AW232" s="1">
        <f>MAX(B232:AL235)</f>
        <v>16753.933333333302</v>
      </c>
      <c r="AX232">
        <f>STDEV(B232:AL235)</f>
        <v>3349.6736175598235</v>
      </c>
    </row>
    <row r="233" spans="1:56" x14ac:dyDescent="0.5">
      <c r="A233" s="2" t="str">
        <v>{"InfraID":"Edge-Pi4","device":"wlan0","instance":"129.127.231.125:9100","job":"node","label":"Network Send Rate (Bytes/Sec)"}</v>
      </c>
      <c r="B233" s="2">
        <v>845.92306153743505</v>
      </c>
      <c r="C233" s="2">
        <v>845.92306153743505</v>
      </c>
      <c r="D233" s="2">
        <v>845.92306153743505</v>
      </c>
      <c r="E233" s="2">
        <v>847.63303732389602</v>
      </c>
      <c r="F233" s="2">
        <v>847.63303732389602</v>
      </c>
      <c r="G233" s="2">
        <v>847.63303732389602</v>
      </c>
      <c r="H233" s="2">
        <v>847.63303732389602</v>
      </c>
      <c r="I233" s="2">
        <v>791.10012360939402</v>
      </c>
      <c r="J233" s="2">
        <v>791.10012360939402</v>
      </c>
      <c r="K233" s="2">
        <v>791.10012360939402</v>
      </c>
      <c r="L233" s="2">
        <v>850.73333333333301</v>
      </c>
      <c r="M233" s="2">
        <v>850.73333333333301</v>
      </c>
      <c r="N233" s="2">
        <v>850.73333333333301</v>
      </c>
      <c r="O233" s="2">
        <v>846.2</v>
      </c>
      <c r="P233" s="2">
        <v>846.2</v>
      </c>
      <c r="Q233" s="2">
        <v>846.2</v>
      </c>
      <c r="R233" s="2">
        <v>851.93333333333305</v>
      </c>
      <c r="S233" s="2">
        <v>851.93333333333305</v>
      </c>
      <c r="T233" s="2">
        <v>1746.29790940766</v>
      </c>
      <c r="U233" s="2">
        <v>1746.29790940766</v>
      </c>
      <c r="V233" s="2">
        <v>1746.29790940766</v>
      </c>
      <c r="W233" s="2">
        <v>1746.29790940766</v>
      </c>
      <c r="X233" s="2">
        <v>1198.6563116370801</v>
      </c>
      <c r="Y233" s="2">
        <v>1198.6563116370801</v>
      </c>
      <c r="Z233" s="2">
        <v>1363.33890787464</v>
      </c>
      <c r="AA233" s="2">
        <v>1363.33890787464</v>
      </c>
      <c r="AB233" s="2">
        <v>1363.33890787464</v>
      </c>
      <c r="AC233" s="2">
        <v>1363.33890787464</v>
      </c>
      <c r="AD233" s="2">
        <v>781.68277220409902</v>
      </c>
      <c r="AE233" s="2">
        <v>781.68277220409902</v>
      </c>
      <c r="AF233" s="2">
        <v>781.68277220409902</v>
      </c>
      <c r="AG233" s="2">
        <v>8260.5333333333292</v>
      </c>
      <c r="AH233" s="2">
        <v>8260.5333333333292</v>
      </c>
      <c r="AI233" s="2">
        <v>8260.5333333333292</v>
      </c>
      <c r="AJ233" s="2">
        <v>11849.333333333299</v>
      </c>
      <c r="AK233" s="2">
        <v>11849.333333333299</v>
      </c>
      <c r="AL233" s="2">
        <v>11849.333333333299</v>
      </c>
      <c r="AN233" s="1">
        <f t="shared" ref="AN233:AN235" si="20">MEDIAN(B233:AL233)</f>
        <v>850.73333333333301</v>
      </c>
      <c r="AO233" s="1">
        <f t="shared" ref="AO233:AO235" si="21">AVERAGE(B233:AL233)</f>
        <v>2502.8858535248182</v>
      </c>
      <c r="AP233" s="1">
        <f t="shared" ref="AP233:AP235" si="22">MIN(B233:AL233)</f>
        <v>781.68277220409902</v>
      </c>
      <c r="AQ233" s="1">
        <f t="shared" ref="AQ233:AQ235" si="23">MAX(B233:AL233)</f>
        <v>11849.333333333299</v>
      </c>
      <c r="AR233" s="1">
        <f t="shared" ref="AR233:AR235" si="24">STDEV(B233:AL233)</f>
        <v>3460.7078871411918</v>
      </c>
    </row>
    <row r="234" spans="1:56" x14ac:dyDescent="0.5">
      <c r="A234" s="2" t="str">
        <v>{"InfraID":"Edge-Pi4","device":"wlan0","instance":"129.127.231.162:9100","job":"node","label":"Network Send Rate (Bytes/Sec)"}</v>
      </c>
      <c r="B234" s="2">
        <v>845.6</v>
      </c>
      <c r="C234" s="2">
        <v>845.6</v>
      </c>
      <c r="D234" s="2">
        <v>845.2</v>
      </c>
      <c r="E234" s="2">
        <v>845.2</v>
      </c>
      <c r="F234" s="2">
        <v>845.2</v>
      </c>
      <c r="G234" s="2">
        <v>918.97376431366797</v>
      </c>
      <c r="H234" s="2">
        <v>918.97376431366797</v>
      </c>
      <c r="I234" s="2">
        <v>918.97376431366797</v>
      </c>
      <c r="J234" s="2">
        <v>856.73333333333301</v>
      </c>
      <c r="K234" s="2">
        <v>856.73333333333301</v>
      </c>
      <c r="L234" s="2">
        <v>856.73333333333301</v>
      </c>
      <c r="M234" s="2">
        <v>783.48352055301802</v>
      </c>
      <c r="N234" s="2">
        <v>783.48352055301802</v>
      </c>
      <c r="O234" s="2">
        <v>783.48352055301802</v>
      </c>
      <c r="P234" s="2">
        <v>921.82055749128904</v>
      </c>
      <c r="Q234" s="2">
        <v>921.82055749128904</v>
      </c>
      <c r="R234" s="2">
        <v>921.82055749128904</v>
      </c>
      <c r="S234" s="2">
        <v>854.06235396221302</v>
      </c>
      <c r="T234" s="2">
        <v>854.06235396221302</v>
      </c>
      <c r="U234" s="2">
        <v>854.06235396221302</v>
      </c>
      <c r="V234" s="2">
        <v>781.40966451215695</v>
      </c>
      <c r="W234" s="2">
        <v>781.40966451215695</v>
      </c>
      <c r="X234" s="2">
        <v>781.40966451215695</v>
      </c>
      <c r="Y234" s="2">
        <v>856.4</v>
      </c>
      <c r="Z234" s="2">
        <v>856.4</v>
      </c>
      <c r="AA234" s="2">
        <v>856.4</v>
      </c>
      <c r="AB234" s="2">
        <v>845.53333333333296</v>
      </c>
      <c r="AC234" s="2">
        <v>845.53333333333296</v>
      </c>
      <c r="AD234" s="2">
        <v>845.53333333333296</v>
      </c>
      <c r="AE234" s="2">
        <v>2769.6</v>
      </c>
      <c r="AF234" s="2">
        <v>2769.6</v>
      </c>
      <c r="AG234" s="2">
        <v>2769.6</v>
      </c>
      <c r="AH234" s="2">
        <v>10561.9333333333</v>
      </c>
      <c r="AI234" s="2">
        <v>10561.9333333333</v>
      </c>
      <c r="AJ234" s="2">
        <v>10561.9333333333</v>
      </c>
      <c r="AK234" s="2">
        <v>8373.2666666666591</v>
      </c>
      <c r="AL234" s="2">
        <v>8373.2666666666591</v>
      </c>
      <c r="AN234" s="1">
        <f t="shared" si="20"/>
        <v>856.4</v>
      </c>
      <c r="AO234" s="1">
        <f t="shared" si="21"/>
        <v>2200.6265652927095</v>
      </c>
      <c r="AP234" s="1">
        <f t="shared" si="22"/>
        <v>781.40966451215695</v>
      </c>
      <c r="AQ234" s="1">
        <f t="shared" si="23"/>
        <v>10561.9333333333</v>
      </c>
      <c r="AR234" s="1">
        <f t="shared" si="24"/>
        <v>3072.1921417584585</v>
      </c>
    </row>
    <row r="235" spans="1:56" x14ac:dyDescent="0.5">
      <c r="A235" s="2" t="str">
        <v>{"InfraID":"Edge-Pi4","device":"wlan0","instance":"129.127.231.168:9100","job":"node","label":"Network Send Rate (Bytes/Sec)"}</v>
      </c>
      <c r="B235" s="2">
        <v>846.66666666666595</v>
      </c>
      <c r="C235" s="2">
        <v>846.66666666666595</v>
      </c>
      <c r="D235" s="2">
        <v>846.26666666666597</v>
      </c>
      <c r="E235" s="2">
        <v>846.26666666666597</v>
      </c>
      <c r="F235" s="2">
        <v>846.26666666666597</v>
      </c>
      <c r="G235" s="2">
        <v>846</v>
      </c>
      <c r="H235" s="2">
        <v>846</v>
      </c>
      <c r="I235" s="2">
        <v>846</v>
      </c>
      <c r="J235" s="2">
        <v>886</v>
      </c>
      <c r="K235" s="2">
        <v>886</v>
      </c>
      <c r="L235" s="2">
        <v>886</v>
      </c>
      <c r="M235" s="2">
        <v>919.73922491850703</v>
      </c>
      <c r="N235" s="2">
        <v>919.73922491850703</v>
      </c>
      <c r="O235" s="2">
        <v>919.73922491850703</v>
      </c>
      <c r="P235" s="2">
        <v>784.00740969435003</v>
      </c>
      <c r="Q235" s="2">
        <v>784.00740969435003</v>
      </c>
      <c r="R235" s="2">
        <v>784.00740969435003</v>
      </c>
      <c r="S235" s="2">
        <v>857.86666666666599</v>
      </c>
      <c r="T235" s="2">
        <v>857.86666666666599</v>
      </c>
      <c r="U235" s="2">
        <v>857.86666666666599</v>
      </c>
      <c r="V235" s="2">
        <v>922.63506144114001</v>
      </c>
      <c r="W235" s="2">
        <v>922.63506144114001</v>
      </c>
      <c r="X235" s="2">
        <v>922.63506144114001</v>
      </c>
      <c r="Y235" s="2">
        <v>853.96634615384596</v>
      </c>
      <c r="Z235" s="2">
        <v>853.96634615384596</v>
      </c>
      <c r="AA235" s="2">
        <v>853.96634615384596</v>
      </c>
      <c r="AB235" s="2">
        <v>781.14436727920804</v>
      </c>
      <c r="AC235" s="2">
        <v>781.14436727920804</v>
      </c>
      <c r="AD235" s="2">
        <v>781.14436727920804</v>
      </c>
      <c r="AE235" s="2">
        <v>3746.4</v>
      </c>
      <c r="AF235" s="2">
        <v>3746.4</v>
      </c>
      <c r="AG235" s="2">
        <v>3746.4</v>
      </c>
      <c r="AH235" s="2">
        <v>9910</v>
      </c>
      <c r="AI235" s="2">
        <v>9910</v>
      </c>
      <c r="AJ235" s="2">
        <v>9910</v>
      </c>
      <c r="AK235" s="2">
        <v>8225.5333333333292</v>
      </c>
      <c r="AL235" s="2">
        <v>8225.5333333333292</v>
      </c>
      <c r="AN235" s="1">
        <f t="shared" si="20"/>
        <v>857.86666666666599</v>
      </c>
      <c r="AO235" s="1">
        <f t="shared" si="21"/>
        <v>2221.796681850301</v>
      </c>
      <c r="AP235" s="1">
        <f t="shared" si="22"/>
        <v>781.14436727920804</v>
      </c>
      <c r="AQ235" s="1">
        <f t="shared" si="23"/>
        <v>9910</v>
      </c>
      <c r="AR235" s="1">
        <f t="shared" si="24"/>
        <v>2937.5422229482238</v>
      </c>
    </row>
    <row r="236" spans="1:56" x14ac:dyDescent="0.5">
      <c r="A236" t="str">
        <v>{"InfraID":"Edge-Pi4","device":"wlp6s0","instance":"129.127.231.53:9100","job":"node","label":"Network Send Rate (Bytes/Sec)"}</v>
      </c>
      <c r="B236">
        <v>937.66666666666595</v>
      </c>
      <c r="C236">
        <v>937.66666666666595</v>
      </c>
      <c r="D236">
        <v>937.66666666666595</v>
      </c>
      <c r="E236">
        <v>941.8</v>
      </c>
      <c r="F236">
        <v>941.8</v>
      </c>
      <c r="G236">
        <v>941.8</v>
      </c>
      <c r="H236">
        <v>944.26666666666597</v>
      </c>
      <c r="I236">
        <v>944.26666666666597</v>
      </c>
      <c r="J236">
        <v>944.26666666666597</v>
      </c>
      <c r="K236">
        <v>944</v>
      </c>
      <c r="L236">
        <v>944</v>
      </c>
      <c r="M236">
        <v>944</v>
      </c>
      <c r="N236">
        <v>1017.68372227859</v>
      </c>
      <c r="O236">
        <v>1017.68372227859</v>
      </c>
      <c r="P236">
        <v>1017.68372227859</v>
      </c>
      <c r="Q236">
        <v>873.22552771262701</v>
      </c>
      <c r="R236">
        <v>873.22552771262701</v>
      </c>
      <c r="S236">
        <v>873.22552771262701</v>
      </c>
      <c r="T236">
        <v>1029.97532297866</v>
      </c>
      <c r="U236">
        <v>1029.97532297866</v>
      </c>
      <c r="V236">
        <v>1029.97532297866</v>
      </c>
      <c r="W236">
        <v>866.292688940944</v>
      </c>
      <c r="X236">
        <v>866.292688940944</v>
      </c>
      <c r="Y236">
        <v>866.292688940944</v>
      </c>
      <c r="Z236">
        <v>1037.4490983129699</v>
      </c>
      <c r="AA236">
        <v>1037.4490983129699</v>
      </c>
      <c r="AB236">
        <v>1037.4490983129699</v>
      </c>
      <c r="AC236">
        <v>863.42934515017203</v>
      </c>
      <c r="AD236">
        <v>863.42934515017203</v>
      </c>
      <c r="AE236">
        <v>863.42934515017203</v>
      </c>
      <c r="AF236">
        <v>950.26666666666597</v>
      </c>
      <c r="AG236">
        <v>950.26666666666597</v>
      </c>
      <c r="AH236">
        <v>950.26666666666597</v>
      </c>
      <c r="AI236">
        <v>929.66666666666595</v>
      </c>
      <c r="AJ236">
        <v>929.66666666666595</v>
      </c>
      <c r="AK236">
        <v>929.66666666666595</v>
      </c>
      <c r="AL236">
        <v>952.26666666666597</v>
      </c>
    </row>
    <row r="237" spans="1:56" x14ac:dyDescent="0.5">
      <c r="A237" t="str">
        <v>{"InfraID":"Edge-Pi4","instance":"129.127.231.53:9100","job":"node","label":"CPU Wait Percentage"}</v>
      </c>
      <c r="B237">
        <v>0.16379999999950601</v>
      </c>
      <c r="C237">
        <v>0.16379999999950601</v>
      </c>
      <c r="D237">
        <v>0.16379999999950601</v>
      </c>
      <c r="E237">
        <v>0.114300000000184</v>
      </c>
      <c r="F237">
        <v>0.114300000000184</v>
      </c>
      <c r="G237">
        <v>0.114300000000184</v>
      </c>
      <c r="H237">
        <v>0.20709333333343199</v>
      </c>
      <c r="I237">
        <v>0.20709333333343199</v>
      </c>
      <c r="J237">
        <v>0.20709333333343199</v>
      </c>
      <c r="K237">
        <v>0.120539999999588</v>
      </c>
      <c r="L237">
        <v>0.120539999999588</v>
      </c>
      <c r="M237">
        <v>0.120539999999588</v>
      </c>
      <c r="N237">
        <v>0.25549354979073202</v>
      </c>
      <c r="O237">
        <v>0.25549354979073202</v>
      </c>
      <c r="P237">
        <v>0.25549354979073202</v>
      </c>
      <c r="Q237">
        <v>0.135859770398125</v>
      </c>
      <c r="R237">
        <v>0.135859770398125</v>
      </c>
      <c r="S237">
        <v>0.135859770398125</v>
      </c>
      <c r="T237">
        <v>0.248954855567046</v>
      </c>
      <c r="U237">
        <v>0.248954855567046</v>
      </c>
      <c r="V237">
        <v>0.248954855567046</v>
      </c>
      <c r="W237">
        <v>0.17470718776941699</v>
      </c>
      <c r="X237">
        <v>0.17470718776941699</v>
      </c>
      <c r="Y237">
        <v>0.17470718776941699</v>
      </c>
      <c r="Z237">
        <v>0.17045520651576501</v>
      </c>
      <c r="AA237">
        <v>0.17045520651576501</v>
      </c>
      <c r="AB237">
        <v>0.17045520651576501</v>
      </c>
      <c r="AC237">
        <v>0.185087395371835</v>
      </c>
      <c r="AD237">
        <v>0.185087395371835</v>
      </c>
      <c r="AE237">
        <v>0.185087395371835</v>
      </c>
      <c r="AF237">
        <v>0.15287999999979199</v>
      </c>
      <c r="AG237">
        <v>0.15287999999979199</v>
      </c>
      <c r="AH237">
        <v>0.15287999999979199</v>
      </c>
      <c r="AI237">
        <v>0.18719333333289401</v>
      </c>
      <c r="AJ237">
        <v>0.18719333333289401</v>
      </c>
      <c r="AK237">
        <v>0.18719333333289401</v>
      </c>
      <c r="AL237">
        <v>0.18669333333339899</v>
      </c>
    </row>
    <row r="238" spans="1:56" x14ac:dyDescent="0.5">
      <c r="A238" t="str">
        <v>{"InfraID":"Edge-Pi4","instance":"129.127.231.53:9100","job":"node","label":"IO Wait Percentage"}</v>
      </c>
      <c r="B238">
        <v>0.250686666667358</v>
      </c>
      <c r="C238">
        <v>0.250686666667358</v>
      </c>
      <c r="D238">
        <v>0.250686666667358</v>
      </c>
      <c r="E238">
        <v>0.20987333333247599</v>
      </c>
      <c r="F238">
        <v>0.20987333333247599</v>
      </c>
      <c r="G238">
        <v>0.20987333333247599</v>
      </c>
      <c r="H238">
        <v>1.1453333333975E-2</v>
      </c>
      <c r="I238">
        <v>1.1453333333975E-2</v>
      </c>
      <c r="J238">
        <v>1.1453333333975E-2</v>
      </c>
      <c r="K238">
        <v>0.28126000000005003</v>
      </c>
      <c r="L238">
        <v>0.28126000000005003</v>
      </c>
      <c r="M238">
        <v>0.28126000000005003</v>
      </c>
      <c r="N238">
        <v>0.11182780113004701</v>
      </c>
      <c r="O238">
        <v>0.11182780113004701</v>
      </c>
      <c r="P238">
        <v>0.11182780113004701</v>
      </c>
      <c r="Q238">
        <v>0.13340328354523801</v>
      </c>
      <c r="R238">
        <v>0.13340328354523801</v>
      </c>
      <c r="S238">
        <v>0.13340328354523801</v>
      </c>
      <c r="T238">
        <v>0.13246479895459301</v>
      </c>
      <c r="U238">
        <v>0.13246479895459301</v>
      </c>
      <c r="V238">
        <v>0.13246479895459301</v>
      </c>
      <c r="W238">
        <v>0.136715571446514</v>
      </c>
      <c r="X238">
        <v>0.136715571446514</v>
      </c>
      <c r="Y238">
        <v>0.136715571446514</v>
      </c>
      <c r="Z238">
        <v>0.10090168702721</v>
      </c>
      <c r="AA238">
        <v>0.10090168702721</v>
      </c>
      <c r="AB238">
        <v>0.10090168702721</v>
      </c>
      <c r="AC238">
        <v>0.17114721811945999</v>
      </c>
      <c r="AD238">
        <v>0.17114721811945999</v>
      </c>
      <c r="AE238">
        <v>0.17114721811945999</v>
      </c>
      <c r="AF238">
        <v>0.118353333333137</v>
      </c>
      <c r="AG238">
        <v>0.118353333333137</v>
      </c>
      <c r="AH238">
        <v>0.118353333333137</v>
      </c>
      <c r="AI238">
        <v>0.12538666666690301</v>
      </c>
      <c r="AJ238">
        <v>0.12538666666690301</v>
      </c>
      <c r="AK238">
        <v>0.12538666666690301</v>
      </c>
      <c r="AL238">
        <v>0.12518000000000001</v>
      </c>
    </row>
    <row r="239" spans="1:56" x14ac:dyDescent="0.5">
      <c r="A239" t="str">
        <v>{"InfraID":"Edge-Pi4","instance":"129.127.231.53:9100","job":"node","label":"Memory Wait Percentage"}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56" x14ac:dyDescent="0.5">
      <c r="A240" s="2" t="str">
        <v>{"InfraID":"Edge-Pi4","cpu":"0","instance":"129.127.230.61:9100","job":"node","mode":"idle","label":"CPU Usage Percentage"}</v>
      </c>
      <c r="B240" s="2">
        <v>0.47993600857876101</v>
      </c>
      <c r="C240" s="2">
        <v>0.47993600857876101</v>
      </c>
      <c r="D240" s="2">
        <v>0.47993600857876101</v>
      </c>
      <c r="E240" s="2">
        <v>7.5266154988714504</v>
      </c>
      <c r="F240" s="2">
        <v>7.5266154988714504</v>
      </c>
      <c r="G240" s="2">
        <v>7.5266154988714504</v>
      </c>
      <c r="H240" s="2">
        <v>0.399999999984473</v>
      </c>
      <c r="I240" s="2">
        <v>0.399999999984473</v>
      </c>
      <c r="J240" s="2">
        <v>0.399999999984473</v>
      </c>
      <c r="K240" s="2">
        <v>0.46666666671323698</v>
      </c>
      <c r="L240" s="2">
        <v>0.46666666671323698</v>
      </c>
      <c r="M240" s="2">
        <v>0.46666666671323698</v>
      </c>
      <c r="N240" s="2">
        <v>0.59999999978269603</v>
      </c>
      <c r="O240" s="2">
        <v>0.59999999978269603</v>
      </c>
      <c r="P240" s="2">
        <v>0.59999999978269603</v>
      </c>
      <c r="Q240" s="2">
        <v>0.33333333325572301</v>
      </c>
      <c r="R240" s="2">
        <v>0.33333333325572301</v>
      </c>
      <c r="S240" s="2">
        <v>0.33333333325572301</v>
      </c>
      <c r="T240" s="2">
        <v>-8.0060971184195306</v>
      </c>
      <c r="U240" s="2">
        <v>-8.0060971184195306</v>
      </c>
      <c r="V240" s="2">
        <v>-8.0060971184195306</v>
      </c>
      <c r="W240" s="2">
        <v>0.43405676143980498</v>
      </c>
      <c r="X240" s="2">
        <v>0.43405676143980498</v>
      </c>
      <c r="Y240" s="2">
        <v>0.43405676143980498</v>
      </c>
      <c r="Z240" s="2">
        <v>8.2348596751945493</v>
      </c>
      <c r="AA240" s="2">
        <v>8.2348596751945493</v>
      </c>
      <c r="AB240" s="2">
        <v>8.2348596751945493</v>
      </c>
      <c r="AC240" s="2">
        <v>0.33333333325572301</v>
      </c>
      <c r="AD240" s="2">
        <v>0.33333333325572301</v>
      </c>
      <c r="AE240" s="2">
        <v>0.33333333325572301</v>
      </c>
      <c r="AF240" s="2">
        <v>5.1999999997981998</v>
      </c>
      <c r="AG240" s="2">
        <v>5.1999999997981998</v>
      </c>
      <c r="AH240" s="2">
        <v>5.1999999997981998</v>
      </c>
      <c r="AI240" s="2">
        <v>16.066666666883901</v>
      </c>
      <c r="AJ240" s="2">
        <v>16.066666666883901</v>
      </c>
      <c r="AK240" s="2">
        <v>16.066666666883901</v>
      </c>
      <c r="AL240" s="2">
        <v>18.400000000062001</v>
      </c>
      <c r="AN240" s="1">
        <f>MEDIAN(B240:AL240)</f>
        <v>0.47993600857876101</v>
      </c>
      <c r="AO240" s="1">
        <f>AVERAGE(B240:AL240)</f>
        <v>3.09751655340754</v>
      </c>
      <c r="AP240" s="1">
        <f>MIN(B240:AL240)</f>
        <v>-8.0060971184195306</v>
      </c>
      <c r="AQ240" s="1">
        <f>MAX(B240:AL240)</f>
        <v>18.400000000062001</v>
      </c>
      <c r="AR240" s="1">
        <f>STDEV(B240:AL240)</f>
        <v>6.2559091548976209</v>
      </c>
      <c r="AT240" s="1">
        <f>MEDIAN(B240:AL243)</f>
        <v>0.59999999978269603</v>
      </c>
      <c r="AU240" s="1">
        <f>AVERAGE(B240:AL243)</f>
        <v>2.4488560927363237</v>
      </c>
      <c r="AV240" s="1">
        <f>MIN(B240:AL243)</f>
        <v>-8.4854213629165205</v>
      </c>
      <c r="AW240" s="1">
        <f>MAX(B240:AL243)</f>
        <v>25.800000000356999</v>
      </c>
      <c r="AX240">
        <f>STDEV(B240:AL243)</f>
        <v>6.851794961587677</v>
      </c>
      <c r="AZ240">
        <f>MEDIAN($B240:$AL243,$B245:$AL248,$B250:$AL253,$B255:$AL258)</f>
        <v>0.53333333344198697</v>
      </c>
      <c r="BA240">
        <f>AVERAGE($B240:$AL243,$B245:$AL248,$B250:$AL253,$B255:$AL258)</f>
        <v>2.7039815250218182</v>
      </c>
      <c r="BB240">
        <f>MIN($B240:$AL243,$B245:$AL248,$B250:$AL253,$B255:$AL258)</f>
        <v>-8.7035555879563802</v>
      </c>
      <c r="BC240">
        <f>MAX($B240:$AL243,$B245:$AL248,$B250:$AL253,$B255:$AL258)</f>
        <v>28.0666666664183</v>
      </c>
      <c r="BD240">
        <f>STDEV($B240:$AL243,$B245:$AL248,$B250:$AL253,$B255:$AL258)</f>
        <v>7.0912048825674212</v>
      </c>
    </row>
    <row r="241" spans="1:50" x14ac:dyDescent="0.5">
      <c r="A241" s="2" t="str">
        <v>{"InfraID":"Edge-Pi4","cpu":"0","instance":"129.127.231.125:9100","job":"node","mode":"idle","label":"CPU Usage Percentage"}</v>
      </c>
      <c r="B241" s="2">
        <v>0.39335955728829203</v>
      </c>
      <c r="C241" s="2">
        <v>0.39335955728829203</v>
      </c>
      <c r="D241" s="2">
        <v>0.39335955728829203</v>
      </c>
      <c r="E241" s="2">
        <v>0.51412165304611701</v>
      </c>
      <c r="F241" s="2">
        <v>0.51412165304611701</v>
      </c>
      <c r="G241" s="2">
        <v>0.51412165304611701</v>
      </c>
      <c r="H241" s="2">
        <v>0.51412165304611701</v>
      </c>
      <c r="I241" s="2">
        <v>7.7255871446661502</v>
      </c>
      <c r="J241" s="2">
        <v>7.7255871446661502</v>
      </c>
      <c r="K241" s="2">
        <v>7.7255871446661502</v>
      </c>
      <c r="L241" s="2">
        <v>0.60000000017073696</v>
      </c>
      <c r="M241" s="2">
        <v>0.60000000017073696</v>
      </c>
      <c r="N241" s="2">
        <v>0.60000000017073696</v>
      </c>
      <c r="O241" s="2">
        <v>0.53333333305393105</v>
      </c>
      <c r="P241" s="2">
        <v>0.53333333305393105</v>
      </c>
      <c r="Q241" s="2">
        <v>0.53333333305393105</v>
      </c>
      <c r="R241" s="2">
        <v>0.399999999984473</v>
      </c>
      <c r="S241" s="2">
        <v>0.399999999984473</v>
      </c>
      <c r="T241" s="2">
        <v>-6.9976771195607297</v>
      </c>
      <c r="U241" s="2">
        <v>-6.9976771195607297</v>
      </c>
      <c r="V241" s="2">
        <v>-6.9976771195607297</v>
      </c>
      <c r="W241" s="2">
        <v>-6.9976771195607297</v>
      </c>
      <c r="X241" s="2">
        <v>8.5922090732366101</v>
      </c>
      <c r="Y241" s="2">
        <v>8.5922090732366101</v>
      </c>
      <c r="Z241" s="2">
        <v>-8.3399985459411106</v>
      </c>
      <c r="AA241" s="2">
        <v>-8.3399985459411106</v>
      </c>
      <c r="AB241" s="2">
        <v>-8.3399985459411106</v>
      </c>
      <c r="AC241" s="2">
        <v>-8.3399985459411106</v>
      </c>
      <c r="AD241" s="2">
        <v>8.0445620729837604</v>
      </c>
      <c r="AE241" s="2">
        <v>8.0445620729837604</v>
      </c>
      <c r="AF241" s="2">
        <v>8.0445620729837604</v>
      </c>
      <c r="AG241" s="2">
        <v>6.6666666666666696</v>
      </c>
      <c r="AH241" s="2">
        <v>6.6666666666666696</v>
      </c>
      <c r="AI241" s="2">
        <v>6.6666666666666696</v>
      </c>
      <c r="AJ241" s="2">
        <v>11.0000000001552</v>
      </c>
      <c r="AK241" s="2">
        <v>11.0000000001552</v>
      </c>
      <c r="AL241" s="2">
        <v>11.0000000001552</v>
      </c>
      <c r="AN241" s="1">
        <f t="shared" ref="AN241:AN243" si="25">MEDIAN(B241:AL241)</f>
        <v>0.53333333305393105</v>
      </c>
      <c r="AO241" s="1">
        <f t="shared" ref="AO241:AO243" si="26">AVERAGE(B241:AL241)</f>
        <v>1.7183980654479323</v>
      </c>
      <c r="AP241" s="1">
        <f t="shared" ref="AP241:AP243" si="27">MIN(B241:AL241)</f>
        <v>-8.3399985459411106</v>
      </c>
      <c r="AQ241" s="1">
        <f t="shared" ref="AQ241:AQ243" si="28">MAX(B241:AL241)</f>
        <v>11.0000000001552</v>
      </c>
      <c r="AR241" s="1">
        <f t="shared" ref="AR241:AR243" si="29">STDEV(B241:AL241)</f>
        <v>6.2043768808925215</v>
      </c>
    </row>
    <row r="242" spans="1:50" x14ac:dyDescent="0.5">
      <c r="A242" s="2" t="str">
        <v>{"InfraID":"Edge-Pi4","cpu":"0","instance":"129.127.231.162:9100","job":"node","mode":"idle","label":"CPU Usage Percentage"}</v>
      </c>
      <c r="B242" s="2">
        <v>0.399999999984473</v>
      </c>
      <c r="C242" s="2">
        <v>0.399999999984473</v>
      </c>
      <c r="D242" s="2">
        <v>0.46666666671323698</v>
      </c>
      <c r="E242" s="2">
        <v>0.46666666671323698</v>
      </c>
      <c r="F242" s="2">
        <v>0.46666666671323698</v>
      </c>
      <c r="G242" s="2">
        <v>-8.2040875492913496</v>
      </c>
      <c r="H242" s="2">
        <v>-8.2040875492913496</v>
      </c>
      <c r="I242" s="2">
        <v>-8.2040875492913496</v>
      </c>
      <c r="J242" s="2">
        <v>0.60000000017073696</v>
      </c>
      <c r="K242" s="2">
        <v>0.60000000017073696</v>
      </c>
      <c r="L242" s="2">
        <v>0.60000000017073696</v>
      </c>
      <c r="M242" s="2">
        <v>7.9126033823990802</v>
      </c>
      <c r="N242" s="2">
        <v>7.9126033823990802</v>
      </c>
      <c r="O242" s="2">
        <v>7.9126033823990802</v>
      </c>
      <c r="P242" s="2">
        <v>-8.3768873402512796</v>
      </c>
      <c r="Q242" s="2">
        <v>-8.3768873402512796</v>
      </c>
      <c r="R242" s="2">
        <v>-8.3768873402512796</v>
      </c>
      <c r="S242" s="2">
        <v>0.327124640822333</v>
      </c>
      <c r="T242" s="2">
        <v>0.327124640822333</v>
      </c>
      <c r="U242" s="2">
        <v>0.327124640822333</v>
      </c>
      <c r="V242" s="2">
        <v>7.7870113882340899</v>
      </c>
      <c r="W242" s="2">
        <v>7.7870113882340899</v>
      </c>
      <c r="X242" s="2">
        <v>7.7870113882340899</v>
      </c>
      <c r="Y242" s="2">
        <v>1.0666666668839699</v>
      </c>
      <c r="Z242" s="2">
        <v>1.0666666668839699</v>
      </c>
      <c r="AA242" s="2">
        <v>1.0666666668839699</v>
      </c>
      <c r="AB242" s="2">
        <v>0.59999999978269603</v>
      </c>
      <c r="AC242" s="2">
        <v>0.59999999978269603</v>
      </c>
      <c r="AD242" s="2">
        <v>0.59999999978269603</v>
      </c>
      <c r="AE242" s="2">
        <v>2.3999999999068602</v>
      </c>
      <c r="AF242" s="2">
        <v>2.3999999999068602</v>
      </c>
      <c r="AG242" s="2">
        <v>2.3999999999068602</v>
      </c>
      <c r="AH242" s="2">
        <v>15.7999999999689</v>
      </c>
      <c r="AI242" s="2">
        <v>15.7999999999689</v>
      </c>
      <c r="AJ242" s="2">
        <v>15.7999999999689</v>
      </c>
      <c r="AK242" s="2">
        <v>6.6666666666666696</v>
      </c>
      <c r="AL242" s="2">
        <v>6.6666666666666696</v>
      </c>
      <c r="AN242" s="1">
        <f t="shared" si="25"/>
        <v>0.60000000017073696</v>
      </c>
      <c r="AO242" s="1">
        <f t="shared" si="26"/>
        <v>2.0343412675491925</v>
      </c>
      <c r="AP242" s="1">
        <f t="shared" si="27"/>
        <v>-8.3768873402512796</v>
      </c>
      <c r="AQ242" s="1">
        <f t="shared" si="28"/>
        <v>15.7999999999689</v>
      </c>
      <c r="AR242" s="1">
        <f t="shared" si="29"/>
        <v>6.4355972757324338</v>
      </c>
    </row>
    <row r="243" spans="1:50" x14ac:dyDescent="0.5">
      <c r="A243" s="2" t="str">
        <v>{"InfraID":"Edge-Pi4","cpu":"0","instance":"129.127.231.168:9100","job":"node","mode":"idle","label":"CPU Usage Percentage"}</v>
      </c>
      <c r="B243" s="2">
        <v>0.53333333344198697</v>
      </c>
      <c r="C243" s="2">
        <v>0.53333333344198697</v>
      </c>
      <c r="D243" s="2">
        <v>0.466666666325181</v>
      </c>
      <c r="E243" s="2">
        <v>0.466666666325181</v>
      </c>
      <c r="F243" s="2">
        <v>0.466666666325181</v>
      </c>
      <c r="G243" s="2">
        <v>1.60000000032596</v>
      </c>
      <c r="H243" s="2">
        <v>1.60000000032596</v>
      </c>
      <c r="I243" s="2">
        <v>1.60000000032596</v>
      </c>
      <c r="J243" s="2">
        <v>0.66666666651144602</v>
      </c>
      <c r="K243" s="2">
        <v>0.66666666651144602</v>
      </c>
      <c r="L243" s="2">
        <v>0.66666666651144602</v>
      </c>
      <c r="M243" s="2">
        <v>-7.8594712061859502</v>
      </c>
      <c r="N243" s="2">
        <v>-7.8594712061859502</v>
      </c>
      <c r="O243" s="2">
        <v>-7.8594712061859502</v>
      </c>
      <c r="P243" s="2">
        <v>8.0580426056562509</v>
      </c>
      <c r="Q243" s="2">
        <v>8.0580426056562509</v>
      </c>
      <c r="R243" s="2">
        <v>8.0580426056562509</v>
      </c>
      <c r="S243" s="2">
        <v>0.73333333362825204</v>
      </c>
      <c r="T243" s="2">
        <v>0.73333333362825204</v>
      </c>
      <c r="U243" s="2">
        <v>0.73333333362825204</v>
      </c>
      <c r="V243" s="2">
        <v>-8.4854213629165205</v>
      </c>
      <c r="W243" s="2">
        <v>-8.4854213629165205</v>
      </c>
      <c r="X243" s="2">
        <v>-8.4854213629165205</v>
      </c>
      <c r="Y243" s="2">
        <v>0.50747863271183702</v>
      </c>
      <c r="Z243" s="2">
        <v>0.50747863271183702</v>
      </c>
      <c r="AA243" s="2">
        <v>0.50747863271183702</v>
      </c>
      <c r="AB243" s="2">
        <v>8.3031159733040294</v>
      </c>
      <c r="AC243" s="2">
        <v>8.3031159733040294</v>
      </c>
      <c r="AD243" s="2">
        <v>8.3031159733040294</v>
      </c>
      <c r="AE243" s="2">
        <v>2.9333333329608098</v>
      </c>
      <c r="AF243" s="2">
        <v>2.9333333329608098</v>
      </c>
      <c r="AG243" s="2">
        <v>2.9333333329608098</v>
      </c>
      <c r="AH243" s="2">
        <v>25.800000000356999</v>
      </c>
      <c r="AI243" s="2">
        <v>25.800000000356999</v>
      </c>
      <c r="AJ243" s="2">
        <v>25.800000000356999</v>
      </c>
      <c r="AK243" s="2">
        <v>4.8666666665424803</v>
      </c>
      <c r="AL243" s="2">
        <v>4.8666666665424803</v>
      </c>
      <c r="AN243" s="1">
        <f t="shared" si="25"/>
        <v>0.73333333362825204</v>
      </c>
      <c r="AO243" s="1">
        <f t="shared" si="26"/>
        <v>2.9451684845406443</v>
      </c>
      <c r="AP243" s="1">
        <f t="shared" si="27"/>
        <v>-8.4854213629165205</v>
      </c>
      <c r="AQ243" s="1">
        <f t="shared" si="28"/>
        <v>25.800000000356999</v>
      </c>
      <c r="AR243" s="1">
        <f t="shared" si="29"/>
        <v>8.4405229852210901</v>
      </c>
    </row>
    <row r="244" spans="1:50" x14ac:dyDescent="0.5">
      <c r="A244" t="str">
        <v>{"InfraID":"Edge-Pi4","cpu":"0","instance":"129.127.231.53:9100","job":"node","mode":"idle","label":"CPU Usage Percentage"}</v>
      </c>
      <c r="B244">
        <v>0.66666666651144602</v>
      </c>
      <c r="C244">
        <v>0.66666666651144602</v>
      </c>
      <c r="D244">
        <v>0.66666666651144602</v>
      </c>
      <c r="E244">
        <v>-0.26666666652697302</v>
      </c>
      <c r="F244">
        <v>-0.26666666652697302</v>
      </c>
      <c r="G244">
        <v>-0.26666666652697302</v>
      </c>
      <c r="H244">
        <v>0.59999999978269603</v>
      </c>
      <c r="I244">
        <v>0.59999999978269603</v>
      </c>
      <c r="J244">
        <v>0.59999999978269603</v>
      </c>
      <c r="K244">
        <v>-0.13333333306945799</v>
      </c>
      <c r="L244">
        <v>-0.13333333306945799</v>
      </c>
      <c r="M244">
        <v>-0.13333333306945799</v>
      </c>
      <c r="N244">
        <v>-8.20408754886952</v>
      </c>
      <c r="O244">
        <v>-8.20408754886952</v>
      </c>
      <c r="P244">
        <v>-8.20408754886952</v>
      </c>
      <c r="Q244">
        <v>7.2953956300541503</v>
      </c>
      <c r="R244">
        <v>7.2953956300541503</v>
      </c>
      <c r="S244">
        <v>7.2953956300541503</v>
      </c>
      <c r="T244">
        <v>-8.3611554651837192</v>
      </c>
      <c r="U244">
        <v>-8.3611554651837192</v>
      </c>
      <c r="V244">
        <v>-8.3611554651837192</v>
      </c>
      <c r="W244">
        <v>8.3343607446964398</v>
      </c>
      <c r="X244">
        <v>8.3343607446964398</v>
      </c>
      <c r="Y244">
        <v>8.3343607446964398</v>
      </c>
      <c r="Z244">
        <v>-9.3659104133017195</v>
      </c>
      <c r="AA244">
        <v>-9.3659104133017195</v>
      </c>
      <c r="AB244">
        <v>-9.3659104133017195</v>
      </c>
      <c r="AC244">
        <v>8.2964057116871395</v>
      </c>
      <c r="AD244">
        <v>8.2964057116871395</v>
      </c>
      <c r="AE244">
        <v>8.2964057116871395</v>
      </c>
      <c r="AF244">
        <v>-6.6666666728764298E-2</v>
      </c>
      <c r="AG244">
        <v>-6.6666666728764298E-2</v>
      </c>
      <c r="AH244">
        <v>-6.6666666728764298E-2</v>
      </c>
      <c r="AI244">
        <v>0.79999999996895998</v>
      </c>
      <c r="AJ244">
        <v>0.79999999996895998</v>
      </c>
      <c r="AK244">
        <v>0.79999999996895998</v>
      </c>
      <c r="AL244">
        <v>1.0666666664959099</v>
      </c>
    </row>
    <row r="245" spans="1:50" x14ac:dyDescent="0.5">
      <c r="A245" s="2" t="str">
        <v>{"InfraID":"Edge-Pi4","cpu":"1","instance":"129.127.230.61:9100","job":"node","mode":"idle","label":"CPU Usage Percentage"}</v>
      </c>
      <c r="B245" s="2">
        <v>0.67990934526541402</v>
      </c>
      <c r="C245" s="2">
        <v>0.67990934526541402</v>
      </c>
      <c r="D245" s="2">
        <v>0.67990934526541402</v>
      </c>
      <c r="E245" s="2">
        <v>7.6504085170605096</v>
      </c>
      <c r="F245" s="2">
        <v>7.6504085170605096</v>
      </c>
      <c r="G245" s="2">
        <v>7.6504085170605096</v>
      </c>
      <c r="H245" s="2">
        <v>0.59999999978269603</v>
      </c>
      <c r="I245" s="2">
        <v>0.59999999978269603</v>
      </c>
      <c r="J245" s="2">
        <v>0.59999999978269603</v>
      </c>
      <c r="K245" s="2">
        <v>0.33333333325572301</v>
      </c>
      <c r="L245" s="2">
        <v>0.33333333325572301</v>
      </c>
      <c r="M245" s="2">
        <v>0.33333333325572301</v>
      </c>
      <c r="N245" s="2">
        <v>0.53333333344198697</v>
      </c>
      <c r="O245" s="2">
        <v>0.53333333344198697</v>
      </c>
      <c r="P245" s="2">
        <v>0.53333333344198697</v>
      </c>
      <c r="Q245" s="2">
        <v>0.33333333325572301</v>
      </c>
      <c r="R245" s="2">
        <v>0.33333333325572301</v>
      </c>
      <c r="S245" s="2">
        <v>0.33333333325572301</v>
      </c>
      <c r="T245" s="2">
        <v>-8.2238513462610801</v>
      </c>
      <c r="U245" s="2">
        <v>-8.2238513462610801</v>
      </c>
      <c r="V245" s="2">
        <v>-8.2238513462610801</v>
      </c>
      <c r="W245" s="2">
        <v>0.16694490810256399</v>
      </c>
      <c r="X245" s="2">
        <v>0.16694490810256399</v>
      </c>
      <c r="Y245" s="2">
        <v>0.16694490810256399</v>
      </c>
      <c r="Z245" s="2">
        <v>8.1733136387019805</v>
      </c>
      <c r="AA245" s="2">
        <v>8.1733136387019805</v>
      </c>
      <c r="AB245" s="2">
        <v>8.1733136387019805</v>
      </c>
      <c r="AC245" s="2">
        <v>0.53333333344198697</v>
      </c>
      <c r="AD245" s="2">
        <v>0.53333333344198697</v>
      </c>
      <c r="AE245" s="2">
        <v>0.53333333344198697</v>
      </c>
      <c r="AF245" s="2">
        <v>9.8666666665424803</v>
      </c>
      <c r="AG245" s="2">
        <v>9.8666666665424803</v>
      </c>
      <c r="AH245" s="2">
        <v>9.8666666665424803</v>
      </c>
      <c r="AI245" s="2">
        <v>15.1999999997982</v>
      </c>
      <c r="AJ245" s="2">
        <v>15.1999999997982</v>
      </c>
      <c r="AK245" s="2">
        <v>15.1999999997982</v>
      </c>
      <c r="AL245" s="2">
        <v>20.1333333334575</v>
      </c>
      <c r="AN245" s="1">
        <f>MEDIAN(B245:AL245)</f>
        <v>0.59999999978269603</v>
      </c>
      <c r="AO245" s="1">
        <f>AVERAGE(B245:AL245)</f>
        <v>3.450635365422217</v>
      </c>
      <c r="AP245" s="1">
        <f>MIN(B245:AL245)</f>
        <v>-8.2238513462610801</v>
      </c>
      <c r="AQ245" s="1">
        <f>MAX(B245:AL245)</f>
        <v>20.1333333334575</v>
      </c>
      <c r="AR245" s="1">
        <f>STDEV(B245:AL245)</f>
        <v>6.527259310486345</v>
      </c>
      <c r="AT245" s="1">
        <f>MEDIAN(B245:AL248)</f>
        <v>0.53333333344198697</v>
      </c>
      <c r="AU245" s="1">
        <f>AVERAGE(B245:AL248)</f>
        <v>2.6386707101669393</v>
      </c>
      <c r="AV245" s="1">
        <f>MIN(B245:AL248)</f>
        <v>-8.7035555879563802</v>
      </c>
      <c r="AW245" s="1">
        <f>MAX(B245:AL248)</f>
        <v>20.1333333334575</v>
      </c>
      <c r="AX245">
        <f>STDEV(B245:AL248)</f>
        <v>6.9073734738734958</v>
      </c>
    </row>
    <row r="246" spans="1:50" x14ac:dyDescent="0.5">
      <c r="A246" s="2" t="str">
        <v>{"InfraID":"Edge-Pi4","cpu":"1","instance":"129.127.231.125:9100","job":"node","mode":"idle","label":"CPU Usage Percentage"}</v>
      </c>
      <c r="B246" s="2">
        <v>0.39335955728829203</v>
      </c>
      <c r="C246" s="2">
        <v>0.39335955728829203</v>
      </c>
      <c r="D246" s="2">
        <v>0.39335955728829203</v>
      </c>
      <c r="E246" s="2">
        <v>0.18027642377217001</v>
      </c>
      <c r="F246" s="2">
        <v>0.18027642377217001</v>
      </c>
      <c r="G246" s="2">
        <v>0.18027642377217001</v>
      </c>
      <c r="H246" s="2">
        <v>0.18027642377217001</v>
      </c>
      <c r="I246" s="2">
        <v>7.7873918418806998</v>
      </c>
      <c r="J246" s="2">
        <v>7.7873918418806998</v>
      </c>
      <c r="K246" s="2">
        <v>7.7873918418806998</v>
      </c>
      <c r="L246" s="2">
        <v>0.466666666325181</v>
      </c>
      <c r="M246" s="2">
        <v>0.466666666325181</v>
      </c>
      <c r="N246" s="2">
        <v>0.466666666325181</v>
      </c>
      <c r="O246" s="2">
        <v>0.66666666689950205</v>
      </c>
      <c r="P246" s="2">
        <v>0.66666666689950205</v>
      </c>
      <c r="Q246" s="2">
        <v>0.66666666689950205</v>
      </c>
      <c r="R246" s="2">
        <v>0.46666666671323698</v>
      </c>
      <c r="S246" s="2">
        <v>0.46666666671323698</v>
      </c>
      <c r="T246" s="2">
        <v>-6.6347270615732397</v>
      </c>
      <c r="U246" s="2">
        <v>-6.6347270615732397</v>
      </c>
      <c r="V246" s="2">
        <v>-6.6347270615732397</v>
      </c>
      <c r="W246" s="2">
        <v>-6.6347270615732397</v>
      </c>
      <c r="X246" s="2">
        <v>8.0374753449093301</v>
      </c>
      <c r="Y246" s="2">
        <v>8.0374753449093301</v>
      </c>
      <c r="Z246" s="2">
        <v>-8.7035555875331401</v>
      </c>
      <c r="AA246" s="2">
        <v>-8.7035555875331401</v>
      </c>
      <c r="AB246" s="2">
        <v>-8.7035555875331401</v>
      </c>
      <c r="AC246" s="2">
        <v>-8.7035555875331401</v>
      </c>
      <c r="AD246" s="2">
        <v>8.2907613711867896</v>
      </c>
      <c r="AE246" s="2">
        <v>8.2907613711867896</v>
      </c>
      <c r="AF246" s="2">
        <v>8.2907613711867896</v>
      </c>
      <c r="AG246" s="2">
        <v>12.2666666668374</v>
      </c>
      <c r="AH246" s="2">
        <v>12.2666666668374</v>
      </c>
      <c r="AI246" s="2">
        <v>12.2666666668374</v>
      </c>
      <c r="AJ246" s="2">
        <v>18.666666666588998</v>
      </c>
      <c r="AK246" s="2">
        <v>18.666666666588998</v>
      </c>
      <c r="AL246" s="2">
        <v>18.666666666588998</v>
      </c>
      <c r="AN246" s="1">
        <f t="shared" ref="AN246:AN248" si="30">MEDIAN(B246:AL246)</f>
        <v>0.46666666671323698</v>
      </c>
      <c r="AO246" s="1">
        <f t="shared" ref="AO246:AO248" si="31">AVERAGE(B246:AL246)</f>
        <v>2.7565080387278078</v>
      </c>
      <c r="AP246" s="1">
        <f t="shared" ref="AP246:AP248" si="32">MIN(B246:AL246)</f>
        <v>-8.7035555875331401</v>
      </c>
      <c r="AQ246" s="1">
        <f t="shared" ref="AQ246:AQ248" si="33">MAX(B246:AL246)</f>
        <v>18.666666666588998</v>
      </c>
      <c r="AR246" s="1">
        <f t="shared" ref="AR246:AR248" si="34">STDEV(B246:AL246)</f>
        <v>7.8440585600022583</v>
      </c>
    </row>
    <row r="247" spans="1:50" x14ac:dyDescent="0.5">
      <c r="A247" s="2" t="str">
        <v>{"InfraID":"Edge-Pi4","cpu":"1","instance":"129.127.231.162:9100","job":"node","mode":"idle","label":"CPU Usage Percentage"}</v>
      </c>
      <c r="B247" s="2">
        <v>0.33333333325572301</v>
      </c>
      <c r="C247" s="2">
        <v>0.33333333325572301</v>
      </c>
      <c r="D247" s="2">
        <v>0.60000000017073696</v>
      </c>
      <c r="E247" s="2">
        <v>0.60000000017073696</v>
      </c>
      <c r="F247" s="2">
        <v>0.60000000017073696</v>
      </c>
      <c r="G247" s="2">
        <v>-8.20408754886952</v>
      </c>
      <c r="H247" s="2">
        <v>-8.20408754886952</v>
      </c>
      <c r="I247" s="2">
        <v>-8.20408754886952</v>
      </c>
      <c r="J247" s="2">
        <v>0.46666666671323698</v>
      </c>
      <c r="K247" s="2">
        <v>0.46666666671323698</v>
      </c>
      <c r="L247" s="2">
        <v>0.46666666671323698</v>
      </c>
      <c r="M247" s="2">
        <v>8.1594864831214906</v>
      </c>
      <c r="N247" s="2">
        <v>8.1594864831214906</v>
      </c>
      <c r="O247" s="2">
        <v>8.1594864831214906</v>
      </c>
      <c r="P247" s="2">
        <v>-8.4494773519332806</v>
      </c>
      <c r="Q247" s="2">
        <v>-8.4494773519332806</v>
      </c>
      <c r="R247" s="2">
        <v>-8.4494773519332806</v>
      </c>
      <c r="S247" s="2">
        <v>0.26036451029889901</v>
      </c>
      <c r="T247" s="2">
        <v>0.26036451029889901</v>
      </c>
      <c r="U247" s="2">
        <v>0.26036451029889901</v>
      </c>
      <c r="V247" s="2">
        <v>7.84856879021073</v>
      </c>
      <c r="W247" s="2">
        <v>7.84856879021073</v>
      </c>
      <c r="X247" s="2">
        <v>7.84856879021073</v>
      </c>
      <c r="Y247" s="2">
        <v>1.0000000001552201</v>
      </c>
      <c r="Z247" s="2">
        <v>1.0000000001552201</v>
      </c>
      <c r="AA247" s="2">
        <v>1.0000000001552201</v>
      </c>
      <c r="AB247" s="2">
        <v>0.46666666671323698</v>
      </c>
      <c r="AC247" s="2">
        <v>0.46666666671323698</v>
      </c>
      <c r="AD247" s="2">
        <v>0.46666666671323698</v>
      </c>
      <c r="AE247" s="2">
        <v>1.46666666648039</v>
      </c>
      <c r="AF247" s="2">
        <v>1.46666666648039</v>
      </c>
      <c r="AG247" s="2">
        <v>1.46666666648039</v>
      </c>
      <c r="AH247" s="2">
        <v>12.1333333333799</v>
      </c>
      <c r="AI247" s="2">
        <v>12.1333333333799</v>
      </c>
      <c r="AJ247" s="2">
        <v>12.1333333333799</v>
      </c>
      <c r="AK247" s="2">
        <v>7.73333333316259</v>
      </c>
      <c r="AL247" s="2">
        <v>7.73333333316259</v>
      </c>
      <c r="AN247" s="1">
        <f t="shared" si="30"/>
        <v>0.60000000017073696</v>
      </c>
      <c r="AO247" s="1">
        <f t="shared" si="31"/>
        <v>1.7129161616799933</v>
      </c>
      <c r="AP247" s="1">
        <f t="shared" si="32"/>
        <v>-8.4494773519332806</v>
      </c>
      <c r="AQ247" s="1">
        <f t="shared" si="33"/>
        <v>12.1333333333799</v>
      </c>
      <c r="AR247" s="1">
        <f t="shared" si="34"/>
        <v>5.9292136985488204</v>
      </c>
    </row>
    <row r="248" spans="1:50" x14ac:dyDescent="0.5">
      <c r="A248" s="2" t="str">
        <v>{"InfraID":"Edge-Pi4","cpu":"1","instance":"129.127.231.168:9100","job":"node","mode":"idle","label":"CPU Usage Percentage"}</v>
      </c>
      <c r="B248" s="2">
        <v>0.53333333344198697</v>
      </c>
      <c r="C248" s="2">
        <v>0.53333333344198697</v>
      </c>
      <c r="D248" s="2">
        <v>0.33333333325572301</v>
      </c>
      <c r="E248" s="2">
        <v>0.33333333325572301</v>
      </c>
      <c r="F248" s="2">
        <v>0.33333333325572301</v>
      </c>
      <c r="G248" s="2">
        <v>1.46666666686844</v>
      </c>
      <c r="H248" s="2">
        <v>1.46666666686844</v>
      </c>
      <c r="I248" s="2">
        <v>1.46666666686844</v>
      </c>
      <c r="J248" s="2">
        <v>0.399999999984473</v>
      </c>
      <c r="K248" s="2">
        <v>0.399999999984473</v>
      </c>
      <c r="L248" s="2">
        <v>0.399999999984473</v>
      </c>
      <c r="M248" s="2">
        <v>-8.0767837742985193</v>
      </c>
      <c r="N248" s="2">
        <v>-8.0767837742985193</v>
      </c>
      <c r="O248" s="2">
        <v>-8.0767837742985193</v>
      </c>
      <c r="P248" s="2">
        <v>8.1197900586313203</v>
      </c>
      <c r="Q248" s="2">
        <v>8.1197900586313203</v>
      </c>
      <c r="R248" s="2">
        <v>8.1197900586313203</v>
      </c>
      <c r="S248" s="2">
        <v>0.333333333643764</v>
      </c>
      <c r="T248" s="2">
        <v>0.333333333643764</v>
      </c>
      <c r="U248" s="2">
        <v>0.333333333643764</v>
      </c>
      <c r="V248" s="2">
        <v>-8.7035555879563802</v>
      </c>
      <c r="W248" s="2">
        <v>-8.7035555879563802</v>
      </c>
      <c r="X248" s="2">
        <v>-8.7035555879563802</v>
      </c>
      <c r="Y248" s="2">
        <v>0.44070512798747002</v>
      </c>
      <c r="Z248" s="2">
        <v>0.44070512798747002</v>
      </c>
      <c r="AA248" s="2">
        <v>0.44070512798747002</v>
      </c>
      <c r="AB248" s="2">
        <v>8.1801978980866004</v>
      </c>
      <c r="AC248" s="2">
        <v>8.1801978980866004</v>
      </c>
      <c r="AD248" s="2">
        <v>8.1801978980866004</v>
      </c>
      <c r="AE248" s="2">
        <v>6.2666666666821804</v>
      </c>
      <c r="AF248" s="2">
        <v>6.2666666666821804</v>
      </c>
      <c r="AG248" s="2">
        <v>6.2666666666821804</v>
      </c>
      <c r="AH248" s="2">
        <v>20</v>
      </c>
      <c r="AI248" s="2">
        <v>20</v>
      </c>
      <c r="AJ248" s="2">
        <v>20</v>
      </c>
      <c r="AK248" s="2">
        <v>5.0666666667287599</v>
      </c>
      <c r="AL248" s="2">
        <v>5.0666666667287599</v>
      </c>
      <c r="AN248" s="1">
        <f t="shared" si="30"/>
        <v>0.53333333344198697</v>
      </c>
      <c r="AO248" s="1">
        <f t="shared" si="31"/>
        <v>2.6346232748377489</v>
      </c>
      <c r="AP248" s="1">
        <f t="shared" si="32"/>
        <v>-8.7035555879563802</v>
      </c>
      <c r="AQ248" s="1">
        <f t="shared" si="33"/>
        <v>20</v>
      </c>
      <c r="AR248" s="1">
        <f t="shared" si="34"/>
        <v>7.3457850114483358</v>
      </c>
    </row>
    <row r="249" spans="1:50" x14ac:dyDescent="0.5">
      <c r="A249" t="str">
        <v>{"InfraID":"Edge-Pi4","cpu":"1","instance":"129.127.231.53:9100","job":"node","mode":"idle","label":"CPU Usage Percentage"}</v>
      </c>
      <c r="B249">
        <v>0.46666666671323698</v>
      </c>
      <c r="C249">
        <v>0.46666666671323698</v>
      </c>
      <c r="D249">
        <v>0.46666666671323698</v>
      </c>
      <c r="E249">
        <v>-0.19999999979820801</v>
      </c>
      <c r="F249">
        <v>-0.19999999979820801</v>
      </c>
      <c r="G249">
        <v>-0.19999999979820801</v>
      </c>
      <c r="H249">
        <v>0.66666666651144602</v>
      </c>
      <c r="I249">
        <v>0.66666666651144602</v>
      </c>
      <c r="J249">
        <v>0.66666666651144602</v>
      </c>
      <c r="K249">
        <v>-6.6666666728764298E-2</v>
      </c>
      <c r="L249">
        <v>-6.6666666728764298E-2</v>
      </c>
      <c r="M249">
        <v>-6.6666666728764298E-2</v>
      </c>
      <c r="N249">
        <v>-8.20408754886952</v>
      </c>
      <c r="O249">
        <v>-8.20408754886952</v>
      </c>
      <c r="P249">
        <v>-8.20408754886952</v>
      </c>
      <c r="Q249">
        <v>7.4188371805949904</v>
      </c>
      <c r="R249">
        <v>7.4188371805949904</v>
      </c>
      <c r="S249">
        <v>7.4188371805949904</v>
      </c>
      <c r="T249">
        <v>-8.2159965159993291</v>
      </c>
      <c r="U249">
        <v>-8.2159965159993291</v>
      </c>
      <c r="V249">
        <v>-8.2159965159993291</v>
      </c>
      <c r="W249">
        <v>8.3343607446964398</v>
      </c>
      <c r="X249">
        <v>8.3343607446964398</v>
      </c>
      <c r="Y249">
        <v>8.3343607446964398</v>
      </c>
      <c r="Z249">
        <v>-9.5113438045205907</v>
      </c>
      <c r="AA249">
        <v>-9.5113438045205907</v>
      </c>
      <c r="AB249">
        <v>-9.5113438045205907</v>
      </c>
      <c r="AC249">
        <v>8.1117676022094205</v>
      </c>
      <c r="AD249">
        <v>8.1117676022094205</v>
      </c>
      <c r="AE249">
        <v>8.1117676022094205</v>
      </c>
      <c r="AF249">
        <v>-0.33333333364377798</v>
      </c>
      <c r="AG249">
        <v>-0.33333333364377798</v>
      </c>
      <c r="AH249">
        <v>-0.33333333364377798</v>
      </c>
      <c r="AI249">
        <v>0.60000000017073696</v>
      </c>
      <c r="AJ249">
        <v>0.60000000017073696</v>
      </c>
      <c r="AK249">
        <v>0.60000000017073696</v>
      </c>
      <c r="AL249">
        <v>1.0666666664959099</v>
      </c>
    </row>
    <row r="250" spans="1:50" x14ac:dyDescent="0.5">
      <c r="A250" s="2" t="str">
        <v>{"InfraID":"Edge-Pi4","cpu":"2","instance":"129.127.230.61:9100","job":"node","mode":"idle","label":"CPU Usage Percentage"}</v>
      </c>
      <c r="B250" s="2">
        <v>0.54659378760363997</v>
      </c>
      <c r="C250" s="2">
        <v>0.54659378760363997</v>
      </c>
      <c r="D250" s="2">
        <v>0.54659378760363997</v>
      </c>
      <c r="E250" s="2">
        <v>7.4028224806823699</v>
      </c>
      <c r="F250" s="2">
        <v>7.4028224806823699</v>
      </c>
      <c r="G250" s="2">
        <v>7.4028224806823699</v>
      </c>
      <c r="H250" s="2">
        <v>0.399999999984473</v>
      </c>
      <c r="I250" s="2">
        <v>0.399999999984473</v>
      </c>
      <c r="J250" s="2">
        <v>0.399999999984473</v>
      </c>
      <c r="K250" s="2">
        <v>0.53333333344198697</v>
      </c>
      <c r="L250" s="2">
        <v>0.53333333344198697</v>
      </c>
      <c r="M250" s="2">
        <v>0.53333333344198697</v>
      </c>
      <c r="N250" s="2">
        <v>0.79999999996895998</v>
      </c>
      <c r="O250" s="2">
        <v>0.79999999996895998</v>
      </c>
      <c r="P250" s="2">
        <v>0.79999999996895998</v>
      </c>
      <c r="Q250" s="2">
        <v>0.26666666652697302</v>
      </c>
      <c r="R250" s="2">
        <v>0.26666666652697302</v>
      </c>
      <c r="S250" s="2">
        <v>0.26666666652697302</v>
      </c>
      <c r="T250" s="2">
        <v>-8.4416055745251395</v>
      </c>
      <c r="U250" s="2">
        <v>-8.4416055745251395</v>
      </c>
      <c r="V250" s="2">
        <v>-8.4416055745251395</v>
      </c>
      <c r="W250" s="2">
        <v>0.10016694515694199</v>
      </c>
      <c r="X250" s="2">
        <v>0.10016694515694199</v>
      </c>
      <c r="Y250" s="2">
        <v>0.10016694515694199</v>
      </c>
      <c r="Z250" s="2">
        <v>7.8040374197465496</v>
      </c>
      <c r="AA250" s="2">
        <v>7.8040374197465496</v>
      </c>
      <c r="AB250" s="2">
        <v>7.8040374197465496</v>
      </c>
      <c r="AC250" s="2">
        <v>0.399999999984473</v>
      </c>
      <c r="AD250" s="2">
        <v>0.399999999984473</v>
      </c>
      <c r="AE250" s="2">
        <v>0.399999999984473</v>
      </c>
      <c r="AF250" s="2">
        <v>6.5333333335972101</v>
      </c>
      <c r="AG250" s="2">
        <v>6.5333333335972101</v>
      </c>
      <c r="AH250" s="2">
        <v>6.5333333335972101</v>
      </c>
      <c r="AI250" s="2">
        <v>17.3333333331781</v>
      </c>
      <c r="AJ250" s="2">
        <v>17.3333333331781</v>
      </c>
      <c r="AK250" s="2">
        <v>17.3333333331781</v>
      </c>
      <c r="AL250" s="2">
        <v>24.466666666558002</v>
      </c>
      <c r="AN250" s="1">
        <f>MEDIAN(B250:AL250)</f>
        <v>0.54659378760363997</v>
      </c>
      <c r="AO250" s="1">
        <f>AVERAGE(B250:AL250)</f>
        <v>3.3919651849350712</v>
      </c>
      <c r="AP250" s="1">
        <f>MIN(B250:AL250)</f>
        <v>-8.4416055745251395</v>
      </c>
      <c r="AQ250" s="1">
        <f>MAX(B250:AL250)</f>
        <v>24.466666666558002</v>
      </c>
      <c r="AR250" s="1">
        <f>STDEV(B250:AL250)</f>
        <v>7.0080769526766904</v>
      </c>
      <c r="AT250" s="1">
        <f>MEDIAN(B250:AL253)</f>
        <v>0.53333333344198697</v>
      </c>
      <c r="AU250" s="1">
        <f>AVERAGE(B250:AL253)</f>
        <v>3.0758829728768387</v>
      </c>
      <c r="AV250" s="1">
        <f>MIN(B250:AL253)</f>
        <v>-8.5581327709809898</v>
      </c>
      <c r="AW250" s="1">
        <f>MAX(B250:AL253)</f>
        <v>25.533333333441899</v>
      </c>
      <c r="AX250">
        <f>STDEV(B250:AL253)</f>
        <v>7.6993097640880546</v>
      </c>
    </row>
    <row r="251" spans="1:50" x14ac:dyDescent="0.5">
      <c r="A251" s="2" t="str">
        <v>{"InfraID":"Edge-Pi4","cpu":"2","instance":"129.127.231.125:9100","job":"node","mode":"idle","label":"CPU Usage Percentage"}</v>
      </c>
      <c r="B251" s="2">
        <v>0.32668844581877399</v>
      </c>
      <c r="C251" s="2">
        <v>0.32668844581877399</v>
      </c>
      <c r="D251" s="2">
        <v>0.32668844581877399</v>
      </c>
      <c r="E251" s="2">
        <v>0.24704546970470101</v>
      </c>
      <c r="F251" s="2">
        <v>0.24704546970470101</v>
      </c>
      <c r="G251" s="2">
        <v>0.24704546970470101</v>
      </c>
      <c r="H251" s="2">
        <v>0.24704546970470101</v>
      </c>
      <c r="I251" s="2">
        <v>7.6637824474516201</v>
      </c>
      <c r="J251" s="2">
        <v>7.6637824474516201</v>
      </c>
      <c r="K251" s="2">
        <v>7.6637824474516201</v>
      </c>
      <c r="L251" s="2">
        <v>0.333333333643764</v>
      </c>
      <c r="M251" s="2">
        <v>0.333333333643764</v>
      </c>
      <c r="N251" s="2">
        <v>0.333333333643764</v>
      </c>
      <c r="O251" s="2">
        <v>0.79999999996895998</v>
      </c>
      <c r="P251" s="2">
        <v>0.79999999996895998</v>
      </c>
      <c r="Q251" s="2">
        <v>0.79999999996895998</v>
      </c>
      <c r="R251" s="2">
        <v>0.33333333325572301</v>
      </c>
      <c r="S251" s="2">
        <v>0.33333333325572301</v>
      </c>
      <c r="T251" s="2">
        <v>-6.9250871083012697</v>
      </c>
      <c r="U251" s="2">
        <v>-6.9250871083012697</v>
      </c>
      <c r="V251" s="2">
        <v>-6.9250871083012697</v>
      </c>
      <c r="W251" s="2">
        <v>-6.9250871083012697</v>
      </c>
      <c r="X251" s="2">
        <v>8.0374753452680991</v>
      </c>
      <c r="Y251" s="2">
        <v>8.0374753452680991</v>
      </c>
      <c r="Z251" s="2">
        <v>-8.4127099540055692</v>
      </c>
      <c r="AA251" s="2">
        <v>-8.4127099540055692</v>
      </c>
      <c r="AB251" s="2">
        <v>-8.4127099540055692</v>
      </c>
      <c r="AC251" s="2">
        <v>-8.4127099540055692</v>
      </c>
      <c r="AD251" s="2">
        <v>8.1676617219061391</v>
      </c>
      <c r="AE251" s="2">
        <v>8.1676617219061391</v>
      </c>
      <c r="AF251" s="2">
        <v>8.1676617219061391</v>
      </c>
      <c r="AG251" s="2">
        <v>14.6000000000155</v>
      </c>
      <c r="AH251" s="2">
        <v>14.6000000000155</v>
      </c>
      <c r="AI251" s="2">
        <v>14.6000000000155</v>
      </c>
      <c r="AJ251" s="2">
        <v>23.200000000263799</v>
      </c>
      <c r="AK251" s="2">
        <v>23.200000000263799</v>
      </c>
      <c r="AL251" s="2">
        <v>23.200000000263799</v>
      </c>
      <c r="AN251" s="1">
        <f t="shared" ref="AN251:AN253" si="35">MEDIAN(B251:AL251)</f>
        <v>0.333333333643764</v>
      </c>
      <c r="AO251" s="1">
        <f t="shared" ref="AO251:AO253" si="36">AVERAGE(B251:AL251)</f>
        <v>3.2879191576714799</v>
      </c>
      <c r="AP251" s="1">
        <f t="shared" ref="AP251:AP253" si="37">MIN(B251:AL251)</f>
        <v>-8.4127099540055692</v>
      </c>
      <c r="AQ251" s="1">
        <f t="shared" ref="AQ251:AQ253" si="38">MAX(B251:AL251)</f>
        <v>23.200000000263799</v>
      </c>
      <c r="AR251" s="1">
        <f t="shared" ref="AR251:AR253" si="39">STDEV(B251:AL251)</f>
        <v>8.878362396107125</v>
      </c>
    </row>
    <row r="252" spans="1:50" x14ac:dyDescent="0.5">
      <c r="A252" s="2" t="str">
        <v>{"InfraID":"Edge-Pi4","cpu":"2","instance":"129.127.231.162:9100","job":"node","mode":"idle","label":"CPU Usage Percentage"}</v>
      </c>
      <c r="B252" s="2">
        <v>0.399999999984473</v>
      </c>
      <c r="C252" s="2">
        <v>0.399999999984473</v>
      </c>
      <c r="D252" s="2">
        <v>0.46666666671323698</v>
      </c>
      <c r="E252" s="2">
        <v>0.46666666671323698</v>
      </c>
      <c r="F252" s="2">
        <v>0.46666666671323698</v>
      </c>
      <c r="G252" s="2">
        <v>-8.2765618205705707</v>
      </c>
      <c r="H252" s="2">
        <v>-8.2765618205705707</v>
      </c>
      <c r="I252" s="2">
        <v>-8.2765618205705707</v>
      </c>
      <c r="J252" s="2">
        <v>0.399999999984473</v>
      </c>
      <c r="K252" s="2">
        <v>0.399999999984473</v>
      </c>
      <c r="L252" s="2">
        <v>0.399999999984473</v>
      </c>
      <c r="M252" s="2">
        <v>8.0360449325806496</v>
      </c>
      <c r="N252" s="2">
        <v>8.0360449325806496</v>
      </c>
      <c r="O252" s="2">
        <v>8.0360449325806496</v>
      </c>
      <c r="P252" s="2">
        <v>-8.1591173056277704</v>
      </c>
      <c r="Q252" s="2">
        <v>-8.1591173056277704</v>
      </c>
      <c r="R252" s="2">
        <v>-8.1591173056277704</v>
      </c>
      <c r="S252" s="2">
        <v>0.39388477212295903</v>
      </c>
      <c r="T252" s="2">
        <v>0.39388477212295903</v>
      </c>
      <c r="U252" s="2">
        <v>0.39388477212295903</v>
      </c>
      <c r="V252" s="2">
        <v>7.5407817792525798</v>
      </c>
      <c r="W252" s="2">
        <v>7.5407817792525798</v>
      </c>
      <c r="X252" s="2">
        <v>7.5407817792525798</v>
      </c>
      <c r="Y252" s="2">
        <v>0.93333333303840504</v>
      </c>
      <c r="Z252" s="2">
        <v>0.93333333303840504</v>
      </c>
      <c r="AA252" s="2">
        <v>0.93333333303840504</v>
      </c>
      <c r="AB252" s="2">
        <v>0.46666666671323698</v>
      </c>
      <c r="AC252" s="2">
        <v>0.46666666671323698</v>
      </c>
      <c r="AD252" s="2">
        <v>0.46666666671323698</v>
      </c>
      <c r="AE252" s="2">
        <v>4.9333333332712499</v>
      </c>
      <c r="AF252" s="2">
        <v>4.9333333332712499</v>
      </c>
      <c r="AG252" s="2">
        <v>4.9333333332712499</v>
      </c>
      <c r="AH252" s="2">
        <v>25.533333333441899</v>
      </c>
      <c r="AI252" s="2">
        <v>25.533333333441899</v>
      </c>
      <c r="AJ252" s="2">
        <v>25.533333333441899</v>
      </c>
      <c r="AK252" s="2">
        <v>7.73333333316259</v>
      </c>
      <c r="AL252" s="2">
        <v>7.73333333316259</v>
      </c>
      <c r="AN252" s="1">
        <f t="shared" si="35"/>
        <v>0.46666666671323698</v>
      </c>
      <c r="AO252" s="1">
        <f t="shared" si="36"/>
        <v>3.0559936145690592</v>
      </c>
      <c r="AP252" s="1">
        <f t="shared" si="37"/>
        <v>-8.2765618205705707</v>
      </c>
      <c r="AQ252" s="1">
        <f t="shared" si="38"/>
        <v>25.533333333441899</v>
      </c>
      <c r="AR252" s="1">
        <f t="shared" si="39"/>
        <v>8.461771287454118</v>
      </c>
    </row>
    <row r="253" spans="1:50" x14ac:dyDescent="0.5">
      <c r="A253" s="2" t="str">
        <v>{"InfraID":"Edge-Pi4","cpu":"2","instance":"129.127.231.168:9100","job":"node","mode":"idle","label":"CPU Usage Percentage"}</v>
      </c>
      <c r="B253" s="2">
        <v>0.33333333325572301</v>
      </c>
      <c r="C253" s="2">
        <v>0.33333333325572301</v>
      </c>
      <c r="D253" s="2">
        <v>0.53333333344198697</v>
      </c>
      <c r="E253" s="2">
        <v>0.53333333344198697</v>
      </c>
      <c r="F253" s="2">
        <v>0.53333333344198697</v>
      </c>
      <c r="G253" s="2">
        <v>6.0666666664959097</v>
      </c>
      <c r="H253" s="2">
        <v>6.0666666664959097</v>
      </c>
      <c r="I253" s="2">
        <v>6.0666666664959097</v>
      </c>
      <c r="J253" s="2">
        <v>0.399999999984473</v>
      </c>
      <c r="K253" s="2">
        <v>0.399999999984473</v>
      </c>
      <c r="L253" s="2">
        <v>0.399999999984473</v>
      </c>
      <c r="M253" s="2">
        <v>-8.36653386427197</v>
      </c>
      <c r="N253" s="2">
        <v>-8.36653386427197</v>
      </c>
      <c r="O253" s="2">
        <v>-8.36653386427197</v>
      </c>
      <c r="P253" s="2">
        <v>7.8110527937559597</v>
      </c>
      <c r="Q253" s="2">
        <v>7.8110527937559597</v>
      </c>
      <c r="R253" s="2">
        <v>7.8110527937559597</v>
      </c>
      <c r="S253" s="2">
        <v>0.333333333643764</v>
      </c>
      <c r="T253" s="2">
        <v>0.333333333643764</v>
      </c>
      <c r="U253" s="2">
        <v>0.333333333643764</v>
      </c>
      <c r="V253" s="2">
        <v>-8.5581327709809898</v>
      </c>
      <c r="W253" s="2">
        <v>-8.5581327709809898</v>
      </c>
      <c r="X253" s="2">
        <v>-8.5581327709809898</v>
      </c>
      <c r="Y253" s="2">
        <v>0.240384615369066</v>
      </c>
      <c r="Z253" s="2">
        <v>0.240384615369066</v>
      </c>
      <c r="AA253" s="2">
        <v>0.240384615369066</v>
      </c>
      <c r="AB253" s="2">
        <v>8.1187388604778992</v>
      </c>
      <c r="AC253" s="2">
        <v>8.1187388604778992</v>
      </c>
      <c r="AD253" s="2">
        <v>8.1187388604778992</v>
      </c>
      <c r="AE253" s="2">
        <v>5</v>
      </c>
      <c r="AF253" s="2">
        <v>5</v>
      </c>
      <c r="AG253" s="2">
        <v>5</v>
      </c>
      <c r="AH253" s="2">
        <v>14.5333333332867</v>
      </c>
      <c r="AI253" s="2">
        <v>14.5333333332867</v>
      </c>
      <c r="AJ253" s="2">
        <v>14.5333333332867</v>
      </c>
      <c r="AK253" s="2">
        <v>8.0000000000776001</v>
      </c>
      <c r="AL253" s="2">
        <v>8.0000000000776001</v>
      </c>
      <c r="AN253" s="1">
        <f t="shared" si="35"/>
        <v>0.53333333344198697</v>
      </c>
      <c r="AO253" s="1">
        <f t="shared" si="36"/>
        <v>2.5676539343317581</v>
      </c>
      <c r="AP253" s="1">
        <f t="shared" si="37"/>
        <v>-8.5581327709809898</v>
      </c>
      <c r="AQ253" s="1">
        <f t="shared" si="38"/>
        <v>14.5333333332867</v>
      </c>
      <c r="AR253" s="1">
        <f t="shared" si="39"/>
        <v>6.4886536793426153</v>
      </c>
    </row>
    <row r="254" spans="1:50" x14ac:dyDescent="0.5">
      <c r="A254" t="str">
        <v>{"InfraID":"Edge-Pi4","cpu":"2","instance":"129.127.231.53:9100","job":"node","mode":"idle","label":"CPU Usage Percentage"}</v>
      </c>
      <c r="B254">
        <v>0.59999999978269603</v>
      </c>
      <c r="C254">
        <v>0.59999999978269603</v>
      </c>
      <c r="D254">
        <v>0.59999999978269603</v>
      </c>
      <c r="E254">
        <v>-0.13333333306945799</v>
      </c>
      <c r="F254">
        <v>-0.13333333306945799</v>
      </c>
      <c r="G254">
        <v>-0.13333333306945799</v>
      </c>
      <c r="H254">
        <v>0.79999999996895998</v>
      </c>
      <c r="I254">
        <v>0.79999999996895998</v>
      </c>
      <c r="J254">
        <v>0.79999999996895998</v>
      </c>
      <c r="K254">
        <v>-0.133333333457514</v>
      </c>
      <c r="L254">
        <v>-0.133333333457514</v>
      </c>
      <c r="M254">
        <v>-0.133333333457514</v>
      </c>
      <c r="N254">
        <v>-7.9141904624870802</v>
      </c>
      <c r="O254">
        <v>-7.9141904624870802</v>
      </c>
      <c r="P254">
        <v>-7.9141904624870802</v>
      </c>
      <c r="Q254">
        <v>7.4805579558654198</v>
      </c>
      <c r="R254">
        <v>7.4805579558654198</v>
      </c>
      <c r="S254">
        <v>7.4805579558654198</v>
      </c>
      <c r="T254">
        <v>-8.2159965159993291</v>
      </c>
      <c r="U254">
        <v>-8.2159965159993291</v>
      </c>
      <c r="V254">
        <v>-8.2159965159993291</v>
      </c>
      <c r="W254">
        <v>8.2727160645749205</v>
      </c>
      <c r="X254">
        <v>8.2727160645749205</v>
      </c>
      <c r="Y254">
        <v>8.2727160645749205</v>
      </c>
      <c r="Z254">
        <v>-9.1477603258384992</v>
      </c>
      <c r="AA254">
        <v>-9.1477603258384992</v>
      </c>
      <c r="AB254">
        <v>-9.1477603258384992</v>
      </c>
      <c r="AC254">
        <v>8.1733136387019805</v>
      </c>
      <c r="AD254">
        <v>8.1733136387019805</v>
      </c>
      <c r="AE254">
        <v>8.1733136387019805</v>
      </c>
      <c r="AF254">
        <v>0.13333333306945799</v>
      </c>
      <c r="AG254">
        <v>0.13333333306945799</v>
      </c>
      <c r="AH254">
        <v>0.13333333306945799</v>
      </c>
      <c r="AI254">
        <v>0.86666666669770998</v>
      </c>
      <c r="AJ254">
        <v>0.86666666669770998</v>
      </c>
      <c r="AK254">
        <v>0.86666666669770998</v>
      </c>
      <c r="AL254">
        <v>1.0000000001552201</v>
      </c>
    </row>
    <row r="255" spans="1:50" x14ac:dyDescent="0.5">
      <c r="A255" s="2" t="str">
        <v>{"InfraID":"Edge-Pi4","cpu":"3","instance":"129.127.230.61:9100","job":"node","mode":"idle","label":"CPU Usage Percentage"}</v>
      </c>
      <c r="B255" s="2">
        <v>0.413278229553867</v>
      </c>
      <c r="C255" s="2">
        <v>0.413278229553867</v>
      </c>
      <c r="D255" s="2">
        <v>0.413278229553867</v>
      </c>
      <c r="E255" s="2">
        <v>7.5885120079659698</v>
      </c>
      <c r="F255" s="2">
        <v>7.5885120079659698</v>
      </c>
      <c r="G255" s="2">
        <v>7.5885120079659698</v>
      </c>
      <c r="H255" s="2">
        <v>0.33333333325572301</v>
      </c>
      <c r="I255" s="2">
        <v>0.33333333325572301</v>
      </c>
      <c r="J255" s="2">
        <v>0.33333333325572301</v>
      </c>
      <c r="K255" s="2">
        <v>0.26666666691501401</v>
      </c>
      <c r="L255" s="2">
        <v>0.26666666691501401</v>
      </c>
      <c r="M255" s="2">
        <v>0.26666666691501401</v>
      </c>
      <c r="N255" s="2">
        <v>0.53333333305393105</v>
      </c>
      <c r="O255" s="2">
        <v>0.53333333305393105</v>
      </c>
      <c r="P255" s="2">
        <v>0.53333333305393105</v>
      </c>
      <c r="Q255" s="2">
        <v>0.46666666671323698</v>
      </c>
      <c r="R255" s="2">
        <v>0.46666666671323698</v>
      </c>
      <c r="S255" s="2">
        <v>0.46666666671323698</v>
      </c>
      <c r="T255" s="2">
        <v>-8.4416055745251395</v>
      </c>
      <c r="U255" s="2">
        <v>-8.4416055745251395</v>
      </c>
      <c r="V255" s="2">
        <v>-8.4416055745251395</v>
      </c>
      <c r="W255" s="2">
        <v>0.300500834771185</v>
      </c>
      <c r="X255" s="2">
        <v>0.300500834771185</v>
      </c>
      <c r="Y255" s="2">
        <v>0.300500834771185</v>
      </c>
      <c r="Z255" s="2">
        <v>8.2348596751945493</v>
      </c>
      <c r="AA255" s="2">
        <v>8.2348596751945493</v>
      </c>
      <c r="AB255" s="2">
        <v>8.2348596751945493</v>
      </c>
      <c r="AC255" s="2">
        <v>0.46666666671323698</v>
      </c>
      <c r="AD255" s="2">
        <v>0.46666666671323698</v>
      </c>
      <c r="AE255" s="2">
        <v>0.46666666671323698</v>
      </c>
      <c r="AF255" s="2">
        <v>5.7999999999689402</v>
      </c>
      <c r="AG255" s="2">
        <v>5.7999999999689402</v>
      </c>
      <c r="AH255" s="2">
        <v>5.7999999999689402</v>
      </c>
      <c r="AI255" s="2">
        <v>17.4666666666356</v>
      </c>
      <c r="AJ255" s="2">
        <v>17.4666666666356</v>
      </c>
      <c r="AK255" s="2">
        <v>17.4666666666356</v>
      </c>
      <c r="AL255" s="2">
        <v>28.0666666664183</v>
      </c>
      <c r="AN255" s="1">
        <f>MEDIAN(B255:AL255)</f>
        <v>0.46666666671323698</v>
      </c>
      <c r="AO255" s="1">
        <f>AVERAGE(B255:AL255)</f>
        <v>3.4690081671639632</v>
      </c>
      <c r="AP255" s="1">
        <f>MIN(B255:AL255)</f>
        <v>-8.4416055745251395</v>
      </c>
      <c r="AQ255" s="1">
        <f>MAX(B255:AL255)</f>
        <v>28.0666666664183</v>
      </c>
      <c r="AR255" s="1">
        <f>STDEV(B255:AL255)</f>
        <v>7.3638000121086726</v>
      </c>
      <c r="AT255" s="1">
        <f>MEDIAN(B255:AL258)</f>
        <v>0.53333333305393105</v>
      </c>
      <c r="AU255" s="1">
        <f>AVERAGE(B255:AL258)</f>
        <v>2.6525163243071699</v>
      </c>
      <c r="AV255" s="1">
        <f>MIN(B255:AL258)</f>
        <v>-8.4494773519332806</v>
      </c>
      <c r="AW255" s="1">
        <f>MAX(B255:AL258)</f>
        <v>28.0666666664183</v>
      </c>
      <c r="AX255">
        <f>STDEV(B255:AL258)</f>
        <v>6.929426899129373</v>
      </c>
    </row>
    <row r="256" spans="1:50" x14ac:dyDescent="0.5">
      <c r="A256" s="2" t="str">
        <v>{"InfraID":"Edge-Pi4","cpu":"3","instance":"129.127.231.125:9100","job":"node","mode":"idle","label":"CPU Usage Percentage"}</v>
      </c>
      <c r="B256" s="2">
        <v>0.52670178022734104</v>
      </c>
      <c r="C256" s="2">
        <v>0.52670178022734104</v>
      </c>
      <c r="D256" s="2">
        <v>0.52670178022734104</v>
      </c>
      <c r="E256" s="2">
        <v>0.24704546970470101</v>
      </c>
      <c r="F256" s="2">
        <v>0.24704546970470101</v>
      </c>
      <c r="G256" s="2">
        <v>0.24704546970470101</v>
      </c>
      <c r="H256" s="2">
        <v>0.24704546970470101</v>
      </c>
      <c r="I256" s="2">
        <v>7.7873918418806998</v>
      </c>
      <c r="J256" s="2">
        <v>7.7873918418806998</v>
      </c>
      <c r="K256" s="2">
        <v>7.7873918418806998</v>
      </c>
      <c r="L256" s="2">
        <v>0.53333333305393105</v>
      </c>
      <c r="M256" s="2">
        <v>0.53333333305393105</v>
      </c>
      <c r="N256" s="2">
        <v>0.53333333305393105</v>
      </c>
      <c r="O256" s="2">
        <v>0.60000000017073696</v>
      </c>
      <c r="P256" s="2">
        <v>0.60000000017073696</v>
      </c>
      <c r="Q256" s="2">
        <v>0.60000000017073696</v>
      </c>
      <c r="R256" s="2">
        <v>0.53333333344198697</v>
      </c>
      <c r="S256" s="2">
        <v>0.53333333344198697</v>
      </c>
      <c r="T256" s="2">
        <v>-6.8524970966192598</v>
      </c>
      <c r="U256" s="2">
        <v>-6.8524970966192598</v>
      </c>
      <c r="V256" s="2">
        <v>-6.8524970966192598</v>
      </c>
      <c r="W256" s="2">
        <v>-6.8524970966192598</v>
      </c>
      <c r="X256" s="2">
        <v>7.8525641024923303</v>
      </c>
      <c r="Y256" s="2">
        <v>7.8525641024923303</v>
      </c>
      <c r="Z256" s="2">
        <v>-7.2493274194721096</v>
      </c>
      <c r="AA256" s="2">
        <v>-7.2493274194721096</v>
      </c>
      <c r="AB256" s="2">
        <v>-7.2493274194721096</v>
      </c>
      <c r="AC256" s="2">
        <v>-7.2493274194721096</v>
      </c>
      <c r="AD256" s="2">
        <v>8.0445620729837604</v>
      </c>
      <c r="AE256" s="2">
        <v>8.0445620729837604</v>
      </c>
      <c r="AF256" s="2">
        <v>8.0445620729837604</v>
      </c>
      <c r="AG256" s="2">
        <v>10</v>
      </c>
      <c r="AH256" s="2">
        <v>10</v>
      </c>
      <c r="AI256" s="2">
        <v>10</v>
      </c>
      <c r="AJ256" s="2">
        <v>19.4000000002173</v>
      </c>
      <c r="AK256" s="2">
        <v>19.4000000002173</v>
      </c>
      <c r="AL256" s="2">
        <v>19.4000000002173</v>
      </c>
      <c r="AN256" s="1">
        <f t="shared" ref="AN256:AN258" si="40">MEDIAN(B256:AL256)</f>
        <v>0.53333333344198697</v>
      </c>
      <c r="AO256" s="1">
        <f t="shared" ref="AO256:AO258" si="41">AVERAGE(B256:AL256)</f>
        <v>2.7575309668087371</v>
      </c>
      <c r="AP256" s="1">
        <f t="shared" ref="AP256:AP258" si="42">MIN(B256:AL256)</f>
        <v>-7.2493274194721096</v>
      </c>
      <c r="AQ256" s="1">
        <f t="shared" ref="AQ256:AQ258" si="43">MAX(B256:AL256)</f>
        <v>19.4000000002173</v>
      </c>
      <c r="AR256" s="1">
        <f t="shared" ref="AR256:AR258" si="44">STDEV(B256:AL256)</f>
        <v>7.5438536019957656</v>
      </c>
    </row>
    <row r="257" spans="1:50" x14ac:dyDescent="0.5">
      <c r="A257" s="2" t="str">
        <v>{"InfraID":"Edge-Pi4","cpu":"3","instance":"129.127.231.162:9100","job":"node","mode":"idle","label":"CPU Usage Percentage"}</v>
      </c>
      <c r="B257" s="2">
        <v>0.66666666651144602</v>
      </c>
      <c r="C257" s="2">
        <v>0.66666666651144602</v>
      </c>
      <c r="D257" s="2">
        <v>0.399999999984473</v>
      </c>
      <c r="E257" s="2">
        <v>0.399999999984473</v>
      </c>
      <c r="F257" s="2">
        <v>0.399999999984473</v>
      </c>
      <c r="G257" s="2">
        <v>-8.3490360922716391</v>
      </c>
      <c r="H257" s="2">
        <v>-8.3490360922716391</v>
      </c>
      <c r="I257" s="2">
        <v>-8.3490360922716391</v>
      </c>
      <c r="J257" s="2">
        <v>0.46666666671323698</v>
      </c>
      <c r="K257" s="2">
        <v>0.46666666671323698</v>
      </c>
      <c r="L257" s="2">
        <v>0.46666666671323698</v>
      </c>
      <c r="M257" s="2">
        <v>7.9126033823990802</v>
      </c>
      <c r="N257" s="2">
        <v>7.9126033823990802</v>
      </c>
      <c r="O257" s="2">
        <v>7.9126033823990802</v>
      </c>
      <c r="P257" s="2">
        <v>-8.4494773519332806</v>
      </c>
      <c r="Q257" s="2">
        <v>-8.4494773519332806</v>
      </c>
      <c r="R257" s="2">
        <v>-8.4494773519332806</v>
      </c>
      <c r="S257" s="2">
        <v>0.327124641210915</v>
      </c>
      <c r="T257" s="2">
        <v>0.327124641210915</v>
      </c>
      <c r="U257" s="2">
        <v>0.327124641210915</v>
      </c>
      <c r="V257" s="2">
        <v>7.6023391812292198</v>
      </c>
      <c r="W257" s="2">
        <v>7.6023391812292198</v>
      </c>
      <c r="X257" s="2">
        <v>7.6023391812292198</v>
      </c>
      <c r="Y257" s="2">
        <v>0.66666666651144602</v>
      </c>
      <c r="Z257" s="2">
        <v>0.66666666651144602</v>
      </c>
      <c r="AA257" s="2">
        <v>0.66666666651144602</v>
      </c>
      <c r="AB257" s="2">
        <v>0.26666666691501401</v>
      </c>
      <c r="AC257" s="2">
        <v>0.26666666691501401</v>
      </c>
      <c r="AD257" s="2">
        <v>0.26666666691501401</v>
      </c>
      <c r="AE257" s="2">
        <v>6.7333333333954197</v>
      </c>
      <c r="AF257" s="2">
        <v>6.7333333333954197</v>
      </c>
      <c r="AG257" s="2">
        <v>6.7333333333954197</v>
      </c>
      <c r="AH257" s="2">
        <v>14.8666666665425</v>
      </c>
      <c r="AI257" s="2">
        <v>14.8666666665425</v>
      </c>
      <c r="AJ257" s="2">
        <v>14.8666666665425</v>
      </c>
      <c r="AK257" s="2">
        <v>13.5999999998603</v>
      </c>
      <c r="AL257" s="2">
        <v>13.5999999998603</v>
      </c>
      <c r="AN257" s="1">
        <f t="shared" si="40"/>
        <v>0.66666666651144602</v>
      </c>
      <c r="AO257" s="1">
        <f t="shared" si="41"/>
        <v>2.5909187733738555</v>
      </c>
      <c r="AP257" s="1">
        <f t="shared" si="42"/>
        <v>-8.4494773519332806</v>
      </c>
      <c r="AQ257" s="1">
        <f t="shared" si="43"/>
        <v>14.8666666665425</v>
      </c>
      <c r="AR257" s="1">
        <f t="shared" si="44"/>
        <v>6.8900401895836598</v>
      </c>
    </row>
    <row r="258" spans="1:50" x14ac:dyDescent="0.5">
      <c r="A258" s="2" t="str">
        <v>{"InfraID":"Edge-Pi4","cpu":"3","instance":"129.127.231.168:9100","job":"node","mode":"idle","label":"CPU Usage Percentage"}</v>
      </c>
      <c r="B258" s="2">
        <v>0.46666666671323698</v>
      </c>
      <c r="C258" s="2">
        <v>0.46666666671323698</v>
      </c>
      <c r="D258" s="2">
        <v>6.6666666728750101E-2</v>
      </c>
      <c r="E258" s="2">
        <v>6.6666666728750101E-2</v>
      </c>
      <c r="F258" s="2">
        <v>6.6666666728750101E-2</v>
      </c>
      <c r="G258" s="2">
        <v>1.9999999999223801</v>
      </c>
      <c r="H258" s="2">
        <v>1.9999999999223801</v>
      </c>
      <c r="I258" s="2">
        <v>1.9999999999223801</v>
      </c>
      <c r="J258" s="2">
        <v>0.53333333344198697</v>
      </c>
      <c r="K258" s="2">
        <v>0.53333333344198697</v>
      </c>
      <c r="L258" s="2">
        <v>0.53333333344198697</v>
      </c>
      <c r="M258" s="2">
        <v>-8.3665338646936203</v>
      </c>
      <c r="N258" s="2">
        <v>-8.3665338646936203</v>
      </c>
      <c r="O258" s="2">
        <v>-8.3665338646936203</v>
      </c>
      <c r="P258" s="2">
        <v>7.8728002470904501</v>
      </c>
      <c r="Q258" s="2">
        <v>7.8728002470904501</v>
      </c>
      <c r="R258" s="2">
        <v>7.8728002470904501</v>
      </c>
      <c r="S258" s="2">
        <v>0.33333333325572301</v>
      </c>
      <c r="T258" s="2">
        <v>0.33333333325572301</v>
      </c>
      <c r="U258" s="2">
        <v>0.33333333325572301</v>
      </c>
      <c r="V258" s="2">
        <v>-8.4127099540055692</v>
      </c>
      <c r="W258" s="2">
        <v>-8.4127099540055692</v>
      </c>
      <c r="X258" s="2">
        <v>-8.4127099540055692</v>
      </c>
      <c r="Y258" s="2">
        <v>0.17361111103338001</v>
      </c>
      <c r="Z258" s="2">
        <v>0.17361111103338001</v>
      </c>
      <c r="AA258" s="2">
        <v>0.17361111103338001</v>
      </c>
      <c r="AB258" s="2">
        <v>8.2416569356953104</v>
      </c>
      <c r="AC258" s="2">
        <v>8.2416569356953104</v>
      </c>
      <c r="AD258" s="2">
        <v>8.2416569356953104</v>
      </c>
      <c r="AE258" s="2">
        <v>2.3999999999068602</v>
      </c>
      <c r="AF258" s="2">
        <v>2.3999999999068602</v>
      </c>
      <c r="AG258" s="2">
        <v>2.3999999999068602</v>
      </c>
      <c r="AH258" s="2">
        <v>12.86666666662</v>
      </c>
      <c r="AI258" s="2">
        <v>12.86666666662</v>
      </c>
      <c r="AJ258" s="2">
        <v>12.86666666662</v>
      </c>
      <c r="AK258" s="2">
        <v>6.1333333336127396</v>
      </c>
      <c r="AL258" s="2">
        <v>6.1333333336127396</v>
      </c>
      <c r="AN258" s="1">
        <f t="shared" si="40"/>
        <v>0.53333333344198697</v>
      </c>
      <c r="AO258" s="1">
        <f t="shared" si="41"/>
        <v>1.7926073898821326</v>
      </c>
      <c r="AP258" s="1">
        <f t="shared" si="42"/>
        <v>-8.4127099540055692</v>
      </c>
      <c r="AQ258" s="1">
        <f t="shared" si="43"/>
        <v>12.86666666662</v>
      </c>
      <c r="AR258" s="1">
        <f t="shared" si="44"/>
        <v>6.0000762769652551</v>
      </c>
    </row>
    <row r="259" spans="1:50" x14ac:dyDescent="0.5">
      <c r="A259" t="str">
        <v>{"InfraID":"Edge-Pi4","cpu":"3","instance":"129.127.231.53:9100","job":"node","mode":"idle","label":"CPU Usage Percentage"}</v>
      </c>
      <c r="B259">
        <v>0.60000000017073696</v>
      </c>
      <c r="C259">
        <v>0.60000000017073696</v>
      </c>
      <c r="D259">
        <v>0.60000000017073696</v>
      </c>
      <c r="E259">
        <v>-0.133333333457514</v>
      </c>
      <c r="F259">
        <v>-0.133333333457514</v>
      </c>
      <c r="G259">
        <v>-0.133333333457514</v>
      </c>
      <c r="H259">
        <v>0.73333333324020999</v>
      </c>
      <c r="I259">
        <v>0.73333333324020999</v>
      </c>
      <c r="J259">
        <v>0.73333333324020999</v>
      </c>
      <c r="K259">
        <v>-0.19999999979820801</v>
      </c>
      <c r="L259">
        <v>-0.19999999979820801</v>
      </c>
      <c r="M259">
        <v>-0.19999999979820801</v>
      </c>
      <c r="N259">
        <v>-8.0591390058892305</v>
      </c>
      <c r="O259">
        <v>-8.0591390058892305</v>
      </c>
      <c r="P259">
        <v>-8.0591390058892305</v>
      </c>
      <c r="Q259">
        <v>7.2953956304134202</v>
      </c>
      <c r="R259">
        <v>7.2953956304134202</v>
      </c>
      <c r="S259">
        <v>7.2953956304134202</v>
      </c>
      <c r="T259">
        <v>-8.2885759910139996</v>
      </c>
      <c r="U259">
        <v>-8.2885759910139996</v>
      </c>
      <c r="V259">
        <v>-8.2885759910139996</v>
      </c>
      <c r="W259">
        <v>8.3343607446964398</v>
      </c>
      <c r="X259">
        <v>8.3343607446964398</v>
      </c>
      <c r="Y259">
        <v>8.3343607446964398</v>
      </c>
      <c r="Z259">
        <v>-9.4386271086995208</v>
      </c>
      <c r="AA259">
        <v>-9.4386271086995208</v>
      </c>
      <c r="AB259">
        <v>-9.4386271086995208</v>
      </c>
      <c r="AC259">
        <v>8.4810438208065992</v>
      </c>
      <c r="AD259">
        <v>8.4810438208065992</v>
      </c>
      <c r="AE259">
        <v>8.4810438208065992</v>
      </c>
      <c r="AF259">
        <v>-0.133333333457514</v>
      </c>
      <c r="AG259">
        <v>-0.133333333457514</v>
      </c>
      <c r="AH259">
        <v>-0.133333333457514</v>
      </c>
      <c r="AI259">
        <v>0.86666666669770998</v>
      </c>
      <c r="AJ259">
        <v>0.86666666669770998</v>
      </c>
      <c r="AK259">
        <v>0.86666666669770998</v>
      </c>
      <c r="AL259">
        <v>0.93333333342645997</v>
      </c>
    </row>
    <row r="260" spans="1:50" x14ac:dyDescent="0.5">
      <c r="A260" t="str">
        <v>{"InfraID":"Edge-Pi4","cpu":"4","instance":"129.127.231.53:9100","job":"node","mode":"idle","label":"CPU Usage Percentage"}</v>
      </c>
      <c r="B260">
        <v>0.46666666671323698</v>
      </c>
      <c r="C260">
        <v>0.46666666671323698</v>
      </c>
      <c r="D260">
        <v>0.46666666671323698</v>
      </c>
      <c r="E260">
        <v>-0.33333333325570802</v>
      </c>
      <c r="F260">
        <v>-0.33333333325570802</v>
      </c>
      <c r="G260">
        <v>-0.33333333325570802</v>
      </c>
      <c r="H260">
        <v>0.53333333344198697</v>
      </c>
      <c r="I260">
        <v>0.53333333344198697</v>
      </c>
      <c r="J260">
        <v>0.53333333344198697</v>
      </c>
      <c r="K260">
        <v>-0.200000000186278</v>
      </c>
      <c r="L260">
        <v>-0.200000000186278</v>
      </c>
      <c r="M260">
        <v>-0.200000000186278</v>
      </c>
      <c r="N260">
        <v>-7.4793448327025596</v>
      </c>
      <c r="O260">
        <v>-7.4793448327025596</v>
      </c>
      <c r="P260">
        <v>-7.4793448327025596</v>
      </c>
      <c r="Q260">
        <v>7.2953956304134202</v>
      </c>
      <c r="R260">
        <v>7.2953956304134202</v>
      </c>
      <c r="S260">
        <v>7.2953956304134202</v>
      </c>
      <c r="T260">
        <v>-7.9982580926451998</v>
      </c>
      <c r="U260">
        <v>-7.9982580926451998</v>
      </c>
      <c r="V260">
        <v>-7.9982580926451998</v>
      </c>
      <c r="W260">
        <v>8.3343607446964398</v>
      </c>
      <c r="X260">
        <v>8.3343607446964398</v>
      </c>
      <c r="Y260">
        <v>8.3343607446964398</v>
      </c>
      <c r="Z260">
        <v>-9.3659104133017195</v>
      </c>
      <c r="AA260">
        <v>-9.3659104133017195</v>
      </c>
      <c r="AB260">
        <v>-9.3659104133017195</v>
      </c>
      <c r="AC260">
        <v>8.2348596751945493</v>
      </c>
      <c r="AD260">
        <v>8.2348596751945493</v>
      </c>
      <c r="AE260">
        <v>8.2348596751945493</v>
      </c>
      <c r="AF260">
        <v>-0.200000000186278</v>
      </c>
      <c r="AG260">
        <v>-0.200000000186278</v>
      </c>
      <c r="AH260">
        <v>-0.200000000186278</v>
      </c>
      <c r="AI260">
        <v>0.93333333342645997</v>
      </c>
      <c r="AJ260">
        <v>0.93333333342645997</v>
      </c>
      <c r="AK260">
        <v>0.93333333342645997</v>
      </c>
      <c r="AL260">
        <v>0.79999999996895998</v>
      </c>
    </row>
    <row r="261" spans="1:50" x14ac:dyDescent="0.5">
      <c r="A261" t="str">
        <v>{"InfraID":"Edge-Pi4","cpu":"5","instance":"129.127.231.53:9100","job":"node","mode":"idle","label":"CPU Usage Percentage"}</v>
      </c>
      <c r="B261">
        <v>0.60000000017073696</v>
      </c>
      <c r="C261">
        <v>0.60000000017073696</v>
      </c>
      <c r="D261">
        <v>0.60000000017073696</v>
      </c>
      <c r="E261">
        <v>-0.133333333457514</v>
      </c>
      <c r="F261">
        <v>-0.133333333457514</v>
      </c>
      <c r="G261">
        <v>-0.133333333457514</v>
      </c>
      <c r="H261">
        <v>1.0666666664959099</v>
      </c>
      <c r="I261">
        <v>1.0666666664959099</v>
      </c>
      <c r="J261">
        <v>1.0666666664959099</v>
      </c>
      <c r="K261">
        <v>0.20000000018626399</v>
      </c>
      <c r="L261">
        <v>0.20000000018626399</v>
      </c>
      <c r="M261">
        <v>0.20000000018626399</v>
      </c>
      <c r="N261">
        <v>-7.9866647341881603</v>
      </c>
      <c r="O261">
        <v>-7.9866647341881603</v>
      </c>
      <c r="P261">
        <v>-7.9866647341881603</v>
      </c>
      <c r="Q261">
        <v>7.4805579558654198</v>
      </c>
      <c r="R261">
        <v>7.4805579558654198</v>
      </c>
      <c r="S261">
        <v>7.4805579558654198</v>
      </c>
      <c r="T261">
        <v>-8.0708375672373993</v>
      </c>
      <c r="U261">
        <v>-8.0708375672373993</v>
      </c>
      <c r="V261">
        <v>-8.0708375672373993</v>
      </c>
      <c r="W261">
        <v>8.7042288250667603</v>
      </c>
      <c r="X261">
        <v>8.7042288250667603</v>
      </c>
      <c r="Y261">
        <v>8.7042288250667603</v>
      </c>
      <c r="Z261">
        <v>-9.4386271086995208</v>
      </c>
      <c r="AA261">
        <v>-9.4386271086995208</v>
      </c>
      <c r="AB261">
        <v>-9.4386271086995208</v>
      </c>
      <c r="AC261">
        <v>8.2348596751945493</v>
      </c>
      <c r="AD261">
        <v>8.2348596751945493</v>
      </c>
      <c r="AE261">
        <v>8.2348596751945493</v>
      </c>
      <c r="AF261">
        <v>-0.200000000186278</v>
      </c>
      <c r="AG261">
        <v>-0.200000000186278</v>
      </c>
      <c r="AH261">
        <v>-0.200000000186278</v>
      </c>
      <c r="AI261">
        <v>1.0000000001552201</v>
      </c>
      <c r="AJ261">
        <v>1.0000000001552201</v>
      </c>
      <c r="AK261">
        <v>1.0000000001552201</v>
      </c>
      <c r="AL261">
        <v>1.0666666664959099</v>
      </c>
    </row>
    <row r="262" spans="1:50" x14ac:dyDescent="0.5">
      <c r="A262" t="str">
        <v>{"InfraID":"Edge-Pi4","cpu":"6","instance":"129.127.231.53:9100","job":"node","mode":"idle","label":"CPU Usage Percentage"}</v>
      </c>
      <c r="B262">
        <v>0.46666666671323698</v>
      </c>
      <c r="C262">
        <v>0.46666666671323698</v>
      </c>
      <c r="D262">
        <v>0.46666666671323698</v>
      </c>
      <c r="E262">
        <v>6.6666666340708503E-2</v>
      </c>
      <c r="F262">
        <v>6.6666666340708503E-2</v>
      </c>
      <c r="G262">
        <v>6.6666666340708503E-2</v>
      </c>
      <c r="H262">
        <v>0.60000000017073696</v>
      </c>
      <c r="I262">
        <v>0.60000000017073696</v>
      </c>
      <c r="J262">
        <v>0.60000000017073696</v>
      </c>
      <c r="K262">
        <v>-0.19999999979820801</v>
      </c>
      <c r="L262">
        <v>-0.19999999979820801</v>
      </c>
      <c r="M262">
        <v>-0.19999999979820801</v>
      </c>
      <c r="N262">
        <v>-8.0591390058892305</v>
      </c>
      <c r="O262">
        <v>-8.0591390058892305</v>
      </c>
      <c r="P262">
        <v>-8.0591390058892305</v>
      </c>
      <c r="Q262">
        <v>7.4805579558654198</v>
      </c>
      <c r="R262">
        <v>7.4805579558654198</v>
      </c>
      <c r="S262">
        <v>7.4805579558654198</v>
      </c>
      <c r="T262">
        <v>-7.7079401946988604</v>
      </c>
      <c r="U262">
        <v>-7.7079401946988604</v>
      </c>
      <c r="V262">
        <v>-7.7079401946988604</v>
      </c>
      <c r="W262">
        <v>8.3960054248179699</v>
      </c>
      <c r="X262">
        <v>8.3960054248179699</v>
      </c>
      <c r="Y262">
        <v>8.3960054248179699</v>
      </c>
      <c r="Z262">
        <v>-9.4386271086995208</v>
      </c>
      <c r="AA262">
        <v>-9.4386271086995208</v>
      </c>
      <c r="AB262">
        <v>-9.4386271086995208</v>
      </c>
      <c r="AC262">
        <v>8.2348596748363097</v>
      </c>
      <c r="AD262">
        <v>8.2348596748363097</v>
      </c>
      <c r="AE262">
        <v>8.2348596748363097</v>
      </c>
      <c r="AF262">
        <v>-0.13333333306945799</v>
      </c>
      <c r="AG262">
        <v>-0.13333333306945799</v>
      </c>
      <c r="AH262">
        <v>-0.13333333306945799</v>
      </c>
      <c r="AI262">
        <v>1.1999999999534301</v>
      </c>
      <c r="AJ262">
        <v>1.1999999999534301</v>
      </c>
      <c r="AK262">
        <v>1.1999999999534301</v>
      </c>
      <c r="AL262">
        <v>0.79999999996895998</v>
      </c>
    </row>
    <row r="263" spans="1:50" x14ac:dyDescent="0.5">
      <c r="A263" t="str">
        <v>{"InfraID":"Edge-Pi4","cpu":"7","instance":"129.127.231.53:9100","job":"node","mode":"idle","label":"CPU Usage Percentage"}</v>
      </c>
      <c r="B263">
        <v>0.93333333342645997</v>
      </c>
      <c r="C263">
        <v>0.93333333342645997</v>
      </c>
      <c r="D263">
        <v>0.93333333342645997</v>
      </c>
      <c r="E263">
        <v>-6.6666666728764298E-2</v>
      </c>
      <c r="F263">
        <v>-6.6666666728764298E-2</v>
      </c>
      <c r="G263">
        <v>-6.6666666728764298E-2</v>
      </c>
      <c r="H263">
        <v>0.59999999978269603</v>
      </c>
      <c r="I263">
        <v>0.59999999978269603</v>
      </c>
      <c r="J263">
        <v>0.59999999978269603</v>
      </c>
      <c r="K263">
        <v>-0.13333333306945799</v>
      </c>
      <c r="L263">
        <v>-0.13333333306945799</v>
      </c>
      <c r="M263">
        <v>-0.13333333306945799</v>
      </c>
      <c r="N263">
        <v>-8.0591390058892305</v>
      </c>
      <c r="O263">
        <v>-8.0591390058892305</v>
      </c>
      <c r="P263">
        <v>-8.0591390058892305</v>
      </c>
      <c r="Q263">
        <v>7.6657202816766699</v>
      </c>
      <c r="R263">
        <v>7.6657202816766699</v>
      </c>
      <c r="S263">
        <v>7.6657202816766699</v>
      </c>
      <c r="T263">
        <v>-8.3611554656062008</v>
      </c>
      <c r="U263">
        <v>-8.3611554656062008</v>
      </c>
      <c r="V263">
        <v>-8.3611554656062008</v>
      </c>
      <c r="W263">
        <v>8.2727160645749205</v>
      </c>
      <c r="X263">
        <v>8.2727160645749205</v>
      </c>
      <c r="Y263">
        <v>8.2727160645749205</v>
      </c>
      <c r="Z263">
        <v>-9.5840604999183796</v>
      </c>
      <c r="AA263">
        <v>-9.5840604999183796</v>
      </c>
      <c r="AB263">
        <v>-9.5840604999183796</v>
      </c>
      <c r="AC263">
        <v>8.1117676018511702</v>
      </c>
      <c r="AD263">
        <v>8.1117676018511702</v>
      </c>
      <c r="AE263">
        <v>8.1117676018511702</v>
      </c>
      <c r="AF263">
        <v>-0.26666666652697302</v>
      </c>
      <c r="AG263">
        <v>-0.26666666652697302</v>
      </c>
      <c r="AH263">
        <v>-0.26666666652697302</v>
      </c>
      <c r="AI263">
        <v>0.79999999996895998</v>
      </c>
      <c r="AJ263">
        <v>0.79999999996895998</v>
      </c>
      <c r="AK263">
        <v>0.79999999996895998</v>
      </c>
      <c r="AL263">
        <v>0.93333333342645997</v>
      </c>
    </row>
    <row r="266" spans="1:50" x14ac:dyDescent="0.5">
      <c r="A266" t="str" cm="1">
        <f t="array" ref="A266:AL366">TRANSPOSE(A41:CW78)</f>
        <v>timestamp</v>
      </c>
      <c r="B266">
        <v>1617001230.3710001</v>
      </c>
      <c r="C266">
        <v>1617001235.3710001</v>
      </c>
      <c r="D266">
        <v>1617001240.3710001</v>
      </c>
      <c r="E266">
        <v>1617001245.3710001</v>
      </c>
      <c r="F266">
        <v>1617001250.3710001</v>
      </c>
      <c r="G266">
        <v>1617001255.3710001</v>
      </c>
      <c r="H266">
        <v>1617001260.3710001</v>
      </c>
      <c r="I266">
        <v>1617001265.3710001</v>
      </c>
      <c r="J266">
        <v>1617001270.3710001</v>
      </c>
      <c r="K266">
        <v>1617001275.3710001</v>
      </c>
      <c r="L266">
        <v>1617001280.3710001</v>
      </c>
      <c r="M266">
        <v>1617001285.3710001</v>
      </c>
      <c r="N266">
        <v>1617001290.3710001</v>
      </c>
      <c r="O266">
        <v>1617001295.3710001</v>
      </c>
      <c r="P266">
        <v>1617001300.3710001</v>
      </c>
      <c r="Q266">
        <v>1617001305.3710001</v>
      </c>
      <c r="R266">
        <v>1617001310.3710001</v>
      </c>
      <c r="S266">
        <v>1617001315.3710001</v>
      </c>
      <c r="T266">
        <v>1617001320.3710001</v>
      </c>
      <c r="U266">
        <v>1617001325.3710001</v>
      </c>
      <c r="V266">
        <v>1617001330.3710001</v>
      </c>
      <c r="W266">
        <v>1617001335.3710001</v>
      </c>
      <c r="X266">
        <v>1617001340.3710001</v>
      </c>
      <c r="Y266">
        <v>1617001345.3710001</v>
      </c>
      <c r="Z266">
        <v>1617001350.3710001</v>
      </c>
      <c r="AA266">
        <v>1617001355.3710001</v>
      </c>
      <c r="AB266">
        <v>1617001360.3710001</v>
      </c>
      <c r="AC266">
        <v>1617001365.3710001</v>
      </c>
      <c r="AD266">
        <v>1617001370.3710001</v>
      </c>
      <c r="AE266">
        <v>1617001375.3710001</v>
      </c>
      <c r="AF266">
        <v>1617001380.3710001</v>
      </c>
      <c r="AG266">
        <v>1617001385.3710001</v>
      </c>
      <c r="AH266">
        <v>1617001390.3710001</v>
      </c>
      <c r="AI266">
        <v>1617001395.3710001</v>
      </c>
      <c r="AJ266">
        <v>1617001400.3710001</v>
      </c>
      <c r="AK266">
        <v>1617001405.3710001</v>
      </c>
      <c r="AL266">
        <v>1617001410.3710001</v>
      </c>
      <c r="AN266" s="1" t="s">
        <v>104</v>
      </c>
      <c r="AO266" s="1" t="s">
        <v>118</v>
      </c>
      <c r="AP266" s="1" t="s">
        <v>102</v>
      </c>
      <c r="AQ266" s="1" t="s">
        <v>103</v>
      </c>
      <c r="AR266" s="1" t="s">
        <v>119</v>
      </c>
      <c r="AT266" s="1" t="s">
        <v>105</v>
      </c>
      <c r="AU266" s="1" t="s">
        <v>106</v>
      </c>
      <c r="AV266" s="1" t="s">
        <v>107</v>
      </c>
      <c r="AW266" s="1" t="s">
        <v>108</v>
      </c>
      <c r="AX266" s="1" t="s">
        <v>109</v>
      </c>
    </row>
    <row r="267" spans="1:50" x14ac:dyDescent="0.5">
      <c r="A267" s="2" t="str">
        <v>{"InfraID":"Edge-Pi4","device":"mmcblk0","instance":"129.127.230.61:9100","job":"node","label":"Disk Write Rate (Bytes/Sec)"}</v>
      </c>
      <c r="B267" s="2">
        <v>3993.50016249593</v>
      </c>
      <c r="C267" s="2">
        <v>5734.4</v>
      </c>
      <c r="D267" s="2">
        <v>5734.4</v>
      </c>
      <c r="E267" s="2">
        <v>5734.4</v>
      </c>
      <c r="F267" s="2">
        <v>2457.6</v>
      </c>
      <c r="G267" s="2">
        <v>2457.6</v>
      </c>
      <c r="H267" s="2">
        <v>2457.6</v>
      </c>
      <c r="I267" s="2">
        <v>6465.8888126286802</v>
      </c>
      <c r="J267" s="2">
        <v>6465.8888126286802</v>
      </c>
      <c r="K267" s="2">
        <v>6465.8888126286802</v>
      </c>
      <c r="L267" s="2">
        <v>3549.86666666666</v>
      </c>
      <c r="M267" s="2">
        <v>3549.86666666666</v>
      </c>
      <c r="N267" s="2">
        <v>3549.86666666666</v>
      </c>
      <c r="O267" s="2">
        <v>4247.31043421905</v>
      </c>
      <c r="P267" s="2">
        <v>4247.31043421905</v>
      </c>
      <c r="Q267" s="2">
        <v>4247.31043421905</v>
      </c>
      <c r="R267" s="2">
        <v>7372.8</v>
      </c>
      <c r="S267" s="2">
        <v>7372.8</v>
      </c>
      <c r="T267" s="2">
        <v>7372.8</v>
      </c>
      <c r="U267" s="2">
        <v>5920.7048458149702</v>
      </c>
      <c r="V267" s="2">
        <v>5920.7048458149702</v>
      </c>
      <c r="W267" s="2">
        <v>5920.7048458149702</v>
      </c>
      <c r="X267" s="2">
        <v>6088.9348500516999</v>
      </c>
      <c r="Y267" s="2">
        <v>6088.9348500516999</v>
      </c>
      <c r="Z267" s="2">
        <v>6088.9348500516999</v>
      </c>
      <c r="AA267" s="2">
        <v>3549.86666666666</v>
      </c>
      <c r="AB267" s="2">
        <v>3549.86666666666</v>
      </c>
      <c r="AC267" s="2">
        <v>3549.86666666666</v>
      </c>
      <c r="AD267" s="2">
        <v>9830.4</v>
      </c>
      <c r="AE267" s="2">
        <v>9830.4</v>
      </c>
      <c r="AF267" s="2">
        <v>9830.4</v>
      </c>
      <c r="AG267" s="2">
        <v>202888.53333333301</v>
      </c>
      <c r="AH267" s="2">
        <v>202888.53333333301</v>
      </c>
      <c r="AI267" s="2">
        <v>202888.53333333301</v>
      </c>
      <c r="AJ267" s="2">
        <v>124518.39999999999</v>
      </c>
      <c r="AK267" s="2">
        <v>124518.39999999999</v>
      </c>
      <c r="AL267" s="2">
        <v>124518.39999999999</v>
      </c>
      <c r="AN267" s="1">
        <f>MEDIAN(B267:AL267)</f>
        <v>5920.7048458149702</v>
      </c>
      <c r="AO267" s="1">
        <f>AVERAGE(B267:AL267)</f>
        <v>31131.557215963188</v>
      </c>
      <c r="AP267" s="1">
        <f>MIN(B267:AL267)</f>
        <v>2457.6</v>
      </c>
      <c r="AQ267" s="1">
        <f>MAX(B267:AL267)</f>
        <v>202888.53333333301</v>
      </c>
      <c r="AR267" s="1">
        <f>STDEV(B267:AL267)</f>
        <v>61283.398467514162</v>
      </c>
      <c r="AT267" s="1">
        <f>MEDIAN(B267:AL270)</f>
        <v>5734.4</v>
      </c>
      <c r="AU267" s="1">
        <f>AVERAGE(B267:AL270)</f>
        <v>31052.002847905755</v>
      </c>
      <c r="AV267" s="1">
        <f>MIN(B267:AL270)</f>
        <v>2457.6</v>
      </c>
      <c r="AW267" s="1">
        <f>MAX(B267:AL270)</f>
        <v>238660.26666666599</v>
      </c>
      <c r="AX267">
        <f>STDEV(B267:AL270)</f>
        <v>62648.800357845008</v>
      </c>
    </row>
    <row r="268" spans="1:50" x14ac:dyDescent="0.5">
      <c r="A268" s="2" t="str">
        <v>{"InfraID":"Edge-Pi4","device":"mmcblk0","instance":"129.127.231.125:9100","job":"node","label":"Disk Write Rate (Bytes/Sec)"}</v>
      </c>
      <c r="B268" s="2">
        <v>5461.3333333333303</v>
      </c>
      <c r="C268" s="2">
        <v>5461.3333333333303</v>
      </c>
      <c r="D268" s="2">
        <v>5734.4</v>
      </c>
      <c r="E268" s="2">
        <v>5734.4</v>
      </c>
      <c r="F268" s="2">
        <v>5734.4</v>
      </c>
      <c r="G268" s="2">
        <v>5461.3333333333303</v>
      </c>
      <c r="H268" s="2">
        <v>5461.3333333333303</v>
      </c>
      <c r="I268" s="2">
        <v>5461.3333333333303</v>
      </c>
      <c r="J268" s="2">
        <v>4369.0666666666602</v>
      </c>
      <c r="K268" s="2">
        <v>4369.0666666666602</v>
      </c>
      <c r="L268" s="2">
        <v>4369.0666666666602</v>
      </c>
      <c r="M268" s="2">
        <v>4096</v>
      </c>
      <c r="N268" s="2">
        <v>4096</v>
      </c>
      <c r="O268" s="2">
        <v>4096</v>
      </c>
      <c r="P268" s="2">
        <v>7372.8</v>
      </c>
      <c r="Q268" s="2">
        <v>7372.8</v>
      </c>
      <c r="R268" s="2">
        <v>2815.7008317866198</v>
      </c>
      <c r="S268" s="2">
        <v>2815.7008317866198</v>
      </c>
      <c r="T268" s="2">
        <v>2815.7008317866198</v>
      </c>
      <c r="U268" s="2">
        <v>7383.6293230070696</v>
      </c>
      <c r="V268" s="2">
        <v>7383.6293230070696</v>
      </c>
      <c r="W268" s="2">
        <v>7383.6293230070696</v>
      </c>
      <c r="X268" s="2">
        <v>3277.0184678978599</v>
      </c>
      <c r="Y268" s="2">
        <v>3277.0184678978599</v>
      </c>
      <c r="Z268" s="2">
        <v>3277.0184678978599</v>
      </c>
      <c r="AA268" s="2">
        <v>3277.0184678978599</v>
      </c>
      <c r="AB268" s="2">
        <v>3970.0180925303598</v>
      </c>
      <c r="AC268" s="2">
        <v>3970.0180925303598</v>
      </c>
      <c r="AD268" s="2">
        <v>3970.0180925303598</v>
      </c>
      <c r="AE268" s="2">
        <v>72089.600000000006</v>
      </c>
      <c r="AF268" s="2">
        <v>72089.600000000006</v>
      </c>
      <c r="AG268" s="2">
        <v>72089.600000000006</v>
      </c>
      <c r="AH268" s="2">
        <v>217361.06666666601</v>
      </c>
      <c r="AI268" s="2">
        <v>217361.06666666601</v>
      </c>
      <c r="AJ268" s="2">
        <v>217361.06666666601</v>
      </c>
      <c r="AK268" s="2">
        <v>56524.800000000003</v>
      </c>
      <c r="AL268" s="2">
        <v>56524.800000000003</v>
      </c>
      <c r="AN268" s="1">
        <f t="shared" ref="AN268:AN270" si="45">MEDIAN(B268:AL268)</f>
        <v>5461.3333333333303</v>
      </c>
      <c r="AO268" s="1">
        <f t="shared" ref="AO268:AO270" si="46">AVERAGE(B268:AL268)</f>
        <v>30315.361764330493</v>
      </c>
      <c r="AP268" s="1">
        <f t="shared" ref="AP268:AP270" si="47">MIN(B268:AL268)</f>
        <v>2815.7008317866198</v>
      </c>
      <c r="AQ268" s="1">
        <f t="shared" ref="AQ268:AQ270" si="48">MAX(B268:AL268)</f>
        <v>217361.06666666601</v>
      </c>
      <c r="AR268" s="1">
        <f t="shared" ref="AR268:AR270" si="49">STDEV(B268:AL268)</f>
        <v>60197.874272739085</v>
      </c>
    </row>
    <row r="269" spans="1:50" x14ac:dyDescent="0.5">
      <c r="A269" s="2" t="str">
        <v>{"InfraID":"Edge-Pi4","device":"mmcblk0","instance":"129.127.231.162:9100","job":"node","label":"Disk Write Rate (Bytes/Sec)"}</v>
      </c>
      <c r="B269" s="2">
        <v>6655.8336041598895</v>
      </c>
      <c r="C269" s="2">
        <v>6655.8336041598895</v>
      </c>
      <c r="D269" s="2">
        <v>6655.8336041598895</v>
      </c>
      <c r="E269" s="2">
        <v>3087.2961491023698</v>
      </c>
      <c r="F269" s="2">
        <v>3087.2961491023698</v>
      </c>
      <c r="G269" s="2">
        <v>3087.2961491023698</v>
      </c>
      <c r="H269" s="2">
        <v>6115.0201220303697</v>
      </c>
      <c r="I269" s="2">
        <v>6115.0201220303697</v>
      </c>
      <c r="J269" s="2">
        <v>6115.0201220303697</v>
      </c>
      <c r="K269" s="2">
        <v>3549.86666666666</v>
      </c>
      <c r="L269" s="2">
        <v>3549.86666666666</v>
      </c>
      <c r="M269" s="2">
        <v>3549.86666666666</v>
      </c>
      <c r="N269" s="2">
        <v>6553.6</v>
      </c>
      <c r="O269" s="2">
        <v>6553.6</v>
      </c>
      <c r="P269" s="2">
        <v>6553.6</v>
      </c>
      <c r="Q269" s="2">
        <v>4642.1333333333296</v>
      </c>
      <c r="R269" s="2">
        <v>4642.1333333333296</v>
      </c>
      <c r="S269" s="2">
        <v>4642.1333333333296</v>
      </c>
      <c r="T269" s="2">
        <v>7049.4286107669004</v>
      </c>
      <c r="U269" s="2">
        <v>7049.4286107669004</v>
      </c>
      <c r="V269" s="2">
        <v>7049.4286107669004</v>
      </c>
      <c r="W269" s="2">
        <v>3823.1882125474999</v>
      </c>
      <c r="X269" s="2">
        <v>3823.1882125474999</v>
      </c>
      <c r="Y269" s="2">
        <v>3823.1882125474999</v>
      </c>
      <c r="Z269" s="2">
        <v>2911.5347334410299</v>
      </c>
      <c r="AA269" s="2">
        <v>2911.5347334410299</v>
      </c>
      <c r="AB269" s="2">
        <v>2911.5347334410299</v>
      </c>
      <c r="AC269" s="2">
        <v>7372.8</v>
      </c>
      <c r="AD269" s="2">
        <v>7372.8</v>
      </c>
      <c r="AE269" s="2">
        <v>7372.8</v>
      </c>
      <c r="AF269" s="2">
        <v>93388.800000000003</v>
      </c>
      <c r="AG269" s="2">
        <v>93388.800000000003</v>
      </c>
      <c r="AH269" s="2">
        <v>93388.800000000003</v>
      </c>
      <c r="AI269" s="2">
        <v>230195.20000000001</v>
      </c>
      <c r="AJ269" s="2">
        <v>230195.20000000001</v>
      </c>
      <c r="AK269" s="2">
        <v>230195.20000000001</v>
      </c>
      <c r="AL269" s="2">
        <v>30037.333333333299</v>
      </c>
      <c r="AN269" s="1">
        <f t="shared" si="45"/>
        <v>6553.6</v>
      </c>
      <c r="AO269" s="1">
        <f t="shared" si="46"/>
        <v>31245.173989985873</v>
      </c>
      <c r="AP269" s="1">
        <f t="shared" si="47"/>
        <v>2911.5347334410299</v>
      </c>
      <c r="AQ269" s="1">
        <f t="shared" si="48"/>
        <v>230195.20000000001</v>
      </c>
      <c r="AR269" s="1">
        <f t="shared" si="49"/>
        <v>64721.818946229221</v>
      </c>
    </row>
    <row r="270" spans="1:50" x14ac:dyDescent="0.5">
      <c r="A270" s="2" t="str">
        <v>{"InfraID":"Edge-Pi4","device":"mmcblk0","instance":"129.127.231.168:9100","job":"node","label":"Disk Write Rate (Bytes/Sec)"}</v>
      </c>
      <c r="B270" s="2">
        <v>3994.2790274346598</v>
      </c>
      <c r="C270" s="2">
        <v>3994.2790274346598</v>
      </c>
      <c r="D270" s="2">
        <v>3994.2790274346598</v>
      </c>
      <c r="E270" s="2">
        <v>4642.1333333333296</v>
      </c>
      <c r="F270" s="2">
        <v>4642.1333333333296</v>
      </c>
      <c r="G270" s="2">
        <v>4642.1333333333296</v>
      </c>
      <c r="H270" s="2">
        <v>6746.0883886906404</v>
      </c>
      <c r="I270" s="2">
        <v>6746.0883886906404</v>
      </c>
      <c r="J270" s="2">
        <v>6746.0883886906404</v>
      </c>
      <c r="K270" s="2">
        <v>3823.1882125474999</v>
      </c>
      <c r="L270" s="2">
        <v>3823.1882125474999</v>
      </c>
      <c r="M270" s="2">
        <v>3823.1882125474999</v>
      </c>
      <c r="N270" s="2">
        <v>5044.0080368137897</v>
      </c>
      <c r="O270" s="2">
        <v>5044.0080368137897</v>
      </c>
      <c r="P270" s="2">
        <v>5044.0080368137897</v>
      </c>
      <c r="Q270" s="2">
        <v>3549.86666666666</v>
      </c>
      <c r="R270" s="2">
        <v>3549.86666666666</v>
      </c>
      <c r="S270" s="2">
        <v>3549.86666666666</v>
      </c>
      <c r="T270" s="2">
        <v>7372.8</v>
      </c>
      <c r="U270" s="2">
        <v>7372.8</v>
      </c>
      <c r="V270" s="2">
        <v>7372.8</v>
      </c>
      <c r="W270" s="2">
        <v>5357.9345955249501</v>
      </c>
      <c r="X270" s="2">
        <v>5357.9345955249501</v>
      </c>
      <c r="Y270" s="2">
        <v>5357.9345955249501</v>
      </c>
      <c r="Z270" s="2">
        <v>5558.3844911146998</v>
      </c>
      <c r="AA270" s="2">
        <v>5558.3844911146998</v>
      </c>
      <c r="AB270" s="2">
        <v>5558.3844911146998</v>
      </c>
      <c r="AC270" s="2">
        <v>9557.3333333333303</v>
      </c>
      <c r="AD270" s="2">
        <v>9557.3333333333303</v>
      </c>
      <c r="AE270" s="2">
        <v>9557.3333333333303</v>
      </c>
      <c r="AF270" s="2">
        <v>91750.399999999994</v>
      </c>
      <c r="AG270" s="2">
        <v>91750.399999999994</v>
      </c>
      <c r="AH270" s="2">
        <v>91750.399999999994</v>
      </c>
      <c r="AI270" s="2">
        <v>238660.26666666599</v>
      </c>
      <c r="AJ270" s="2">
        <v>238660.26666666599</v>
      </c>
      <c r="AK270" s="2">
        <v>238660.26666666599</v>
      </c>
      <c r="AL270" s="2">
        <v>7918.9333333333298</v>
      </c>
      <c r="AN270" s="1">
        <f t="shared" si="45"/>
        <v>5558.3844911146998</v>
      </c>
      <c r="AO270" s="1">
        <f t="shared" si="46"/>
        <v>31515.918421343515</v>
      </c>
      <c r="AP270" s="1">
        <f t="shared" si="47"/>
        <v>3549.86666666666</v>
      </c>
      <c r="AQ270" s="1">
        <f t="shared" si="48"/>
        <v>238660.26666666599</v>
      </c>
      <c r="AR270" s="1">
        <f t="shared" si="49"/>
        <v>66763.648935893289</v>
      </c>
    </row>
    <row r="271" spans="1:50" x14ac:dyDescent="0.5">
      <c r="A271" t="str">
        <v>{"InfraID":"Edge-Pi4","device":"mmcblk0p1","instance":"129.127.230.61:9100","job":"node","label":"Disk Write Rate (Bytes/Sec)"}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50" x14ac:dyDescent="0.5">
      <c r="A272" t="str">
        <v>{"InfraID":"Edge-Pi4","device":"mmcblk0p1","instance":"129.127.231.125:9100","job":"node","label":"Disk Write Rate (Bytes/Sec)"}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50" x14ac:dyDescent="0.5">
      <c r="A273" t="str">
        <v>{"InfraID":"Edge-Pi4","device":"mmcblk0p1","instance":"129.127.231.162:9100","job":"node","label":"Disk Write Rate (Bytes/Sec)"}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50" x14ac:dyDescent="0.5">
      <c r="A274" t="str">
        <v>{"InfraID":"Edge-Pi4","device":"mmcblk0p1","instance":"129.127.231.168:9100","job":"node","label":"Disk Write Rate (Bytes/Sec)"}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50" x14ac:dyDescent="0.5">
      <c r="A275" t="str">
        <v>{"InfraID":"Edge-Pi4","device":"mmcblk0p2","instance":"129.127.230.61:9100","job":"node","label":"Disk Write Rate (Bytes/Sec)"}</v>
      </c>
      <c r="B275">
        <v>3993.50016249593</v>
      </c>
      <c r="C275">
        <v>5734.4</v>
      </c>
      <c r="D275">
        <v>5734.4</v>
      </c>
      <c r="E275">
        <v>5734.4</v>
      </c>
      <c r="F275">
        <v>2457.6</v>
      </c>
      <c r="G275">
        <v>2457.6</v>
      </c>
      <c r="H275">
        <v>2457.6</v>
      </c>
      <c r="I275">
        <v>6465.8888126286802</v>
      </c>
      <c r="J275">
        <v>6465.8888126286802</v>
      </c>
      <c r="K275">
        <v>6465.8888126286802</v>
      </c>
      <c r="L275">
        <v>3549.86666666666</v>
      </c>
      <c r="M275">
        <v>3549.86666666666</v>
      </c>
      <c r="N275">
        <v>3549.86666666666</v>
      </c>
      <c r="O275">
        <v>4247.31043421905</v>
      </c>
      <c r="P275">
        <v>4247.31043421905</v>
      </c>
      <c r="Q275">
        <v>4247.31043421905</v>
      </c>
      <c r="R275">
        <v>7372.8</v>
      </c>
      <c r="S275">
        <v>7372.8</v>
      </c>
      <c r="T275">
        <v>7372.8</v>
      </c>
      <c r="U275">
        <v>5920.7048458149702</v>
      </c>
      <c r="V275">
        <v>5920.7048458149702</v>
      </c>
      <c r="W275">
        <v>5920.7048458149702</v>
      </c>
      <c r="X275">
        <v>6088.9348500516999</v>
      </c>
      <c r="Y275">
        <v>6088.9348500516999</v>
      </c>
      <c r="Z275">
        <v>6088.9348500516999</v>
      </c>
      <c r="AA275">
        <v>3549.86666666666</v>
      </c>
      <c r="AB275">
        <v>3549.86666666666</v>
      </c>
      <c r="AC275">
        <v>3549.86666666666</v>
      </c>
      <c r="AD275">
        <v>9830.4</v>
      </c>
      <c r="AE275">
        <v>9830.4</v>
      </c>
      <c r="AF275">
        <v>9830.4</v>
      </c>
      <c r="AG275">
        <v>202888.53333333301</v>
      </c>
      <c r="AH275">
        <v>202888.53333333301</v>
      </c>
      <c r="AI275">
        <v>202888.53333333301</v>
      </c>
      <c r="AJ275">
        <v>124518.39999999999</v>
      </c>
      <c r="AK275">
        <v>124518.39999999999</v>
      </c>
      <c r="AL275">
        <v>124518.39999999999</v>
      </c>
    </row>
    <row r="276" spans="1:50" x14ac:dyDescent="0.5">
      <c r="A276" t="str">
        <v>{"InfraID":"Edge-Pi4","device":"mmcblk0p2","instance":"129.127.231.125:9100","job":"node","label":"Disk Write Rate (Bytes/Sec)"}</v>
      </c>
      <c r="B276">
        <v>5461.3333333333303</v>
      </c>
      <c r="C276">
        <v>5461.3333333333303</v>
      </c>
      <c r="D276">
        <v>5734.4</v>
      </c>
      <c r="E276">
        <v>5734.4</v>
      </c>
      <c r="F276">
        <v>5734.4</v>
      </c>
      <c r="G276">
        <v>5461.3333333333303</v>
      </c>
      <c r="H276">
        <v>5461.3333333333303</v>
      </c>
      <c r="I276">
        <v>5461.3333333333303</v>
      </c>
      <c r="J276">
        <v>4369.0666666666602</v>
      </c>
      <c r="K276">
        <v>4369.0666666666602</v>
      </c>
      <c r="L276">
        <v>4369.0666666666602</v>
      </c>
      <c r="M276">
        <v>4096</v>
      </c>
      <c r="N276">
        <v>4096</v>
      </c>
      <c r="O276">
        <v>4096</v>
      </c>
      <c r="P276">
        <v>7372.8</v>
      </c>
      <c r="Q276">
        <v>7372.8</v>
      </c>
      <c r="R276">
        <v>2815.7008317866198</v>
      </c>
      <c r="S276">
        <v>2815.7008317866198</v>
      </c>
      <c r="T276">
        <v>2815.7008317866198</v>
      </c>
      <c r="U276">
        <v>7383.6293230070696</v>
      </c>
      <c r="V276">
        <v>7383.6293230070696</v>
      </c>
      <c r="W276">
        <v>7383.6293230070696</v>
      </c>
      <c r="X276">
        <v>3277.0184678978599</v>
      </c>
      <c r="Y276">
        <v>3277.0184678978599</v>
      </c>
      <c r="Z276">
        <v>3277.0184678978599</v>
      </c>
      <c r="AA276">
        <v>3277.0184678978599</v>
      </c>
      <c r="AB276">
        <v>3970.0180925303598</v>
      </c>
      <c r="AC276">
        <v>3970.0180925303598</v>
      </c>
      <c r="AD276">
        <v>3970.0180925303598</v>
      </c>
      <c r="AE276">
        <v>72089.600000000006</v>
      </c>
      <c r="AF276">
        <v>72089.600000000006</v>
      </c>
      <c r="AG276">
        <v>72089.600000000006</v>
      </c>
      <c r="AH276">
        <v>217361.06666666601</v>
      </c>
      <c r="AI276">
        <v>217361.06666666601</v>
      </c>
      <c r="AJ276">
        <v>217361.06666666601</v>
      </c>
      <c r="AK276">
        <v>56524.800000000003</v>
      </c>
      <c r="AL276">
        <v>56524.800000000003</v>
      </c>
    </row>
    <row r="277" spans="1:50" x14ac:dyDescent="0.5">
      <c r="A277" t="str">
        <v>{"InfraID":"Edge-Pi4","device":"mmcblk0p2","instance":"129.127.231.162:9100","job":"node","label":"Disk Write Rate (Bytes/Sec)"}</v>
      </c>
      <c r="B277">
        <v>6655.8336041598895</v>
      </c>
      <c r="C277">
        <v>6655.8336041598895</v>
      </c>
      <c r="D277">
        <v>6655.8336041598895</v>
      </c>
      <c r="E277">
        <v>3087.2961491023698</v>
      </c>
      <c r="F277">
        <v>3087.2961491023698</v>
      </c>
      <c r="G277">
        <v>3087.2961491023698</v>
      </c>
      <c r="H277">
        <v>6115.0201220303697</v>
      </c>
      <c r="I277">
        <v>6115.0201220303697</v>
      </c>
      <c r="J277">
        <v>6115.0201220303697</v>
      </c>
      <c r="K277">
        <v>3549.86666666666</v>
      </c>
      <c r="L277">
        <v>3549.86666666666</v>
      </c>
      <c r="M277">
        <v>3549.86666666666</v>
      </c>
      <c r="N277">
        <v>6553.6</v>
      </c>
      <c r="O277">
        <v>6553.6</v>
      </c>
      <c r="P277">
        <v>6553.6</v>
      </c>
      <c r="Q277">
        <v>4642.1333333333296</v>
      </c>
      <c r="R277">
        <v>4642.1333333333296</v>
      </c>
      <c r="S277">
        <v>4642.1333333333296</v>
      </c>
      <c r="T277">
        <v>7049.4286107669004</v>
      </c>
      <c r="U277">
        <v>7049.4286107669004</v>
      </c>
      <c r="V277">
        <v>7049.4286107669004</v>
      </c>
      <c r="W277">
        <v>3823.1882125474999</v>
      </c>
      <c r="X277">
        <v>3823.1882125474999</v>
      </c>
      <c r="Y277">
        <v>3823.1882125474999</v>
      </c>
      <c r="Z277">
        <v>2911.5347334410299</v>
      </c>
      <c r="AA277">
        <v>2911.5347334410299</v>
      </c>
      <c r="AB277">
        <v>2911.5347334410299</v>
      </c>
      <c r="AC277">
        <v>7372.8</v>
      </c>
      <c r="AD277">
        <v>7372.8</v>
      </c>
      <c r="AE277">
        <v>7372.8</v>
      </c>
      <c r="AF277">
        <v>93388.800000000003</v>
      </c>
      <c r="AG277">
        <v>93388.800000000003</v>
      </c>
      <c r="AH277">
        <v>93388.800000000003</v>
      </c>
      <c r="AI277">
        <v>230195.20000000001</v>
      </c>
      <c r="AJ277">
        <v>230195.20000000001</v>
      </c>
      <c r="AK277">
        <v>230195.20000000001</v>
      </c>
      <c r="AL277">
        <v>30037.333333333299</v>
      </c>
    </row>
    <row r="278" spans="1:50" x14ac:dyDescent="0.5">
      <c r="A278" t="str">
        <v>{"InfraID":"Edge-Pi4","device":"mmcblk0p2","instance":"129.127.231.168:9100","job":"node","label":"Disk Write Rate (Bytes/Sec)"}</v>
      </c>
      <c r="B278">
        <v>3994.2790274346598</v>
      </c>
      <c r="C278">
        <v>3994.2790274346598</v>
      </c>
      <c r="D278">
        <v>3994.2790274346598</v>
      </c>
      <c r="E278">
        <v>4642.1333333333296</v>
      </c>
      <c r="F278">
        <v>4642.1333333333296</v>
      </c>
      <c r="G278">
        <v>4642.1333333333296</v>
      </c>
      <c r="H278">
        <v>6746.0883886906404</v>
      </c>
      <c r="I278">
        <v>6746.0883886906404</v>
      </c>
      <c r="J278">
        <v>6746.0883886906404</v>
      </c>
      <c r="K278">
        <v>3823.1882125474999</v>
      </c>
      <c r="L278">
        <v>3823.1882125474999</v>
      </c>
      <c r="M278">
        <v>3823.1882125474999</v>
      </c>
      <c r="N278">
        <v>5044.0080368137897</v>
      </c>
      <c r="O278">
        <v>5044.0080368137897</v>
      </c>
      <c r="P278">
        <v>5044.0080368137897</v>
      </c>
      <c r="Q278">
        <v>3549.86666666666</v>
      </c>
      <c r="R278">
        <v>3549.86666666666</v>
      </c>
      <c r="S278">
        <v>3549.86666666666</v>
      </c>
      <c r="T278">
        <v>7372.8</v>
      </c>
      <c r="U278">
        <v>7372.8</v>
      </c>
      <c r="V278">
        <v>7372.8</v>
      </c>
      <c r="W278">
        <v>5357.9345955249501</v>
      </c>
      <c r="X278">
        <v>5357.9345955249501</v>
      </c>
      <c r="Y278">
        <v>5357.9345955249501</v>
      </c>
      <c r="Z278">
        <v>5558.3844911146998</v>
      </c>
      <c r="AA278">
        <v>5558.3844911146998</v>
      </c>
      <c r="AB278">
        <v>5558.3844911146998</v>
      </c>
      <c r="AC278">
        <v>9557.3333333333303</v>
      </c>
      <c r="AD278">
        <v>9557.3333333333303</v>
      </c>
      <c r="AE278">
        <v>9557.3333333333303</v>
      </c>
      <c r="AF278">
        <v>91750.399999999994</v>
      </c>
      <c r="AG278">
        <v>91750.399999999994</v>
      </c>
      <c r="AH278">
        <v>91750.399999999994</v>
      </c>
      <c r="AI278">
        <v>238660.26666666599</v>
      </c>
      <c r="AJ278">
        <v>238660.26666666599</v>
      </c>
      <c r="AK278">
        <v>238660.26666666599</v>
      </c>
      <c r="AL278">
        <v>7918.9333333333298</v>
      </c>
    </row>
    <row r="279" spans="1:50" x14ac:dyDescent="0.5">
      <c r="A279" t="str">
        <v>{"InfraID":"Edge-Pi4","device":"nvme0n1","instance":"129.127.231.53:9100","job":"node","label":"Disk Write Rate (Bytes/Sec)"}</v>
      </c>
      <c r="B279">
        <v>0</v>
      </c>
      <c r="C279">
        <v>0</v>
      </c>
      <c r="D279">
        <v>0</v>
      </c>
      <c r="E279">
        <v>0</v>
      </c>
      <c r="F279">
        <v>3003.7333333333299</v>
      </c>
      <c r="G279">
        <v>3003.7333333333299</v>
      </c>
      <c r="H279">
        <v>3003.7333333333299</v>
      </c>
      <c r="I279">
        <v>0</v>
      </c>
      <c r="J279">
        <v>0</v>
      </c>
      <c r="K279">
        <v>0</v>
      </c>
      <c r="L279">
        <v>15564.8</v>
      </c>
      <c r="M279">
        <v>15564.8</v>
      </c>
      <c r="N279">
        <v>15564.8</v>
      </c>
      <c r="O279">
        <v>2730.6666666666601</v>
      </c>
      <c r="P279">
        <v>2730.6666666666601</v>
      </c>
      <c r="Q279">
        <v>2730.6666666666601</v>
      </c>
      <c r="R279">
        <v>0</v>
      </c>
      <c r="S279">
        <v>0</v>
      </c>
      <c r="T279">
        <v>0</v>
      </c>
      <c r="U279">
        <v>13533.9712259929</v>
      </c>
      <c r="V279">
        <v>13533.9712259929</v>
      </c>
      <c r="W279">
        <v>13533.9712259929</v>
      </c>
      <c r="X279">
        <v>0</v>
      </c>
      <c r="Y279">
        <v>0</v>
      </c>
      <c r="Z279">
        <v>0</v>
      </c>
      <c r="AA279">
        <v>10167.976830781899</v>
      </c>
      <c r="AB279">
        <v>10167.976830781899</v>
      </c>
      <c r="AC279">
        <v>10167.976830781899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2730.6666666666601</v>
      </c>
      <c r="AK279">
        <v>2730.6666666666601</v>
      </c>
      <c r="AL279">
        <v>2730.6666666666601</v>
      </c>
    </row>
    <row r="280" spans="1:50" x14ac:dyDescent="0.5">
      <c r="A280" s="2" t="str">
        <v>{"InfraID":"Edge-Pi4","device":"mmcblk0","instance":"129.127.230.61:9100","job":"node","label":"Disk Read Rate (Bytes/Sec)"}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N280" s="1">
        <f>MEDIAN(B280:AL280)</f>
        <v>0</v>
      </c>
      <c r="AO280" s="1">
        <f>AVERAGE(B280:AL280)</f>
        <v>0</v>
      </c>
      <c r="AP280" s="1">
        <f>MIN(B280:AL280)</f>
        <v>0</v>
      </c>
      <c r="AQ280" s="1">
        <f>MAX(B280:AL280)</f>
        <v>0</v>
      </c>
      <c r="AR280" s="1">
        <f>STDEV(B280:AL280)</f>
        <v>0</v>
      </c>
      <c r="AT280" s="1">
        <f>MEDIAN(B280:AL283)</f>
        <v>0</v>
      </c>
      <c r="AU280" s="1">
        <f>AVERAGE(B280:AL283)</f>
        <v>0</v>
      </c>
      <c r="AV280" s="1">
        <f>MIN(B280:AL283)</f>
        <v>0</v>
      </c>
      <c r="AW280" s="1">
        <f>MAX(B280:AL283)</f>
        <v>0</v>
      </c>
      <c r="AX280">
        <f>STDEV(B280:AL283)</f>
        <v>0</v>
      </c>
    </row>
    <row r="281" spans="1:50" x14ac:dyDescent="0.5">
      <c r="A281" s="2" t="str">
        <v>{"InfraID":"Edge-Pi4","device":"mmcblk0","instance":"129.127.231.125:9100","job":"node","label":"Disk Read Rate (Bytes/Sec)"}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N281" s="1">
        <f t="shared" ref="AN281:AN283" si="50">MEDIAN(B281:AL281)</f>
        <v>0</v>
      </c>
      <c r="AO281" s="1">
        <f t="shared" ref="AO281:AO283" si="51">AVERAGE(B281:AL281)</f>
        <v>0</v>
      </c>
      <c r="AP281" s="1">
        <f t="shared" ref="AP281:AP283" si="52">MIN(B281:AL281)</f>
        <v>0</v>
      </c>
      <c r="AQ281" s="1">
        <f t="shared" ref="AQ281:AQ283" si="53">MAX(B281:AL281)</f>
        <v>0</v>
      </c>
      <c r="AR281" s="1">
        <f t="shared" ref="AR281:AR283" si="54">STDEV(B281:AL281)</f>
        <v>0</v>
      </c>
    </row>
    <row r="282" spans="1:50" x14ac:dyDescent="0.5">
      <c r="A282" s="2" t="str">
        <v>{"InfraID":"Edge-Pi4","device":"mmcblk0","instance":"129.127.231.162:9100","job":"node","label":"Disk Read Rate (Bytes/Sec)"}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N282" s="1">
        <f t="shared" si="50"/>
        <v>0</v>
      </c>
      <c r="AO282" s="1">
        <f t="shared" si="51"/>
        <v>0</v>
      </c>
      <c r="AP282" s="1">
        <f t="shared" si="52"/>
        <v>0</v>
      </c>
      <c r="AQ282" s="1">
        <f t="shared" si="53"/>
        <v>0</v>
      </c>
      <c r="AR282" s="1">
        <f t="shared" si="54"/>
        <v>0</v>
      </c>
    </row>
    <row r="283" spans="1:50" x14ac:dyDescent="0.5">
      <c r="A283" s="2" t="str">
        <v>{"InfraID":"Edge-Pi4","device":"mmcblk0","instance":"129.127.231.168:9100","job":"node","label":"Disk Read Rate (Bytes/Sec)"}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N283" s="1">
        <f t="shared" si="50"/>
        <v>0</v>
      </c>
      <c r="AO283" s="1">
        <f t="shared" si="51"/>
        <v>0</v>
      </c>
      <c r="AP283" s="1">
        <f t="shared" si="52"/>
        <v>0</v>
      </c>
      <c r="AQ283" s="1">
        <f t="shared" si="53"/>
        <v>0</v>
      </c>
      <c r="AR283" s="1">
        <f t="shared" si="54"/>
        <v>0</v>
      </c>
    </row>
    <row r="284" spans="1:50" x14ac:dyDescent="0.5">
      <c r="A284" t="str">
        <v>{"InfraID":"Edge-Pi4","device":"mmcblk0p1","instance":"129.127.230.61:9100","job":"node","label":"Disk Read Rate (Bytes/Sec)"}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</row>
    <row r="285" spans="1:50" x14ac:dyDescent="0.5">
      <c r="A285" t="str">
        <v>{"InfraID":"Edge-Pi4","device":"mmcblk0p1","instance":"129.127.231.125:9100","job":"node","label":"Disk Read Rate (Bytes/Sec)"}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</row>
    <row r="286" spans="1:50" x14ac:dyDescent="0.5">
      <c r="A286" t="str">
        <v>{"InfraID":"Edge-Pi4","device":"mmcblk0p1","instance":"129.127.231.162:9100","job":"node","label":"Disk Read Rate (Bytes/Sec)"}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</row>
    <row r="287" spans="1:50" x14ac:dyDescent="0.5">
      <c r="A287" t="str">
        <v>{"InfraID":"Edge-Pi4","device":"mmcblk0p1","instance":"129.127.231.168:9100","job":"node","label":"Disk Read Rate (Bytes/Sec)"}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</row>
    <row r="288" spans="1:50" x14ac:dyDescent="0.5">
      <c r="A288" t="str">
        <v>{"InfraID":"Edge-Pi4","device":"mmcblk0p2","instance":"129.127.230.61:9100","job":"node","label":"Disk Read Rate (Bytes/Sec)"}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</row>
    <row r="289" spans="1:50" x14ac:dyDescent="0.5">
      <c r="A289" t="str">
        <v>{"InfraID":"Edge-Pi4","device":"mmcblk0p2","instance":"129.127.231.125:9100","job":"node","label":"Disk Read Rate (Bytes/Sec)"}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50" x14ac:dyDescent="0.5">
      <c r="A290" t="str">
        <v>{"InfraID":"Edge-Pi4","device":"mmcblk0p2","instance":"129.127.231.162:9100","job":"node","label":"Disk Read Rate (Bytes/Sec)"}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</row>
    <row r="291" spans="1:50" x14ac:dyDescent="0.5">
      <c r="A291" t="str">
        <v>{"InfraID":"Edge-Pi4","device":"mmcblk0p2","instance":"129.127.231.168:9100","job":"node","label":"Disk Read Rate (Bytes/Sec)"}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</row>
    <row r="292" spans="1:50" x14ac:dyDescent="0.5">
      <c r="A292" t="str">
        <v>{"InfraID":"Edge-Pi4","device":"nvme0n1","instance":"129.127.231.53:9100","job":"node","label":"Disk Read Rate (Bytes/Sec)"}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</row>
    <row r="293" spans="1:50" x14ac:dyDescent="0.5">
      <c r="A293" s="2" t="str">
        <v>{"InfraID":"Edge-Pi4","instance":"129.127.230.61:9100","job":"node","label":"Free Memory Percentage"}</v>
      </c>
      <c r="B293" s="2">
        <v>29.9083931918905</v>
      </c>
      <c r="C293" s="2">
        <v>29.9110463911897</v>
      </c>
      <c r="D293" s="2">
        <v>29.9110463911897</v>
      </c>
      <c r="E293" s="2">
        <v>29.9110463911897</v>
      </c>
      <c r="F293" s="2">
        <v>30.088708698105702</v>
      </c>
      <c r="G293" s="2">
        <v>30.088708698105702</v>
      </c>
      <c r="H293" s="2">
        <v>30.088708698105702</v>
      </c>
      <c r="I293" s="2">
        <v>31.0734538225968</v>
      </c>
      <c r="J293" s="2">
        <v>31.0734538225968</v>
      </c>
      <c r="K293" s="2">
        <v>31.0734538225968</v>
      </c>
      <c r="L293" s="2">
        <v>31.3185686193873</v>
      </c>
      <c r="M293" s="2">
        <v>31.3185686193873</v>
      </c>
      <c r="N293" s="2">
        <v>31.3185686193873</v>
      </c>
      <c r="O293" s="2">
        <v>31.320813634178901</v>
      </c>
      <c r="P293" s="2">
        <v>31.320813634178901</v>
      </c>
      <c r="Q293" s="2">
        <v>31.320813634178901</v>
      </c>
      <c r="R293" s="2">
        <v>31.327242540173</v>
      </c>
      <c r="S293" s="2">
        <v>31.327242540173</v>
      </c>
      <c r="T293" s="2">
        <v>31.327242540173</v>
      </c>
      <c r="U293" s="2">
        <v>31.3286711859494</v>
      </c>
      <c r="V293" s="2">
        <v>31.3286711859494</v>
      </c>
      <c r="W293" s="2">
        <v>31.3286711859494</v>
      </c>
      <c r="X293" s="2">
        <v>31.327242540173</v>
      </c>
      <c r="Y293" s="2">
        <v>31.327242540173</v>
      </c>
      <c r="Z293" s="2">
        <v>31.327242540173</v>
      </c>
      <c r="AA293" s="2">
        <v>31.3274466324267</v>
      </c>
      <c r="AB293" s="2">
        <v>31.3274466324267</v>
      </c>
      <c r="AC293" s="2">
        <v>31.3274466324267</v>
      </c>
      <c r="AD293" s="2">
        <v>31.095189647624501</v>
      </c>
      <c r="AE293" s="2">
        <v>31.095189647624501</v>
      </c>
      <c r="AF293" s="2">
        <v>31.095189647624501</v>
      </c>
      <c r="AG293" s="2">
        <v>32.235759207877102</v>
      </c>
      <c r="AH293" s="2">
        <v>32.235759207877102</v>
      </c>
      <c r="AI293" s="2">
        <v>32.235759207877102</v>
      </c>
      <c r="AJ293" s="2">
        <v>33.931459698412802</v>
      </c>
      <c r="AK293" s="2">
        <v>33.931459698412802</v>
      </c>
      <c r="AL293" s="2">
        <v>33.931459698412802</v>
      </c>
      <c r="AN293" s="1">
        <f>MEDIAN(B293:AL293)</f>
        <v>31.320813634178901</v>
      </c>
      <c r="AO293" s="1">
        <f>AVERAGE(B293:AL293)</f>
        <v>31.317978406653367</v>
      </c>
      <c r="AP293" s="1">
        <f>MIN(B293:AL293)</f>
        <v>29.9083931918905</v>
      </c>
      <c r="AQ293" s="1">
        <f>MAX(B293:AL293)</f>
        <v>33.931459698412802</v>
      </c>
      <c r="AR293" s="1">
        <f>STDEV(B293:AL293)</f>
        <v>0.99730006578507358</v>
      </c>
      <c r="AT293" s="1">
        <f>MEDIAN(B293:AL296)</f>
        <v>34.3696457672797</v>
      </c>
      <c r="AU293" s="1">
        <f>AVERAGE(B293:AL296)</f>
        <v>34.595959254691451</v>
      </c>
      <c r="AV293" s="1">
        <f>MIN(B293:AL296)</f>
        <v>29.9083931918905</v>
      </c>
      <c r="AW293" s="1">
        <f>MAX(B293:AL296)</f>
        <v>38.720076248866</v>
      </c>
      <c r="AX293">
        <f>STDEV(B293:AL296)</f>
        <v>2.4544371987653824</v>
      </c>
    </row>
    <row r="294" spans="1:50" x14ac:dyDescent="0.5">
      <c r="A294" s="2" t="str">
        <v>{"InfraID":"Edge-Pi4","instance":"129.127.231.125:9100","job":"node","label":"Free Memory Percentage"}</v>
      </c>
      <c r="B294" s="2">
        <v>34.123612555347201</v>
      </c>
      <c r="C294" s="2">
        <v>34.123612555347201</v>
      </c>
      <c r="D294" s="2">
        <v>34.121979817316998</v>
      </c>
      <c r="E294" s="2">
        <v>34.121979817316998</v>
      </c>
      <c r="F294" s="2">
        <v>34.121979817316998</v>
      </c>
      <c r="G294" s="2">
        <v>34.121979817316998</v>
      </c>
      <c r="H294" s="2">
        <v>34.121979817316998</v>
      </c>
      <c r="I294" s="2">
        <v>34.121979817316998</v>
      </c>
      <c r="J294" s="2">
        <v>34.120755263794301</v>
      </c>
      <c r="K294" s="2">
        <v>34.120755263794301</v>
      </c>
      <c r="L294" s="2">
        <v>34.120755263794301</v>
      </c>
      <c r="M294" s="2">
        <v>34.1675944360369</v>
      </c>
      <c r="N294" s="2">
        <v>34.1675944360369</v>
      </c>
      <c r="O294" s="2">
        <v>34.1675944360369</v>
      </c>
      <c r="P294" s="2">
        <v>34.165349421245303</v>
      </c>
      <c r="Q294" s="2">
        <v>34.165349421245303</v>
      </c>
      <c r="R294" s="2">
        <v>34.161063483915903</v>
      </c>
      <c r="S294" s="2">
        <v>34.161063483915903</v>
      </c>
      <c r="T294" s="2">
        <v>34.161063483915903</v>
      </c>
      <c r="U294" s="2">
        <v>34.164124867722698</v>
      </c>
      <c r="V294" s="2">
        <v>34.164124867722698</v>
      </c>
      <c r="W294" s="2">
        <v>34.164124867722698</v>
      </c>
      <c r="X294" s="2">
        <v>34.164124867722698</v>
      </c>
      <c r="Y294" s="2">
        <v>34.164124867722698</v>
      </c>
      <c r="Z294" s="2">
        <v>34.164124867722698</v>
      </c>
      <c r="AA294" s="2">
        <v>34.164124867722698</v>
      </c>
      <c r="AB294" s="2">
        <v>34.168002620544499</v>
      </c>
      <c r="AC294" s="2">
        <v>34.168002620544499</v>
      </c>
      <c r="AD294" s="2">
        <v>34.168002620544499</v>
      </c>
      <c r="AE294" s="2">
        <v>38.562823167328098</v>
      </c>
      <c r="AF294" s="2">
        <v>38.562823167328098</v>
      </c>
      <c r="AG294" s="2">
        <v>38.562823167328098</v>
      </c>
      <c r="AH294" s="2">
        <v>38.5131267035325</v>
      </c>
      <c r="AI294" s="2">
        <v>38.5131267035325</v>
      </c>
      <c r="AJ294" s="2">
        <v>38.5131267035325</v>
      </c>
      <c r="AK294" s="2">
        <v>38.5095550890913</v>
      </c>
      <c r="AL294" s="2">
        <v>38.5095550890913</v>
      </c>
      <c r="AN294" s="1">
        <f t="shared" ref="AN294:AN296" si="55">MEDIAN(B294:AL294)</f>
        <v>34.164124867722698</v>
      </c>
      <c r="AO294" s="1">
        <f t="shared" ref="AO294:AO296" si="56">AVERAGE(B294:AL294)</f>
        <v>35.096159030669845</v>
      </c>
      <c r="AP294" s="1">
        <f t="shared" ref="AP294:AP296" si="57">MIN(B294:AL294)</f>
        <v>34.120755263794301</v>
      </c>
      <c r="AQ294" s="1">
        <f t="shared" ref="AQ294:AQ296" si="58">MAX(B294:AL294)</f>
        <v>38.562823167328098</v>
      </c>
      <c r="AR294" s="1">
        <f t="shared" ref="AR294:AR296" si="59">STDEV(B294:AL294)</f>
        <v>1.8290166556164282</v>
      </c>
    </row>
    <row r="295" spans="1:50" x14ac:dyDescent="0.5">
      <c r="A295" s="2" t="str">
        <v>{"InfraID":"Edge-Pi4","instance":"129.127.231.162:9100","job":"node","label":"Free Memory Percentage"}</v>
      </c>
      <c r="B295" s="2">
        <v>34.372298966578803</v>
      </c>
      <c r="C295" s="2">
        <v>34.372298966578803</v>
      </c>
      <c r="D295" s="2">
        <v>34.372298966578803</v>
      </c>
      <c r="E295" s="2">
        <v>34.372503058832599</v>
      </c>
      <c r="F295" s="2">
        <v>34.372503058832599</v>
      </c>
      <c r="G295" s="2">
        <v>34.372503058832599</v>
      </c>
      <c r="H295" s="2">
        <v>34.370870320802403</v>
      </c>
      <c r="I295" s="2">
        <v>34.370870320802403</v>
      </c>
      <c r="J295" s="2">
        <v>34.370870320802403</v>
      </c>
      <c r="K295" s="2">
        <v>34.372707151086402</v>
      </c>
      <c r="L295" s="2">
        <v>34.372707151086402</v>
      </c>
      <c r="M295" s="2">
        <v>34.372707151086402</v>
      </c>
      <c r="N295" s="2">
        <v>34.369849859533502</v>
      </c>
      <c r="O295" s="2">
        <v>34.369849859533502</v>
      </c>
      <c r="P295" s="2">
        <v>34.369849859533502</v>
      </c>
      <c r="Q295" s="2">
        <v>34.3696457672797</v>
      </c>
      <c r="R295" s="2">
        <v>34.3696457672797</v>
      </c>
      <c r="S295" s="2">
        <v>34.3696457672797</v>
      </c>
      <c r="T295" s="2">
        <v>34.369033490518298</v>
      </c>
      <c r="U295" s="2">
        <v>34.369033490518298</v>
      </c>
      <c r="V295" s="2">
        <v>34.369033490518298</v>
      </c>
      <c r="W295" s="2">
        <v>34.368829398264602</v>
      </c>
      <c r="X295" s="2">
        <v>34.368829398264602</v>
      </c>
      <c r="Y295" s="2">
        <v>34.368829398264602</v>
      </c>
      <c r="Z295" s="2">
        <v>34.369849859533502</v>
      </c>
      <c r="AA295" s="2">
        <v>34.369849859533502</v>
      </c>
      <c r="AB295" s="2">
        <v>34.369849859533502</v>
      </c>
      <c r="AC295" s="2">
        <v>34.369849859533502</v>
      </c>
      <c r="AD295" s="2">
        <v>34.369849859533502</v>
      </c>
      <c r="AE295" s="2">
        <v>34.369849859533502</v>
      </c>
      <c r="AF295" s="2">
        <v>38.713749388998799</v>
      </c>
      <c r="AG295" s="2">
        <v>38.713749388998799</v>
      </c>
      <c r="AH295" s="2">
        <v>38.713749388998799</v>
      </c>
      <c r="AI295" s="2">
        <v>38.720076248866</v>
      </c>
      <c r="AJ295" s="2">
        <v>38.720076248866</v>
      </c>
      <c r="AK295" s="2">
        <v>38.720076248866</v>
      </c>
      <c r="AL295" s="2">
        <v>38.704565237578599</v>
      </c>
      <c r="AN295" s="1">
        <f t="shared" si="55"/>
        <v>34.370870320802403</v>
      </c>
      <c r="AO295" s="1">
        <f t="shared" si="56"/>
        <v>35.192496090461162</v>
      </c>
      <c r="AP295" s="1">
        <f t="shared" si="57"/>
        <v>34.368829398264602</v>
      </c>
      <c r="AQ295" s="1">
        <f t="shared" si="58"/>
        <v>38.720076248866</v>
      </c>
      <c r="AR295" s="1">
        <f t="shared" si="59"/>
        <v>1.7250764498450877</v>
      </c>
    </row>
    <row r="296" spans="1:50" x14ac:dyDescent="0.5">
      <c r="A296" s="2" t="str">
        <v>{"InfraID":"Edge-Pi4","instance":"129.127.231.168:9100","job":"node","label":"Free Memory Percentage"}</v>
      </c>
      <c r="B296" s="2">
        <v>36.371076453978702</v>
      </c>
      <c r="C296" s="2">
        <v>36.371076453978702</v>
      </c>
      <c r="D296" s="2">
        <v>36.371076453978702</v>
      </c>
      <c r="E296" s="2">
        <v>36.370872361724899</v>
      </c>
      <c r="F296" s="2">
        <v>36.370872361724899</v>
      </c>
      <c r="G296" s="2">
        <v>36.370872361724899</v>
      </c>
      <c r="H296" s="2">
        <v>36.3694437159484</v>
      </c>
      <c r="I296" s="2">
        <v>36.3694437159484</v>
      </c>
      <c r="J296" s="2">
        <v>36.3694437159484</v>
      </c>
      <c r="K296" s="2">
        <v>36.3733214687703</v>
      </c>
      <c r="L296" s="2">
        <v>36.3733214687703</v>
      </c>
      <c r="M296" s="2">
        <v>36.3733214687703</v>
      </c>
      <c r="N296" s="2">
        <v>36.374954206800503</v>
      </c>
      <c r="O296" s="2">
        <v>36.374954206800503</v>
      </c>
      <c r="P296" s="2">
        <v>36.374954206800503</v>
      </c>
      <c r="Q296" s="2">
        <v>36.373933745531602</v>
      </c>
      <c r="R296" s="2">
        <v>36.373933745531602</v>
      </c>
      <c r="S296" s="2">
        <v>36.373933745531602</v>
      </c>
      <c r="T296" s="2">
        <v>36.3747501145467</v>
      </c>
      <c r="U296" s="2">
        <v>36.3747501145467</v>
      </c>
      <c r="V296" s="2">
        <v>36.3747501145467</v>
      </c>
      <c r="W296" s="2">
        <v>36.3793421902568</v>
      </c>
      <c r="X296" s="2">
        <v>36.3793421902568</v>
      </c>
      <c r="Y296" s="2">
        <v>36.3793421902568</v>
      </c>
      <c r="Z296" s="2">
        <v>36.374341930039201</v>
      </c>
      <c r="AA296" s="2">
        <v>36.374341930039201</v>
      </c>
      <c r="AB296" s="2">
        <v>36.374341930039201</v>
      </c>
      <c r="AC296" s="2">
        <v>36.375362391308101</v>
      </c>
      <c r="AD296" s="2">
        <v>36.375362391308101</v>
      </c>
      <c r="AE296" s="2">
        <v>36.375362391308101</v>
      </c>
      <c r="AF296" s="2">
        <v>38.608539832174898</v>
      </c>
      <c r="AG296" s="2">
        <v>38.608539832174898</v>
      </c>
      <c r="AH296" s="2">
        <v>38.608539832174898</v>
      </c>
      <c r="AI296" s="2">
        <v>38.586599914893497</v>
      </c>
      <c r="AJ296" s="2">
        <v>38.586599914893497</v>
      </c>
      <c r="AK296" s="2">
        <v>38.586599914893497</v>
      </c>
      <c r="AL296" s="2">
        <v>37.958914188391397</v>
      </c>
      <c r="AN296" s="1">
        <f t="shared" si="55"/>
        <v>36.3747501145467</v>
      </c>
      <c r="AO296" s="1">
        <f t="shared" si="56"/>
        <v>36.777203490981421</v>
      </c>
      <c r="AP296" s="1">
        <f t="shared" si="57"/>
        <v>36.3694437159484</v>
      </c>
      <c r="AQ296" s="1">
        <f t="shared" si="58"/>
        <v>38.608539832174898</v>
      </c>
      <c r="AR296" s="1">
        <f t="shared" si="59"/>
        <v>0.85250064346974463</v>
      </c>
    </row>
    <row r="297" spans="1:50" x14ac:dyDescent="0.5">
      <c r="A297" t="str">
        <v>{"InfraID":"Edge-Pi4","instance":"129.127.231.53:9100","job":"node","label":"Free Memory Percentage"}</v>
      </c>
      <c r="B297">
        <v>73.293679104863799</v>
      </c>
      <c r="C297">
        <v>73.293679104863799</v>
      </c>
      <c r="D297">
        <v>73.293679104863799</v>
      </c>
      <c r="E297">
        <v>73.293679104863799</v>
      </c>
      <c r="F297">
        <v>73.288896660701198</v>
      </c>
      <c r="G297">
        <v>73.288896660701198</v>
      </c>
      <c r="H297">
        <v>73.288896660701198</v>
      </c>
      <c r="I297">
        <v>73.287351563356395</v>
      </c>
      <c r="J297">
        <v>73.287351563356395</v>
      </c>
      <c r="K297">
        <v>73.287351563356395</v>
      </c>
      <c r="L297">
        <v>73.287253461937695</v>
      </c>
      <c r="M297">
        <v>73.287253461937695</v>
      </c>
      <c r="N297">
        <v>73.287253461937695</v>
      </c>
      <c r="O297">
        <v>73.287253461937695</v>
      </c>
      <c r="P297">
        <v>73.287253461937695</v>
      </c>
      <c r="Q297">
        <v>73.287253461937695</v>
      </c>
      <c r="R297">
        <v>73.287253461937695</v>
      </c>
      <c r="S297">
        <v>73.287253461937695</v>
      </c>
      <c r="T297">
        <v>73.287253461937695</v>
      </c>
      <c r="U297">
        <v>73.284163267248104</v>
      </c>
      <c r="V297">
        <v>73.284163267248104</v>
      </c>
      <c r="W297">
        <v>73.284163267248104</v>
      </c>
      <c r="X297">
        <v>73.282618169903301</v>
      </c>
      <c r="Y297">
        <v>73.282618169903301</v>
      </c>
      <c r="Z297">
        <v>73.282618169903301</v>
      </c>
      <c r="AA297">
        <v>73.282618169903301</v>
      </c>
      <c r="AB297">
        <v>73.282618169903301</v>
      </c>
      <c r="AC297">
        <v>73.282618169903301</v>
      </c>
      <c r="AD297">
        <v>73.282618169903301</v>
      </c>
      <c r="AE297">
        <v>73.282618169903301</v>
      </c>
      <c r="AF297">
        <v>73.282618169903301</v>
      </c>
      <c r="AG297">
        <v>73.282569119193894</v>
      </c>
      <c r="AH297">
        <v>73.282569119193894</v>
      </c>
      <c r="AI297">
        <v>73.282569119193894</v>
      </c>
      <c r="AJ297">
        <v>73.282569119193894</v>
      </c>
      <c r="AK297">
        <v>73.282569119193894</v>
      </c>
      <c r="AL297">
        <v>73.282569119193894</v>
      </c>
    </row>
    <row r="298" spans="1:50" x14ac:dyDescent="0.5">
      <c r="A298" t="str">
        <v>{"InfraID":"Edge-Pi4","device":"docker0","instance":"129.127.230.61:9100","job":"node","label":"Network Receive Rate (Bytes/Sec)"}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</row>
    <row r="299" spans="1:50" x14ac:dyDescent="0.5">
      <c r="A299" t="str">
        <v>{"InfraID":"Edge-Pi4","device":"docker0","instance":"129.127.231.125:9100","job":"node","label":"Network Receive Rate (Bytes/Sec)"}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</row>
    <row r="300" spans="1:50" x14ac:dyDescent="0.5">
      <c r="A300" t="str">
        <v>{"InfraID":"Edge-Pi4","device":"docker0","instance":"129.127.231.162:9100","job":"node","label":"Network Receive Rate (Bytes/Sec)"}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</row>
    <row r="301" spans="1:50" x14ac:dyDescent="0.5">
      <c r="A301" t="str">
        <v>{"InfraID":"Edge-Pi4","device":"docker0","instance":"129.127.231.168:9100","job":"node","label":"Network Receive Rate (Bytes/Sec)"}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</row>
    <row r="302" spans="1:50" x14ac:dyDescent="0.5">
      <c r="A302" t="str">
        <v>{"InfraID":"Edge-Pi4","device":"docker0","instance":"129.127.231.53:9100","job":"node","label":"Network Receive Rate (Bytes/Sec)"}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</row>
    <row r="303" spans="1:50" x14ac:dyDescent="0.5">
      <c r="A303" t="str">
        <v>{"InfraID":"Edge-Pi4","device":"eno1","instance":"129.127.231.53:9100","job":"node","label":"Network Receive Rate (Bytes/Sec)"}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</row>
    <row r="304" spans="1:50" x14ac:dyDescent="0.5">
      <c r="A304" t="str">
        <v>{"InfraID":"Edge-Pi4","device":"enp5s0","instance":"129.127.231.53:9100","job":"node","label":"Network Receive Rate (Bytes/Sec)"}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</row>
    <row r="305" spans="1:50" x14ac:dyDescent="0.5">
      <c r="A305" t="str">
        <v>{"InfraID":"Edge-Pi4","device":"eth0","instance":"129.127.230.61:9100","job":"node","label":"Network Receive Rate (Bytes/Sec)"}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</row>
    <row r="306" spans="1:50" x14ac:dyDescent="0.5">
      <c r="A306" t="str">
        <v>{"InfraID":"Edge-Pi4","device":"eth0","instance":"129.127.231.125:9100","job":"node","label":"Network Receive Rate (Bytes/Sec)"}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</row>
    <row r="307" spans="1:50" x14ac:dyDescent="0.5">
      <c r="A307" t="str">
        <v>{"InfraID":"Edge-Pi4","device":"eth0","instance":"129.127.231.162:9100","job":"node","label":"Network Receive Rate (Bytes/Sec)"}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</row>
    <row r="308" spans="1:50" x14ac:dyDescent="0.5">
      <c r="A308" t="str">
        <v>{"InfraID":"Edge-Pi4","device":"eth0","instance":"129.127.231.168:9100","job":"node","label":"Network Receive Rate (Bytes/Sec)"}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</row>
    <row r="309" spans="1:50" x14ac:dyDescent="0.5">
      <c r="A309" t="str">
        <v>{"InfraID":"Edge-Pi4","device":"lo","instance":"129.127.230.61:9100","job":"node","label":"Network Receive Rate (Bytes/Sec)"}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50" x14ac:dyDescent="0.5">
      <c r="A310" t="str">
        <v>{"InfraID":"Edge-Pi4","device":"lo","instance":"129.127.231.125:9100","job":"node","label":"Network Receive Rate (Bytes/Sec)"}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50" x14ac:dyDescent="0.5">
      <c r="A311" t="str">
        <v>{"InfraID":"Edge-Pi4","device":"lo","instance":"129.127.231.162:9100","job":"node","label":"Network Receive Rate (Bytes/Sec)"}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50" x14ac:dyDescent="0.5">
      <c r="A312" t="str">
        <v>{"InfraID":"Edge-Pi4","device":"lo","instance":"129.127.231.168:9100","job":"node","label":"Network Receive Rate (Bytes/Sec)"}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50" x14ac:dyDescent="0.5">
      <c r="A313" t="str">
        <v>{"InfraID":"Edge-Pi4","device":"lo","instance":"129.127.231.53:9100","job":"node","label":"Network Receive Rate (Bytes/Sec)"}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26.2958628760239</v>
      </c>
      <c r="V313">
        <v>26.2958628760239</v>
      </c>
      <c r="W313">
        <v>26.2958628760239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</row>
    <row r="314" spans="1:50" x14ac:dyDescent="0.5">
      <c r="A314" s="2" t="str">
        <v>{"InfraID":"Edge-Pi4","device":"wlan0","instance":"129.127.230.61:9100","job":"node","label":"Network Receive Rate (Bytes/Sec)"}</v>
      </c>
      <c r="B314" s="2">
        <v>11745.9863503412</v>
      </c>
      <c r="C314" s="2">
        <v>6117.1333333333296</v>
      </c>
      <c r="D314" s="2">
        <v>6117.1333333333296</v>
      </c>
      <c r="E314" s="2">
        <v>6117.1333333333296</v>
      </c>
      <c r="F314" s="2">
        <v>9365.2666666666591</v>
      </c>
      <c r="G314" s="2">
        <v>9365.2666666666591</v>
      </c>
      <c r="H314" s="2">
        <v>9365.2666666666591</v>
      </c>
      <c r="I314" s="2">
        <v>8626.4241592312901</v>
      </c>
      <c r="J314" s="2">
        <v>8626.4241592312901</v>
      </c>
      <c r="K314" s="2">
        <v>8626.4241592312901</v>
      </c>
      <c r="L314" s="2">
        <v>6354.9333333333298</v>
      </c>
      <c r="M314" s="2">
        <v>6354.9333333333298</v>
      </c>
      <c r="N314" s="2">
        <v>6354.9333333333298</v>
      </c>
      <c r="O314" s="2">
        <v>8635.5152300712907</v>
      </c>
      <c r="P314" s="2">
        <v>8635.5152300712907</v>
      </c>
      <c r="Q314" s="2">
        <v>8635.5152300712907</v>
      </c>
      <c r="R314" s="2">
        <v>11716.4</v>
      </c>
      <c r="S314" s="2">
        <v>11716.4</v>
      </c>
      <c r="T314" s="2">
        <v>11716.4</v>
      </c>
      <c r="U314" s="2">
        <v>6861.64647577092</v>
      </c>
      <c r="V314" s="2">
        <v>6861.64647577092</v>
      </c>
      <c r="W314" s="2">
        <v>6861.64647577092</v>
      </c>
      <c r="X314" s="2">
        <v>9652.5336091003101</v>
      </c>
      <c r="Y314" s="2">
        <v>9652.5336091003101</v>
      </c>
      <c r="Z314" s="2">
        <v>9652.5336091003101</v>
      </c>
      <c r="AA314" s="2">
        <v>12419.5333333333</v>
      </c>
      <c r="AB314" s="2">
        <v>12419.5333333333</v>
      </c>
      <c r="AC314" s="2">
        <v>12419.5333333333</v>
      </c>
      <c r="AD314" s="2">
        <v>26904.266666666601</v>
      </c>
      <c r="AE314" s="2">
        <v>26904.266666666601</v>
      </c>
      <c r="AF314" s="2">
        <v>26904.266666666601</v>
      </c>
      <c r="AG314" s="2">
        <v>61042.933333333298</v>
      </c>
      <c r="AH314" s="2">
        <v>61042.933333333298</v>
      </c>
      <c r="AI314" s="2">
        <v>61042.933333333298</v>
      </c>
      <c r="AJ314" s="2">
        <v>60128.533333333296</v>
      </c>
      <c r="AK314" s="2">
        <v>60128.533333333296</v>
      </c>
      <c r="AL314" s="2">
        <v>60128.533333333296</v>
      </c>
      <c r="AN314" s="1">
        <f>MEDIAN(B314:AL314)</f>
        <v>9652.5336091003101</v>
      </c>
      <c r="AO314" s="1">
        <f>AVERAGE(B314:AL314)</f>
        <v>18789.766074942218</v>
      </c>
      <c r="AP314" s="1">
        <f>MIN(B314:AL314)</f>
        <v>6117.1333333333296</v>
      </c>
      <c r="AQ314" s="1">
        <f>MAX(B314:AL314)</f>
        <v>61042.933333333298</v>
      </c>
      <c r="AR314" s="1">
        <f>STDEV(B314:AL314)</f>
        <v>19372.301641159072</v>
      </c>
      <c r="AT314" s="1">
        <f>MEDIAN(B314:AL317)</f>
        <v>9183.893430263859</v>
      </c>
      <c r="AU314" s="1">
        <f>AVERAGE(B314:AL317)</f>
        <v>17288.655188597375</v>
      </c>
      <c r="AV314" s="1">
        <f>MIN(B314:AL317)</f>
        <v>5001.8001200079998</v>
      </c>
      <c r="AW314" s="1">
        <f>MAX(B314:AL317)</f>
        <v>64561.266666666597</v>
      </c>
      <c r="AX314">
        <f>STDEV(B314:AL317)</f>
        <v>18061.791331925306</v>
      </c>
    </row>
    <row r="315" spans="1:50" x14ac:dyDescent="0.5">
      <c r="A315" s="2" t="str">
        <v>{"InfraID":"Edge-Pi4","device":"wlan0","instance":"129.127.231.125:9100","job":"node","label":"Network Receive Rate (Bytes/Sec)"}</v>
      </c>
      <c r="B315" s="2">
        <v>7508</v>
      </c>
      <c r="C315" s="2">
        <v>7508</v>
      </c>
      <c r="D315" s="2">
        <v>7063.8</v>
      </c>
      <c r="E315" s="2">
        <v>7063.8</v>
      </c>
      <c r="F315" s="2">
        <v>7063.8</v>
      </c>
      <c r="G315" s="2">
        <v>7281.6</v>
      </c>
      <c r="H315" s="2">
        <v>7281.6</v>
      </c>
      <c r="I315" s="2">
        <v>7281.6</v>
      </c>
      <c r="J315" s="2">
        <v>8651.4666666666599</v>
      </c>
      <c r="K315" s="2">
        <v>8651.4666666666599</v>
      </c>
      <c r="L315" s="2">
        <v>8651.4666666666599</v>
      </c>
      <c r="M315" s="2">
        <v>11248.0666666666</v>
      </c>
      <c r="N315" s="2">
        <v>11248.0666666666</v>
      </c>
      <c r="O315" s="2">
        <v>11248.0666666666</v>
      </c>
      <c r="P315" s="2">
        <v>7595.8</v>
      </c>
      <c r="Q315" s="2">
        <v>7595.8</v>
      </c>
      <c r="R315" s="2">
        <v>11383.309273389699</v>
      </c>
      <c r="S315" s="2">
        <v>11383.309273389699</v>
      </c>
      <c r="T315" s="2">
        <v>11383.309273389699</v>
      </c>
      <c r="U315" s="2">
        <v>16260.782480972</v>
      </c>
      <c r="V315" s="2">
        <v>16260.782480972</v>
      </c>
      <c r="W315" s="2">
        <v>16260.782480972</v>
      </c>
      <c r="X315" s="2">
        <v>5001.8001200079998</v>
      </c>
      <c r="Y315" s="2">
        <v>5001.8001200079998</v>
      </c>
      <c r="Z315" s="2">
        <v>5001.8001200079998</v>
      </c>
      <c r="AA315" s="2">
        <v>5001.8001200079998</v>
      </c>
      <c r="AB315" s="2">
        <v>6670.3282501938402</v>
      </c>
      <c r="AC315" s="2">
        <v>6670.3282501938402</v>
      </c>
      <c r="AD315" s="2">
        <v>6670.3282501938402</v>
      </c>
      <c r="AE315" s="2">
        <v>26806.866666666599</v>
      </c>
      <c r="AF315" s="2">
        <v>26806.866666666599</v>
      </c>
      <c r="AG315" s="2">
        <v>26806.866666666599</v>
      </c>
      <c r="AH315" s="2">
        <v>53707.6</v>
      </c>
      <c r="AI315" s="2">
        <v>53707.6</v>
      </c>
      <c r="AJ315" s="2">
        <v>53707.6</v>
      </c>
      <c r="AK315" s="2">
        <v>46101.0666666666</v>
      </c>
      <c r="AL315" s="2">
        <v>46101.0666666666</v>
      </c>
      <c r="AN315" s="1">
        <f t="shared" ref="AN315:AN317" si="60">MEDIAN(B315:AL315)</f>
        <v>8651.4666666666599</v>
      </c>
      <c r="AO315" s="1">
        <f t="shared" ref="AO315:AO317" si="61">AVERAGE(B315:AL315)</f>
        <v>15936.172806135983</v>
      </c>
      <c r="AP315" s="1">
        <f t="shared" ref="AP315:AP317" si="62">MIN(B315:AL315)</f>
        <v>5001.8001200079998</v>
      </c>
      <c r="AQ315" s="1">
        <f t="shared" ref="AQ315:AQ317" si="63">MAX(B315:AL315)</f>
        <v>53707.6</v>
      </c>
      <c r="AR315" s="1">
        <f t="shared" ref="AR315:AR317" si="64">STDEV(B315:AL315)</f>
        <v>15110.6113988631</v>
      </c>
    </row>
    <row r="316" spans="1:50" x14ac:dyDescent="0.5">
      <c r="A316" s="2" t="str">
        <v>{"InfraID":"Edge-Pi4","device":"wlan0","instance":"129.127.231.162:9100","job":"node","label":"Network Receive Rate (Bytes/Sec)"}</v>
      </c>
      <c r="B316" s="2">
        <v>7405.4598635034099</v>
      </c>
      <c r="C316" s="2">
        <v>7405.4598635034099</v>
      </c>
      <c r="D316" s="2">
        <v>7405.4598635034099</v>
      </c>
      <c r="E316" s="2">
        <v>13453.268466493</v>
      </c>
      <c r="F316" s="2">
        <v>13453.268466493</v>
      </c>
      <c r="G316" s="2">
        <v>13453.268466493</v>
      </c>
      <c r="H316" s="2">
        <v>6907.1790211605803</v>
      </c>
      <c r="I316" s="2">
        <v>6907.1790211605803</v>
      </c>
      <c r="J316" s="2">
        <v>6907.1790211605803</v>
      </c>
      <c r="K316" s="2">
        <v>8810.6</v>
      </c>
      <c r="L316" s="2">
        <v>8810.6</v>
      </c>
      <c r="M316" s="2">
        <v>8810.6</v>
      </c>
      <c r="N316" s="2">
        <v>12864.0666666666</v>
      </c>
      <c r="O316" s="2">
        <v>12864.0666666666</v>
      </c>
      <c r="P316" s="2">
        <v>12864.0666666666</v>
      </c>
      <c r="Q316" s="2">
        <v>11074.333333333299</v>
      </c>
      <c r="R316" s="2">
        <v>11074.333333333299</v>
      </c>
      <c r="S316" s="2">
        <v>11074.333333333299</v>
      </c>
      <c r="T316" s="2">
        <v>7652.2786727247603</v>
      </c>
      <c r="U316" s="2">
        <v>7652.2786727247603</v>
      </c>
      <c r="V316" s="2">
        <v>7652.2786727247603</v>
      </c>
      <c r="W316" s="2">
        <v>5540.5027001800099</v>
      </c>
      <c r="X316" s="2">
        <v>5540.5027001800099</v>
      </c>
      <c r="Y316" s="2">
        <v>5540.5027001800099</v>
      </c>
      <c r="Z316" s="2">
        <v>9002.5201938610608</v>
      </c>
      <c r="AA316" s="2">
        <v>9002.5201938610608</v>
      </c>
      <c r="AB316" s="2">
        <v>9002.5201938610608</v>
      </c>
      <c r="AC316" s="2">
        <v>9937.4</v>
      </c>
      <c r="AD316" s="2">
        <v>9937.4</v>
      </c>
      <c r="AE316" s="2">
        <v>9937.4</v>
      </c>
      <c r="AF316" s="2">
        <v>64561.266666666597</v>
      </c>
      <c r="AG316" s="2">
        <v>64561.266666666597</v>
      </c>
      <c r="AH316" s="2">
        <v>64561.266666666597</v>
      </c>
      <c r="AI316" s="2">
        <v>52059.8</v>
      </c>
      <c r="AJ316" s="2">
        <v>52059.8</v>
      </c>
      <c r="AK316" s="2">
        <v>52059.8</v>
      </c>
      <c r="AL316" s="2">
        <v>20544.733333333301</v>
      </c>
      <c r="AN316" s="1">
        <f t="shared" si="60"/>
        <v>9937.4</v>
      </c>
      <c r="AO316" s="1">
        <f t="shared" si="61"/>
        <v>17522.993515867609</v>
      </c>
      <c r="AP316" s="1">
        <f t="shared" si="62"/>
        <v>5540.5027001800099</v>
      </c>
      <c r="AQ316" s="1">
        <f t="shared" si="63"/>
        <v>64561.266666666597</v>
      </c>
      <c r="AR316" s="1">
        <f t="shared" si="64"/>
        <v>18597.499512635386</v>
      </c>
    </row>
    <row r="317" spans="1:50" x14ac:dyDescent="0.5">
      <c r="A317" s="2" t="str">
        <v>{"InfraID":"Edge-Pi4","device":"wlan0","instance":"129.127.231.168:9100","job":"node","label":"Network Receive Rate (Bytes/Sec)"}</v>
      </c>
      <c r="B317" s="2">
        <v>6249.5774281627801</v>
      </c>
      <c r="C317" s="2">
        <v>6249.5774281627801</v>
      </c>
      <c r="D317" s="2">
        <v>6249.5774281627801</v>
      </c>
      <c r="E317" s="2">
        <v>9864</v>
      </c>
      <c r="F317" s="2">
        <v>9864</v>
      </c>
      <c r="G317" s="2">
        <v>9864</v>
      </c>
      <c r="H317" s="2">
        <v>6853.2116387592596</v>
      </c>
      <c r="I317" s="2">
        <v>6853.2116387592596</v>
      </c>
      <c r="J317" s="2">
        <v>6853.2116387592596</v>
      </c>
      <c r="K317" s="2">
        <v>6646.9764650976704</v>
      </c>
      <c r="L317" s="2">
        <v>6646.9764650976704</v>
      </c>
      <c r="M317" s="2">
        <v>6646.9764650976704</v>
      </c>
      <c r="N317" s="2">
        <v>7630.5010046017196</v>
      </c>
      <c r="O317" s="2">
        <v>7630.5010046017196</v>
      </c>
      <c r="P317" s="2">
        <v>7630.5010046017196</v>
      </c>
      <c r="Q317" s="2">
        <v>9388.5333333333292</v>
      </c>
      <c r="R317" s="2">
        <v>9388.5333333333292</v>
      </c>
      <c r="S317" s="2">
        <v>9388.5333333333292</v>
      </c>
      <c r="T317" s="2">
        <v>6471.5333333333301</v>
      </c>
      <c r="U317" s="2">
        <v>6471.5333333333301</v>
      </c>
      <c r="V317" s="2">
        <v>6471.5333333333301</v>
      </c>
      <c r="W317" s="2">
        <v>8425.4733218588608</v>
      </c>
      <c r="X317" s="2">
        <v>8425.4733218588608</v>
      </c>
      <c r="Y317" s="2">
        <v>8425.4733218588608</v>
      </c>
      <c r="Z317" s="2">
        <v>11944.0387722132</v>
      </c>
      <c r="AA317" s="2">
        <v>11944.0387722132</v>
      </c>
      <c r="AB317" s="2">
        <v>11944.0387722132</v>
      </c>
      <c r="AC317" s="2">
        <v>8076.3333333333303</v>
      </c>
      <c r="AD317" s="2">
        <v>8076.3333333333303</v>
      </c>
      <c r="AE317" s="2">
        <v>8076.3333333333303</v>
      </c>
      <c r="AF317" s="2">
        <v>63074.0666666666</v>
      </c>
      <c r="AG317" s="2">
        <v>63074.0666666666</v>
      </c>
      <c r="AH317" s="2">
        <v>63074.0666666666</v>
      </c>
      <c r="AI317" s="2">
        <v>56993.133333333302</v>
      </c>
      <c r="AJ317" s="2">
        <v>56993.133333333302</v>
      </c>
      <c r="AK317" s="2">
        <v>56993.133333333302</v>
      </c>
      <c r="AL317" s="2">
        <v>20658.333333333299</v>
      </c>
      <c r="AN317" s="1">
        <f t="shared" si="60"/>
        <v>8425.4733218588608</v>
      </c>
      <c r="AO317" s="1">
        <f t="shared" si="61"/>
        <v>16905.688357443607</v>
      </c>
      <c r="AP317" s="1">
        <f t="shared" si="62"/>
        <v>6249.5774281627801</v>
      </c>
      <c r="AQ317" s="1">
        <f t="shared" si="63"/>
        <v>63074.0666666666</v>
      </c>
      <c r="AR317" s="1">
        <f t="shared" si="64"/>
        <v>19447.677417137977</v>
      </c>
    </row>
    <row r="318" spans="1:50" x14ac:dyDescent="0.5">
      <c r="A318" t="str">
        <v>{"InfraID":"Edge-Pi4","device":"wlp6s0","instance":"129.127.231.53:9100","job":"node","label":"Network Receive Rate (Bytes/Sec)"}</v>
      </c>
      <c r="B318">
        <v>104.533333333333</v>
      </c>
      <c r="C318">
        <v>114.133333333333</v>
      </c>
      <c r="D318">
        <v>114.133333333333</v>
      </c>
      <c r="E318">
        <v>114.133333333333</v>
      </c>
      <c r="F318">
        <v>104.533333333333</v>
      </c>
      <c r="G318">
        <v>104.533333333333</v>
      </c>
      <c r="H318">
        <v>104.533333333333</v>
      </c>
      <c r="I318">
        <v>108.533333333333</v>
      </c>
      <c r="J318">
        <v>108.533333333333</v>
      </c>
      <c r="K318">
        <v>108.533333333333</v>
      </c>
      <c r="L318">
        <v>109.73333333333299</v>
      </c>
      <c r="M318">
        <v>109.73333333333299</v>
      </c>
      <c r="N318">
        <v>109.73333333333299</v>
      </c>
      <c r="O318">
        <v>108.133333333333</v>
      </c>
      <c r="P318">
        <v>108.133333333333</v>
      </c>
      <c r="Q318">
        <v>108.133333333333</v>
      </c>
      <c r="R318">
        <v>108.933333333333</v>
      </c>
      <c r="S318">
        <v>108.933333333333</v>
      </c>
      <c r="T318">
        <v>108.933333333333</v>
      </c>
      <c r="U318">
        <v>160.046809389412</v>
      </c>
      <c r="V318">
        <v>160.046809389412</v>
      </c>
      <c r="W318">
        <v>160.046809389412</v>
      </c>
      <c r="X318">
        <v>138.43469269049299</v>
      </c>
      <c r="Y318">
        <v>138.43469269049299</v>
      </c>
      <c r="Z318">
        <v>138.43469269049299</v>
      </c>
      <c r="AA318">
        <v>108.536753551234</v>
      </c>
      <c r="AB318">
        <v>108.536753551234</v>
      </c>
      <c r="AC318">
        <v>108.536753551234</v>
      </c>
      <c r="AD318">
        <v>97.302877790682601</v>
      </c>
      <c r="AE318">
        <v>97.302877790682601</v>
      </c>
      <c r="AF318">
        <v>97.302877790682601</v>
      </c>
      <c r="AG318">
        <v>100.533333333333</v>
      </c>
      <c r="AH318">
        <v>100.533333333333</v>
      </c>
      <c r="AI318">
        <v>100.533333333333</v>
      </c>
      <c r="AJ318">
        <v>104.533333333333</v>
      </c>
      <c r="AK318">
        <v>104.533333333333</v>
      </c>
      <c r="AL318">
        <v>104.533333333333</v>
      </c>
    </row>
    <row r="319" spans="1:50" x14ac:dyDescent="0.5">
      <c r="A319" t="str">
        <v>{"InfraID":"Edge-Pi4","device":"docker0","instance":"129.127.230.61:9100","job":"node","label":"Network Send Rate (Bytes/Sec)"}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17.3333333333333</v>
      </c>
      <c r="AK319">
        <v>17.3333333333333</v>
      </c>
      <c r="AL319">
        <v>17.3333333333333</v>
      </c>
    </row>
    <row r="320" spans="1:50" x14ac:dyDescent="0.5">
      <c r="A320" t="str">
        <v>{"InfraID":"Edge-Pi4","device":"docker0","instance":"129.127.231.125:9100","job":"node","label":"Network Send Rate (Bytes/Sec)"}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17.3333333333333</v>
      </c>
      <c r="AI320">
        <v>17.3333333333333</v>
      </c>
      <c r="AJ320">
        <v>17.3333333333333</v>
      </c>
      <c r="AK320">
        <v>0</v>
      </c>
      <c r="AL320">
        <v>0</v>
      </c>
    </row>
    <row r="321" spans="1:50" x14ac:dyDescent="0.5">
      <c r="A321" t="str">
        <v>{"InfraID":"Edge-Pi4","device":"docker0","instance":"129.127.231.162:9100","job":"node","label":"Network Send Rate (Bytes/Sec)"}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17.3333333333333</v>
      </c>
      <c r="AJ321">
        <v>17.3333333333333</v>
      </c>
      <c r="AK321">
        <v>17.3333333333333</v>
      </c>
      <c r="AL321">
        <v>0</v>
      </c>
    </row>
    <row r="322" spans="1:50" x14ac:dyDescent="0.5">
      <c r="A322" t="str">
        <v>{"InfraID":"Edge-Pi4","device":"docker0","instance":"129.127.231.168:9100","job":"node","label":"Network Send Rate (Bytes/Sec)"}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17.3333333333333</v>
      </c>
      <c r="AJ322">
        <v>17.3333333333333</v>
      </c>
      <c r="AK322">
        <v>17.3333333333333</v>
      </c>
      <c r="AL322">
        <v>0</v>
      </c>
    </row>
    <row r="323" spans="1:50" x14ac:dyDescent="0.5">
      <c r="A323" t="str">
        <v>{"InfraID":"Edge-Pi4","device":"docker0","instance":"129.127.231.53:9100","job":"node","label":"Network Send Rate (Bytes/Sec)"}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50" x14ac:dyDescent="0.5">
      <c r="A324" t="str">
        <v>{"InfraID":"Edge-Pi4","device":"eno1","instance":"129.127.231.53:9100","job":"node","label":"Network Send Rate (Bytes/Sec)"}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50" x14ac:dyDescent="0.5">
      <c r="A325" t="str">
        <v>{"InfraID":"Edge-Pi4","device":"enp5s0","instance":"129.127.231.53:9100","job":"node","label":"Network Send Rate (Bytes/Sec)"}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50" x14ac:dyDescent="0.5">
      <c r="A326" t="str">
        <v>{"InfraID":"Edge-Pi4","device":"eth0","instance":"129.127.230.61:9100","job":"node","label":"Network Send Rate (Bytes/Sec)"}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</row>
    <row r="327" spans="1:50" x14ac:dyDescent="0.5">
      <c r="A327" t="str">
        <v>{"InfraID":"Edge-Pi4","device":"eth0","instance":"129.127.231.125:9100","job":"node","label":"Network Send Rate (Bytes/Sec)"}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50" x14ac:dyDescent="0.5">
      <c r="A328" t="str">
        <v>{"InfraID":"Edge-Pi4","device":"eth0","instance":"129.127.231.162:9100","job":"node","label":"Network Send Rate (Bytes/Sec)"}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50" x14ac:dyDescent="0.5">
      <c r="A329" t="str">
        <v>{"InfraID":"Edge-Pi4","device":"eth0","instance":"129.127.231.168:9100","job":"node","label":"Network Send Rate (Bytes/Sec)"}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50" x14ac:dyDescent="0.5">
      <c r="A330" t="str">
        <v>{"InfraID":"Edge-Pi4","device":"lo","instance":"129.127.230.61:9100","job":"node","label":"Network Send Rate (Bytes/Sec)"}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50" x14ac:dyDescent="0.5">
      <c r="A331" t="str">
        <v>{"InfraID":"Edge-Pi4","device":"lo","instance":"129.127.231.125:9100","job":"node","label":"Network Send Rate (Bytes/Sec)"}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</row>
    <row r="332" spans="1:50" x14ac:dyDescent="0.5">
      <c r="A332" t="str">
        <v>{"InfraID":"Edge-Pi4","device":"lo","instance":"129.127.231.162:9100","job":"node","label":"Network Send Rate (Bytes/Sec)"}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50" x14ac:dyDescent="0.5">
      <c r="A333" t="str">
        <v>{"InfraID":"Edge-Pi4","device":"lo","instance":"129.127.231.168:9100","job":"node","label":"Network Send Rate (Bytes/Sec)"}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50" x14ac:dyDescent="0.5">
      <c r="A334" t="str">
        <v>{"InfraID":"Edge-Pi4","device":"lo","instance":"129.127.231.53:9100","job":"node","label":"Network Send Rate (Bytes/Sec)"}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26.2958628760239</v>
      </c>
      <c r="V334">
        <v>26.2958628760239</v>
      </c>
      <c r="W334">
        <v>26.2958628760239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</row>
    <row r="335" spans="1:50" x14ac:dyDescent="0.5">
      <c r="A335" s="2" t="str">
        <v>{"InfraID":"Edge-Pi4","device":"wlan0","instance":"129.127.230.61:9100","job":"node","label":"Network Send Rate (Bytes/Sec)"}</v>
      </c>
      <c r="B335" s="2">
        <v>21034.709132271601</v>
      </c>
      <c r="C335" s="2">
        <v>11914.4666666666</v>
      </c>
      <c r="D335" s="2">
        <v>11914.4666666666</v>
      </c>
      <c r="E335" s="2">
        <v>11914.4666666666</v>
      </c>
      <c r="F335" s="2">
        <v>17080</v>
      </c>
      <c r="G335" s="2">
        <v>17080</v>
      </c>
      <c r="H335" s="2">
        <v>17080</v>
      </c>
      <c r="I335" s="2">
        <v>16398.2841455044</v>
      </c>
      <c r="J335" s="2">
        <v>16398.2841455044</v>
      </c>
      <c r="K335" s="2">
        <v>16398.2841455044</v>
      </c>
      <c r="L335" s="2">
        <v>11437.733333333301</v>
      </c>
      <c r="M335" s="2">
        <v>11437.733333333301</v>
      </c>
      <c r="N335" s="2">
        <v>11437.733333333301</v>
      </c>
      <c r="O335" s="2">
        <v>15154.5042125729</v>
      </c>
      <c r="P335" s="2">
        <v>15154.5042125729</v>
      </c>
      <c r="Q335" s="2">
        <v>15154.5042125729</v>
      </c>
      <c r="R335" s="2">
        <v>20554.599999999999</v>
      </c>
      <c r="S335" s="2">
        <v>20554.599999999999</v>
      </c>
      <c r="T335" s="2">
        <v>20554.599999999999</v>
      </c>
      <c r="U335" s="2">
        <v>12461.729074889799</v>
      </c>
      <c r="V335" s="2">
        <v>12461.729074889799</v>
      </c>
      <c r="W335" s="2">
        <v>12461.729074889799</v>
      </c>
      <c r="X335" s="2">
        <v>16937.047569803501</v>
      </c>
      <c r="Y335" s="2">
        <v>16937.047569803501</v>
      </c>
      <c r="Z335" s="2">
        <v>16937.047569803501</v>
      </c>
      <c r="AA335" s="2">
        <v>21155.8</v>
      </c>
      <c r="AB335" s="2">
        <v>21155.8</v>
      </c>
      <c r="AC335" s="2">
        <v>21155.8</v>
      </c>
      <c r="AD335" s="2">
        <v>24205.466666666602</v>
      </c>
      <c r="AE335" s="2">
        <v>24205.466666666602</v>
      </c>
      <c r="AF335" s="2">
        <v>24205.466666666602</v>
      </c>
      <c r="AG335" s="2">
        <v>11772</v>
      </c>
      <c r="AH335" s="2">
        <v>11772</v>
      </c>
      <c r="AI335" s="2">
        <v>11772</v>
      </c>
      <c r="AJ335" s="2">
        <v>11031.666666666601</v>
      </c>
      <c r="AK335" s="2">
        <v>11031.666666666601</v>
      </c>
      <c r="AL335" s="2">
        <v>11031.666666666601</v>
      </c>
      <c r="AN335" s="1">
        <f>MEDIAN(B335:AL335)</f>
        <v>16398.2841455044</v>
      </c>
      <c r="AO335" s="1">
        <f>AVERAGE(B335:AL335)</f>
        <v>15982.28659839413</v>
      </c>
      <c r="AP335" s="1">
        <f>MIN(B335:AL335)</f>
        <v>11031.666666666601</v>
      </c>
      <c r="AQ335" s="1">
        <f>MAX(B335:AL335)</f>
        <v>24205.466666666602</v>
      </c>
      <c r="AR335" s="1">
        <f>STDEV(B335:AL335)</f>
        <v>4268.1513641865004</v>
      </c>
      <c r="AT335" s="1">
        <f>MEDIAN(B335:AL338)</f>
        <v>13597.2</v>
      </c>
      <c r="AU335" s="1">
        <f>AVERAGE(B335:AL338)</f>
        <v>14762.173355429537</v>
      </c>
      <c r="AV335" s="1">
        <f>MIN(B335:AL338)</f>
        <v>3579.86666666666</v>
      </c>
      <c r="AW335" s="1">
        <f>MAX(B335:AL338)</f>
        <v>26962.344772332701</v>
      </c>
      <c r="AX335">
        <f>STDEV(B335:AL338)</f>
        <v>4286.8839773611544</v>
      </c>
    </row>
    <row r="336" spans="1:50" x14ac:dyDescent="0.5">
      <c r="A336" s="2" t="str">
        <v>{"InfraID":"Edge-Pi4","device":"wlan0","instance":"129.127.231.125:9100","job":"node","label":"Network Send Rate (Bytes/Sec)"}</v>
      </c>
      <c r="B336" s="2">
        <v>11639.733333333301</v>
      </c>
      <c r="C336" s="2">
        <v>11639.733333333301</v>
      </c>
      <c r="D336" s="2">
        <v>13597.2</v>
      </c>
      <c r="E336" s="2">
        <v>13597.2</v>
      </c>
      <c r="F336" s="2">
        <v>13597.2</v>
      </c>
      <c r="G336" s="2">
        <v>13366.333333333299</v>
      </c>
      <c r="H336" s="2">
        <v>13366.333333333299</v>
      </c>
      <c r="I336" s="2">
        <v>13366.333333333299</v>
      </c>
      <c r="J336" s="2">
        <v>16078.733333333301</v>
      </c>
      <c r="K336" s="2">
        <v>16078.733333333301</v>
      </c>
      <c r="L336" s="2">
        <v>16078.733333333301</v>
      </c>
      <c r="M336" s="2">
        <v>18871.5333333333</v>
      </c>
      <c r="N336" s="2">
        <v>18871.5333333333</v>
      </c>
      <c r="O336" s="2">
        <v>18871.5333333333</v>
      </c>
      <c r="P336" s="2">
        <v>14349.0666666666</v>
      </c>
      <c r="Q336" s="2">
        <v>14349.0666666666</v>
      </c>
      <c r="R336" s="2">
        <v>19140.2351000206</v>
      </c>
      <c r="S336" s="2">
        <v>19140.2351000206</v>
      </c>
      <c r="T336" s="2">
        <v>19140.2351000206</v>
      </c>
      <c r="U336" s="2">
        <v>26962.344772332701</v>
      </c>
      <c r="V336" s="2">
        <v>26962.344772332701</v>
      </c>
      <c r="W336" s="2">
        <v>26962.344772332701</v>
      </c>
      <c r="X336" s="2">
        <v>9143.4095606373703</v>
      </c>
      <c r="Y336" s="2">
        <v>9143.4095606373703</v>
      </c>
      <c r="Z336" s="2">
        <v>9143.4095606373703</v>
      </c>
      <c r="AA336" s="2">
        <v>9143.4095606373703</v>
      </c>
      <c r="AB336" s="2">
        <v>12551.4990953734</v>
      </c>
      <c r="AC336" s="2">
        <v>12551.4990953734</v>
      </c>
      <c r="AD336" s="2">
        <v>12551.4990953734</v>
      </c>
      <c r="AE336" s="2">
        <v>13514.4666666666</v>
      </c>
      <c r="AF336" s="2">
        <v>13514.4666666666</v>
      </c>
      <c r="AG336" s="2">
        <v>13514.4666666666</v>
      </c>
      <c r="AH336" s="2">
        <v>9908.4666666666599</v>
      </c>
      <c r="AI336" s="2">
        <v>9908.4666666666599</v>
      </c>
      <c r="AJ336" s="2">
        <v>9908.4666666666599</v>
      </c>
      <c r="AK336" s="2">
        <v>8575.7333333333299</v>
      </c>
      <c r="AL336" s="2">
        <v>8575.7333333333299</v>
      </c>
      <c r="AN336" s="1">
        <f t="shared" ref="AN336:AN338" si="65">MEDIAN(B336:AL336)</f>
        <v>13514.4666666666</v>
      </c>
      <c r="AO336" s="1">
        <f t="shared" ref="AO336:AO338" si="66">AVERAGE(B336:AL336)</f>
        <v>14531.760589524201</v>
      </c>
      <c r="AP336" s="1">
        <f t="shared" ref="AP336:AP338" si="67">MIN(B336:AL336)</f>
        <v>8575.7333333333299</v>
      </c>
      <c r="AQ336" s="1">
        <f t="shared" ref="AQ336:AQ338" si="68">MAX(B336:AL336)</f>
        <v>26962.344772332701</v>
      </c>
      <c r="AR336" s="1">
        <f t="shared" ref="AR336:AR338" si="69">STDEV(B336:AL336)</f>
        <v>4945.5963687875665</v>
      </c>
    </row>
    <row r="337" spans="1:56" x14ac:dyDescent="0.5">
      <c r="A337" s="2" t="str">
        <v>{"InfraID":"Edge-Pi4","device":"wlan0","instance":"129.127.231.162:9100","job":"node","label":"Network Send Rate (Bytes/Sec)"}</v>
      </c>
      <c r="B337" s="2">
        <v>13254.468638283999</v>
      </c>
      <c r="C337" s="2">
        <v>13254.468638283999</v>
      </c>
      <c r="D337" s="2">
        <v>13254.468638283999</v>
      </c>
      <c r="E337" s="2">
        <v>21948.951623954999</v>
      </c>
      <c r="F337" s="2">
        <v>21948.951623954999</v>
      </c>
      <c r="G337" s="2">
        <v>21948.951623954999</v>
      </c>
      <c r="H337" s="2">
        <v>11749.253537582699</v>
      </c>
      <c r="I337" s="2">
        <v>11749.253537582699</v>
      </c>
      <c r="J337" s="2">
        <v>11749.253537582699</v>
      </c>
      <c r="K337" s="2">
        <v>14722.8</v>
      </c>
      <c r="L337" s="2">
        <v>14722.8</v>
      </c>
      <c r="M337" s="2">
        <v>14722.8</v>
      </c>
      <c r="N337" s="2">
        <v>22218.133333333299</v>
      </c>
      <c r="O337" s="2">
        <v>22218.133333333299</v>
      </c>
      <c r="P337" s="2">
        <v>22218.133333333299</v>
      </c>
      <c r="Q337" s="2">
        <v>17046.333333333299</v>
      </c>
      <c r="R337" s="2">
        <v>17046.333333333299</v>
      </c>
      <c r="S337" s="2">
        <v>17046.333333333299</v>
      </c>
      <c r="T337" s="2">
        <v>12852.884482996</v>
      </c>
      <c r="U337" s="2">
        <v>12852.884482996</v>
      </c>
      <c r="V337" s="2">
        <v>12852.884482996</v>
      </c>
      <c r="W337" s="2">
        <v>10571.9047936529</v>
      </c>
      <c r="X337" s="2">
        <v>10571.9047936529</v>
      </c>
      <c r="Y337" s="2">
        <v>10571.9047936529</v>
      </c>
      <c r="Z337" s="2">
        <v>16008.529886914301</v>
      </c>
      <c r="AA337" s="2">
        <v>16008.529886914301</v>
      </c>
      <c r="AB337" s="2">
        <v>16008.529886914301</v>
      </c>
      <c r="AC337" s="2">
        <v>16473</v>
      </c>
      <c r="AD337" s="2">
        <v>16473</v>
      </c>
      <c r="AE337" s="2">
        <v>16473</v>
      </c>
      <c r="AF337" s="2">
        <v>15891.1333333333</v>
      </c>
      <c r="AG337" s="2">
        <v>15891.1333333333</v>
      </c>
      <c r="AH337" s="2">
        <v>15891.1333333333</v>
      </c>
      <c r="AI337" s="2">
        <v>8582.4</v>
      </c>
      <c r="AJ337" s="2">
        <v>8582.4</v>
      </c>
      <c r="AK337" s="2">
        <v>8582.4</v>
      </c>
      <c r="AL337" s="2">
        <v>3579.86666666666</v>
      </c>
      <c r="AN337" s="1">
        <f t="shared" si="65"/>
        <v>14722.8</v>
      </c>
      <c r="AO337" s="1">
        <f t="shared" si="66"/>
        <v>14798.357988022191</v>
      </c>
      <c r="AP337" s="1">
        <f t="shared" si="67"/>
        <v>3579.86666666666</v>
      </c>
      <c r="AQ337" s="1">
        <f t="shared" si="68"/>
        <v>22218.133333333299</v>
      </c>
      <c r="AR337" s="1">
        <f t="shared" si="69"/>
        <v>4383.9129507824464</v>
      </c>
    </row>
    <row r="338" spans="1:56" x14ac:dyDescent="0.5">
      <c r="A338" s="2" t="str">
        <v>{"InfraID":"Edge-Pi4","device":"wlan0","instance":"129.127.231.168:9100","job":"node","label":"Network Send Rate (Bytes/Sec)"}</v>
      </c>
      <c r="B338" s="2">
        <v>11787.8039266675</v>
      </c>
      <c r="C338" s="2">
        <v>11787.8039266675</v>
      </c>
      <c r="D338" s="2">
        <v>11787.8039266675</v>
      </c>
      <c r="E338" s="2">
        <v>17439.133333333299</v>
      </c>
      <c r="F338" s="2">
        <v>17439.133333333299</v>
      </c>
      <c r="G338" s="2">
        <v>17439.133333333299</v>
      </c>
      <c r="H338" s="2">
        <v>12909.4839418062</v>
      </c>
      <c r="I338" s="2">
        <v>12909.4839418062</v>
      </c>
      <c r="J338" s="2">
        <v>12909.4839418062</v>
      </c>
      <c r="K338" s="2">
        <v>12022.134808987201</v>
      </c>
      <c r="L338" s="2">
        <v>12022.134808987201</v>
      </c>
      <c r="M338" s="2">
        <v>12022.134808987201</v>
      </c>
      <c r="N338" s="2">
        <v>13163.717674509</v>
      </c>
      <c r="O338" s="2">
        <v>13163.717674509</v>
      </c>
      <c r="P338" s="2">
        <v>13163.717674509</v>
      </c>
      <c r="Q338" s="2">
        <v>15667.5333333333</v>
      </c>
      <c r="R338" s="2">
        <v>15667.5333333333</v>
      </c>
      <c r="S338" s="2">
        <v>15667.5333333333</v>
      </c>
      <c r="T338" s="2">
        <v>12936.8</v>
      </c>
      <c r="U338" s="2">
        <v>12936.8</v>
      </c>
      <c r="V338" s="2">
        <v>12936.8</v>
      </c>
      <c r="W338" s="2">
        <v>15294.457831325301</v>
      </c>
      <c r="X338" s="2">
        <v>15294.457831325301</v>
      </c>
      <c r="Y338" s="2">
        <v>15294.457831325301</v>
      </c>
      <c r="Z338" s="2">
        <v>20816.801292407101</v>
      </c>
      <c r="AA338" s="2">
        <v>20816.801292407101</v>
      </c>
      <c r="AB338" s="2">
        <v>20816.801292407101</v>
      </c>
      <c r="AC338" s="2">
        <v>14336.2</v>
      </c>
      <c r="AD338" s="2">
        <v>14336.2</v>
      </c>
      <c r="AE338" s="2">
        <v>14336.2</v>
      </c>
      <c r="AF338" s="2">
        <v>11610.8</v>
      </c>
      <c r="AG338" s="2">
        <v>11610.8</v>
      </c>
      <c r="AH338" s="2">
        <v>11610.8</v>
      </c>
      <c r="AI338" s="2">
        <v>9887.1333333333296</v>
      </c>
      <c r="AJ338" s="2">
        <v>9887.1333333333296</v>
      </c>
      <c r="AK338" s="2">
        <v>9887.1333333333296</v>
      </c>
      <c r="AL338" s="2">
        <v>4626.6666666666597</v>
      </c>
      <c r="AN338" s="1">
        <f t="shared" si="65"/>
        <v>12936.8</v>
      </c>
      <c r="AO338" s="1">
        <f t="shared" si="66"/>
        <v>13736.288245777656</v>
      </c>
      <c r="AP338" s="1">
        <f t="shared" si="67"/>
        <v>4626.6666666666597</v>
      </c>
      <c r="AQ338" s="1">
        <f t="shared" si="68"/>
        <v>20816.801292407101</v>
      </c>
      <c r="AR338" s="1">
        <f t="shared" si="69"/>
        <v>3237.0664040413485</v>
      </c>
    </row>
    <row r="339" spans="1:56" x14ac:dyDescent="0.5">
      <c r="A339" t="str">
        <v>{"InfraID":"Edge-Pi4","device":"wlp6s0","instance":"129.127.231.53:9100","job":"node","label":"Network Send Rate (Bytes/Sec)"}</v>
      </c>
      <c r="B339">
        <v>936.6</v>
      </c>
      <c r="C339">
        <v>934.86666666666599</v>
      </c>
      <c r="D339">
        <v>934.86666666666599</v>
      </c>
      <c r="E339">
        <v>934.86666666666599</v>
      </c>
      <c r="F339">
        <v>936.93333333333305</v>
      </c>
      <c r="G339">
        <v>936.93333333333305</v>
      </c>
      <c r="H339">
        <v>936.93333333333305</v>
      </c>
      <c r="I339">
        <v>933.93333333333305</v>
      </c>
      <c r="J339">
        <v>933.93333333333305</v>
      </c>
      <c r="K339">
        <v>933.93333333333305</v>
      </c>
      <c r="L339">
        <v>989.2</v>
      </c>
      <c r="M339">
        <v>989.2</v>
      </c>
      <c r="N339">
        <v>989.2</v>
      </c>
      <c r="O339">
        <v>936.2</v>
      </c>
      <c r="P339">
        <v>936.2</v>
      </c>
      <c r="Q339">
        <v>936.2</v>
      </c>
      <c r="R339">
        <v>938.8</v>
      </c>
      <c r="S339">
        <v>938.8</v>
      </c>
      <c r="T339">
        <v>938.8</v>
      </c>
      <c r="U339">
        <v>1014.31816617333</v>
      </c>
      <c r="V339">
        <v>1014.31816617333</v>
      </c>
      <c r="W339">
        <v>1014.31816617333</v>
      </c>
      <c r="X339">
        <v>959.34854262263298</v>
      </c>
      <c r="Y339">
        <v>959.34854262263298</v>
      </c>
      <c r="Z339">
        <v>959.34854262263298</v>
      </c>
      <c r="AA339">
        <v>964.487656874913</v>
      </c>
      <c r="AB339">
        <v>964.487656874913</v>
      </c>
      <c r="AC339">
        <v>964.487656874913</v>
      </c>
      <c r="AD339">
        <v>900.18066847335103</v>
      </c>
      <c r="AE339">
        <v>900.18066847335103</v>
      </c>
      <c r="AF339">
        <v>900.18066847335103</v>
      </c>
      <c r="AG339">
        <v>931.26666666666597</v>
      </c>
      <c r="AH339">
        <v>931.26666666666597</v>
      </c>
      <c r="AI339">
        <v>931.26666666666597</v>
      </c>
      <c r="AJ339">
        <v>938.33333333333303</v>
      </c>
      <c r="AK339">
        <v>938.33333333333303</v>
      </c>
      <c r="AL339">
        <v>938.33333333333303</v>
      </c>
    </row>
    <row r="340" spans="1:56" x14ac:dyDescent="0.5">
      <c r="A340" t="str">
        <v>{"InfraID":"Edge-Pi4","instance":"129.127.231.53:9100","job":"node","label":"CPU Wait Percentage"}</v>
      </c>
      <c r="B340">
        <v>0.16721333333407501</v>
      </c>
      <c r="C340">
        <v>0.158093333332847</v>
      </c>
      <c r="D340">
        <v>0.158093333332847</v>
      </c>
      <c r="E340">
        <v>0.158093333332847</v>
      </c>
      <c r="F340">
        <v>0.18910666666670201</v>
      </c>
      <c r="G340">
        <v>0.18910666666670201</v>
      </c>
      <c r="H340">
        <v>0.18910666666670201</v>
      </c>
      <c r="I340">
        <v>0.21447999999963899</v>
      </c>
      <c r="J340">
        <v>0.21447999999963899</v>
      </c>
      <c r="K340">
        <v>0.21447999999963899</v>
      </c>
      <c r="L340">
        <v>0.16424000000066899</v>
      </c>
      <c r="M340">
        <v>0.16424000000066899</v>
      </c>
      <c r="N340">
        <v>0.16424000000066899</v>
      </c>
      <c r="O340">
        <v>0.16647999999956101</v>
      </c>
      <c r="P340">
        <v>0.16647999999956101</v>
      </c>
      <c r="Q340">
        <v>0.16647999999956101</v>
      </c>
      <c r="R340">
        <v>0.139280000000023</v>
      </c>
      <c r="S340">
        <v>0.139280000000023</v>
      </c>
      <c r="T340">
        <v>0.139280000000023</v>
      </c>
      <c r="U340">
        <v>0.149796929855325</v>
      </c>
      <c r="V340">
        <v>0.149796929855325</v>
      </c>
      <c r="W340">
        <v>0.149796929855325</v>
      </c>
      <c r="X340">
        <v>0.27336004653242602</v>
      </c>
      <c r="Y340">
        <v>0.27336004653242602</v>
      </c>
      <c r="Z340">
        <v>0.27336004653242602</v>
      </c>
      <c r="AA340">
        <v>0.149531099158281</v>
      </c>
      <c r="AB340">
        <v>0.149531099158281</v>
      </c>
      <c r="AC340">
        <v>0.149531099158281</v>
      </c>
      <c r="AD340">
        <v>0.15536843463691299</v>
      </c>
      <c r="AE340">
        <v>0.15536843463691299</v>
      </c>
      <c r="AF340">
        <v>0.15536843463691299</v>
      </c>
      <c r="AG340">
        <v>0.14194000000012799</v>
      </c>
      <c r="AH340">
        <v>0.14194000000012799</v>
      </c>
      <c r="AI340">
        <v>0.14194000000012799</v>
      </c>
      <c r="AJ340">
        <v>0.14608666666693601</v>
      </c>
      <c r="AK340">
        <v>0.14608666666693601</v>
      </c>
      <c r="AL340">
        <v>0.14608666666693601</v>
      </c>
    </row>
    <row r="341" spans="1:56" x14ac:dyDescent="0.5">
      <c r="A341" t="str">
        <v>{"InfraID":"Edge-Pi4","instance":"129.127.231.53:9100","job":"node","label":"IO Wait Percentage"}</v>
      </c>
      <c r="B341">
        <v>0.13749999999996901</v>
      </c>
      <c r="C341">
        <v>0.21401333333339301</v>
      </c>
      <c r="D341">
        <v>0.21401333333339301</v>
      </c>
      <c r="E341">
        <v>0.21401333333339301</v>
      </c>
      <c r="F341">
        <v>0.38978666666632</v>
      </c>
      <c r="G341">
        <v>0.38978666666632</v>
      </c>
      <c r="H341">
        <v>0.38978666666632</v>
      </c>
      <c r="I341">
        <v>1.7620000000230601E-2</v>
      </c>
      <c r="J341">
        <v>1.7620000000230601E-2</v>
      </c>
      <c r="K341">
        <v>1.7620000000230601E-2</v>
      </c>
      <c r="L341">
        <v>0.50069333333340105</v>
      </c>
      <c r="M341">
        <v>0.50069333333340105</v>
      </c>
      <c r="N341">
        <v>0.50069333333340105</v>
      </c>
      <c r="O341">
        <v>2.4440000000443701E-2</v>
      </c>
      <c r="P341">
        <v>2.4440000000443701E-2</v>
      </c>
      <c r="Q341">
        <v>2.4440000000443701E-2</v>
      </c>
      <c r="R341">
        <v>0.18197333333318899</v>
      </c>
      <c r="S341">
        <v>0.18197333333318899</v>
      </c>
      <c r="T341">
        <v>0.18197333333318899</v>
      </c>
      <c r="U341">
        <v>0.710545880085098</v>
      </c>
      <c r="V341">
        <v>0.710545880085098</v>
      </c>
      <c r="W341">
        <v>0.710545880085098</v>
      </c>
      <c r="X341">
        <v>1.8923285723500001E-2</v>
      </c>
      <c r="Y341">
        <v>1.8923285723500001E-2</v>
      </c>
      <c r="Z341">
        <v>1.8923285723500001E-2</v>
      </c>
      <c r="AA341">
        <v>0.42121776306749498</v>
      </c>
      <c r="AB341">
        <v>0.42121776306749498</v>
      </c>
      <c r="AC341">
        <v>0.42121776306749498</v>
      </c>
      <c r="AD341">
        <v>0.149767711962489</v>
      </c>
      <c r="AE341">
        <v>0.149767711962489</v>
      </c>
      <c r="AF341">
        <v>0.149767711962489</v>
      </c>
      <c r="AG341">
        <v>0.15338666666669501</v>
      </c>
      <c r="AH341">
        <v>0.15338666666669501</v>
      </c>
      <c r="AI341">
        <v>0.15338666666669501</v>
      </c>
      <c r="AJ341">
        <v>0.467453333333196</v>
      </c>
      <c r="AK341">
        <v>0.467453333333196</v>
      </c>
      <c r="AL341">
        <v>0.467453333333196</v>
      </c>
    </row>
    <row r="342" spans="1:56" x14ac:dyDescent="0.5">
      <c r="A342" t="str">
        <v>{"InfraID":"Edge-Pi4","instance":"129.127.231.53:9100","job":"node","label":"Memory Wait Percentage"}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56" x14ac:dyDescent="0.5">
      <c r="A343" s="2" t="str">
        <v>{"InfraID":"Edge-Pi4","cpu":"0","instance":"129.127.230.61:9100","job":"node","mode":"idle","label":"CPU Usage Percentage"}</v>
      </c>
      <c r="B343" s="2">
        <v>10.3672408191157</v>
      </c>
      <c r="C343" s="2">
        <v>5.13333333345751</v>
      </c>
      <c r="D343" s="2">
        <v>5.13333333345751</v>
      </c>
      <c r="E343" s="2">
        <v>5.13333333345751</v>
      </c>
      <c r="F343" s="2">
        <v>7.6000000000931296</v>
      </c>
      <c r="G343" s="2">
        <v>7.6000000000931296</v>
      </c>
      <c r="H343" s="2">
        <v>7.6000000000931296</v>
      </c>
      <c r="I343" s="2">
        <v>4.52985586799866</v>
      </c>
      <c r="J343" s="2">
        <v>4.52985586799866</v>
      </c>
      <c r="K343" s="2">
        <v>4.52985586799866</v>
      </c>
      <c r="L343" s="2">
        <v>4.7333333334730199</v>
      </c>
      <c r="M343" s="2">
        <v>4.7333333334730199</v>
      </c>
      <c r="N343" s="2">
        <v>4.7333333334730199</v>
      </c>
      <c r="O343" s="2">
        <v>8.5547634475422001</v>
      </c>
      <c r="P343" s="2">
        <v>8.5547634475422001</v>
      </c>
      <c r="Q343" s="2">
        <v>8.5547634475422001</v>
      </c>
      <c r="R343" s="2">
        <v>7.7333333335506396</v>
      </c>
      <c r="S343" s="2">
        <v>7.7333333335506396</v>
      </c>
      <c r="T343" s="2">
        <v>7.7333333335506396</v>
      </c>
      <c r="U343" s="2">
        <v>2.8083700440849202</v>
      </c>
      <c r="V343" s="2">
        <v>2.8083700440849202</v>
      </c>
      <c r="W343" s="2">
        <v>2.8083700440849202</v>
      </c>
      <c r="X343" s="2">
        <v>10.354188210991801</v>
      </c>
      <c r="Y343" s="2">
        <v>10.354188210991801</v>
      </c>
      <c r="Z343" s="2">
        <v>10.354188210991801</v>
      </c>
      <c r="AA343" s="2">
        <v>8.0000000000776001</v>
      </c>
      <c r="AB343" s="2">
        <v>8.0000000000776001</v>
      </c>
      <c r="AC343" s="2">
        <v>8.0000000000776001</v>
      </c>
      <c r="AD343" s="2">
        <v>13.0666666664183</v>
      </c>
      <c r="AE343" s="2">
        <v>13.0666666664183</v>
      </c>
      <c r="AF343" s="2">
        <v>13.0666666664183</v>
      </c>
      <c r="AG343" s="2">
        <v>11.066666666883901</v>
      </c>
      <c r="AH343" s="2">
        <v>11.066666666883901</v>
      </c>
      <c r="AI343" s="2">
        <v>11.066666666883901</v>
      </c>
      <c r="AJ343" s="2">
        <v>14.1333333333022</v>
      </c>
      <c r="AK343" s="2">
        <v>14.1333333333022</v>
      </c>
      <c r="AL343" s="2">
        <v>14.1333333333022</v>
      </c>
      <c r="AN343" s="1">
        <f>MEDIAN(B343:AL343)</f>
        <v>8.0000000000776001</v>
      </c>
      <c r="AO343" s="1">
        <f>AVERAGE(B343:AL343)</f>
        <v>8.2029398252091141</v>
      </c>
      <c r="AP343" s="1">
        <f>MIN(B343:AL343)</f>
        <v>2.8083700440849202</v>
      </c>
      <c r="AQ343" s="1">
        <f>MAX(B343:AL343)</f>
        <v>14.1333333333022</v>
      </c>
      <c r="AR343" s="1">
        <f>STDEV(B343:AL343)</f>
        <v>3.3913888478838605</v>
      </c>
      <c r="AT343" s="1">
        <f>MEDIAN(B343:AL346)</f>
        <v>7.1790211606623497</v>
      </c>
      <c r="AU343" s="1">
        <f>AVERAGE(B343:AL346)</f>
        <v>7.5104025263347074</v>
      </c>
      <c r="AV343" s="1">
        <f>MIN(B343:AL346)</f>
        <v>2.1410925061123001</v>
      </c>
      <c r="AW343" s="1">
        <f>MAX(B343:AL346)</f>
        <v>15.7999999999689</v>
      </c>
      <c r="AX343">
        <f>STDEV(B343:AL346)</f>
        <v>3.1498681018682393</v>
      </c>
      <c r="AZ343">
        <f>MEDIAN($B343:$AL346,$B348:$AL351,$B353:$AL356,$B358:$AL361)</f>
        <v>6.1333333332246802</v>
      </c>
      <c r="BA343">
        <f>AVERAGE($B343:$AL346,$B348:$AL351,$B353:$AL356,$B358:$AL361)</f>
        <v>6.8624532155065321</v>
      </c>
      <c r="BB343">
        <f>MIN($B343:$AL346,$B348:$AL351,$B353:$AL356,$B358:$AL361)</f>
        <v>-0.59999999978268104</v>
      </c>
      <c r="BC343">
        <f>MAX($B343:$AL346,$B348:$AL351,$B353:$AL356,$B358:$AL361)</f>
        <v>27.9333333329608</v>
      </c>
      <c r="BD343">
        <f>STDEV($B343:$AL346,$B348:$AL351,$B353:$AL356,$B358:$AL361)</f>
        <v>4.0816045578725175</v>
      </c>
    </row>
    <row r="344" spans="1:56" x14ac:dyDescent="0.5">
      <c r="A344" s="2" t="str">
        <v>{"InfraID":"Edge-Pi4","cpu":"0","instance":"129.127.231.125:9100","job":"node","mode":"idle","label":"CPU Usage Percentage"}</v>
      </c>
      <c r="B344" s="2">
        <v>5.5333333334419796</v>
      </c>
      <c r="C344" s="2">
        <v>5.5333333334419796</v>
      </c>
      <c r="D344" s="2">
        <v>5.9999999997671596</v>
      </c>
      <c r="E344" s="2">
        <v>5.9999999997671596</v>
      </c>
      <c r="F344" s="2">
        <v>5.9999999997671596</v>
      </c>
      <c r="G344" s="2">
        <v>6.4000000001396904</v>
      </c>
      <c r="H344" s="2">
        <v>6.4000000001396904</v>
      </c>
      <c r="I344" s="2">
        <v>6.4000000001396904</v>
      </c>
      <c r="J344" s="2">
        <v>6.1999999999534303</v>
      </c>
      <c r="K344" s="2">
        <v>6.1999999999534303</v>
      </c>
      <c r="L344" s="2">
        <v>6.1999999999534303</v>
      </c>
      <c r="M344" s="2">
        <v>8.4666666667908395</v>
      </c>
      <c r="N344" s="2">
        <v>8.4666666667908395</v>
      </c>
      <c r="O344" s="2">
        <v>8.4666666667908395</v>
      </c>
      <c r="P344" s="2">
        <v>5.9999999997671596</v>
      </c>
      <c r="Q344" s="2">
        <v>5.9999999997671596</v>
      </c>
      <c r="R344" s="2">
        <v>4.5851378290736404</v>
      </c>
      <c r="S344" s="2">
        <v>4.5851378290736404</v>
      </c>
      <c r="T344" s="2">
        <v>4.5851378290736404</v>
      </c>
      <c r="U344" s="2">
        <v>10.2683936439956</v>
      </c>
      <c r="V344" s="2">
        <v>10.2683936439956</v>
      </c>
      <c r="W344" s="2">
        <v>10.2683936439956</v>
      </c>
      <c r="X344" s="2">
        <v>3.5935729051087</v>
      </c>
      <c r="Y344" s="2">
        <v>3.5935729051087</v>
      </c>
      <c r="Z344" s="2">
        <v>3.5935729051087</v>
      </c>
      <c r="AA344" s="2">
        <v>3.5935729051087</v>
      </c>
      <c r="AB344" s="2">
        <v>9.2142672525952491</v>
      </c>
      <c r="AC344" s="2">
        <v>9.2142672525952491</v>
      </c>
      <c r="AD344" s="2">
        <v>9.2142672525952491</v>
      </c>
      <c r="AE344" s="2">
        <v>12.4666666666356</v>
      </c>
      <c r="AF344" s="2">
        <v>12.4666666666356</v>
      </c>
      <c r="AG344" s="2">
        <v>12.4666666666356</v>
      </c>
      <c r="AH344" s="2">
        <v>10.3333333332557</v>
      </c>
      <c r="AI344" s="2">
        <v>10.3333333332557</v>
      </c>
      <c r="AJ344" s="2">
        <v>10.3333333332557</v>
      </c>
      <c r="AK344" s="2">
        <v>4.0666666665735303</v>
      </c>
      <c r="AL344" s="2">
        <v>4.0666666665735303</v>
      </c>
      <c r="AN344" s="1">
        <f t="shared" ref="AN344:AN346" si="70">MEDIAN(B344:AL344)</f>
        <v>6.1999999999534303</v>
      </c>
      <c r="AO344" s="1">
        <f t="shared" ref="AO344:AO346" si="71">AVERAGE(B344:AL344)</f>
        <v>7.2264239945032687</v>
      </c>
      <c r="AP344" s="1">
        <f t="shared" ref="AP344:AP346" si="72">MIN(B344:AL344)</f>
        <v>3.5935729051087</v>
      </c>
      <c r="AQ344" s="1">
        <f t="shared" ref="AQ344:AQ346" si="73">MAX(B344:AL344)</f>
        <v>12.4666666666356</v>
      </c>
      <c r="AR344" s="1">
        <f t="shared" ref="AR344:AR346" si="74">STDEV(B344:AL344)</f>
        <v>2.7270251961491079</v>
      </c>
    </row>
    <row r="345" spans="1:56" x14ac:dyDescent="0.5">
      <c r="A345" s="2" t="str">
        <v>{"InfraID":"Edge-Pi4","cpu":"0","instance":"129.127.231.162:9100","job":"node","mode":"idle","label":"CPU Usage Percentage"}</v>
      </c>
      <c r="B345" s="2">
        <v>8.41728956797267</v>
      </c>
      <c r="C345" s="2">
        <v>8.41728956797267</v>
      </c>
      <c r="D345" s="2">
        <v>8.41728956797267</v>
      </c>
      <c r="E345" s="2">
        <v>5.2350280936254698</v>
      </c>
      <c r="F345" s="2">
        <v>5.2350280936254698</v>
      </c>
      <c r="G345" s="2">
        <v>5.2350280936254698</v>
      </c>
      <c r="H345" s="2">
        <v>7.1790211606623497</v>
      </c>
      <c r="I345" s="2">
        <v>7.1790211606623497</v>
      </c>
      <c r="J345" s="2">
        <v>7.1790211606623497</v>
      </c>
      <c r="K345" s="2">
        <v>5.1999999997981998</v>
      </c>
      <c r="L345" s="2">
        <v>5.1999999997981998</v>
      </c>
      <c r="M345" s="2">
        <v>5.1999999997981998</v>
      </c>
      <c r="N345" s="2">
        <v>9.7333333334730199</v>
      </c>
      <c r="O345" s="2">
        <v>9.7333333334730199</v>
      </c>
      <c r="P345" s="2">
        <v>9.7333333334730199</v>
      </c>
      <c r="Q345" s="2">
        <v>7.2666666668374003</v>
      </c>
      <c r="R345" s="2">
        <v>7.2666666668374003</v>
      </c>
      <c r="S345" s="2">
        <v>7.2666666668374003</v>
      </c>
      <c r="T345" s="2">
        <v>2.8638303728194998</v>
      </c>
      <c r="U345" s="2">
        <v>2.8638303728194998</v>
      </c>
      <c r="V345" s="2">
        <v>2.8638303728194998</v>
      </c>
      <c r="W345" s="2">
        <v>5.1270084673553296</v>
      </c>
      <c r="X345" s="2">
        <v>5.1270084673553296</v>
      </c>
      <c r="Y345" s="2">
        <v>5.1270084673553296</v>
      </c>
      <c r="Z345" s="2">
        <v>8.9499192243902197</v>
      </c>
      <c r="AA345" s="2">
        <v>8.9499192243902197</v>
      </c>
      <c r="AB345" s="2">
        <v>8.9499192243902197</v>
      </c>
      <c r="AC345" s="2">
        <v>6.6000000003259602</v>
      </c>
      <c r="AD345" s="2">
        <v>6.6000000003259602</v>
      </c>
      <c r="AE345" s="2">
        <v>6.6000000003259602</v>
      </c>
      <c r="AF345" s="2">
        <v>8.8000000000465608</v>
      </c>
      <c r="AG345" s="2">
        <v>8.8000000000465608</v>
      </c>
      <c r="AH345" s="2">
        <v>8.8000000000465608</v>
      </c>
      <c r="AI345" s="2">
        <v>15.7999999999689</v>
      </c>
      <c r="AJ345" s="2">
        <v>15.7999999999689</v>
      </c>
      <c r="AK345" s="2">
        <v>15.7999999999689</v>
      </c>
      <c r="AL345" s="2">
        <v>3.7333333333178098</v>
      </c>
      <c r="AN345" s="1">
        <f t="shared" si="70"/>
        <v>7.1790211606623497</v>
      </c>
      <c r="AO345" s="1">
        <f t="shared" si="71"/>
        <v>7.493233080949854</v>
      </c>
      <c r="AP345" s="1">
        <f t="shared" si="72"/>
        <v>2.8638303728194998</v>
      </c>
      <c r="AQ345" s="1">
        <f t="shared" si="73"/>
        <v>15.7999999999689</v>
      </c>
      <c r="AR345" s="1">
        <f t="shared" si="74"/>
        <v>3.1852902197796826</v>
      </c>
    </row>
    <row r="346" spans="1:56" x14ac:dyDescent="0.5">
      <c r="A346" s="2" t="str">
        <v>{"InfraID":"Edge-Pi4","cpu":"0","instance":"129.127.231.168:9100","job":"node","mode":"idle","label":"CPU Usage Percentage"}</v>
      </c>
      <c r="B346" s="2">
        <v>8.20439474713727</v>
      </c>
      <c r="C346" s="2">
        <v>8.20439474713727</v>
      </c>
      <c r="D346" s="2">
        <v>8.20439474713727</v>
      </c>
      <c r="E346" s="2">
        <v>6.2666666666821804</v>
      </c>
      <c r="F346" s="2">
        <v>6.2666666666821804</v>
      </c>
      <c r="G346" s="2">
        <v>6.2666666666821804</v>
      </c>
      <c r="H346" s="2">
        <v>2.1410925061123001</v>
      </c>
      <c r="I346" s="2">
        <v>2.1410925061123001</v>
      </c>
      <c r="J346" s="2">
        <v>2.1410925061123001</v>
      </c>
      <c r="K346" s="2">
        <v>3.9269284616801299</v>
      </c>
      <c r="L346" s="2">
        <v>3.9269284616801299</v>
      </c>
      <c r="M346" s="2">
        <v>3.9269284616801299</v>
      </c>
      <c r="N346" s="2">
        <v>9.7154708665952807</v>
      </c>
      <c r="O346" s="2">
        <v>9.7154708665952807</v>
      </c>
      <c r="P346" s="2">
        <v>9.7154708665952807</v>
      </c>
      <c r="Q346" s="2">
        <v>6.9333333335816798</v>
      </c>
      <c r="R346" s="2">
        <v>6.9333333335816798</v>
      </c>
      <c r="S346" s="2">
        <v>6.9333333335816798</v>
      </c>
      <c r="T346" s="2">
        <v>5.1333333330694497</v>
      </c>
      <c r="U346" s="2">
        <v>5.1333333330694497</v>
      </c>
      <c r="V346" s="2">
        <v>5.1333333330694497</v>
      </c>
      <c r="W346" s="2">
        <v>3.3390705681304902</v>
      </c>
      <c r="X346" s="2">
        <v>3.3390705681304902</v>
      </c>
      <c r="Y346" s="2">
        <v>3.3390705681304902</v>
      </c>
      <c r="Z346" s="2">
        <v>11.3408723749786</v>
      </c>
      <c r="AA346" s="2">
        <v>11.3408723749786</v>
      </c>
      <c r="AB346" s="2">
        <v>11.3408723749786</v>
      </c>
      <c r="AC346" s="2">
        <v>6.3999999997516399</v>
      </c>
      <c r="AD346" s="2">
        <v>6.3999999997516399</v>
      </c>
      <c r="AE346" s="2">
        <v>6.3999999997516399</v>
      </c>
      <c r="AF346" s="2">
        <v>13.600000000248301</v>
      </c>
      <c r="AG346" s="2">
        <v>13.600000000248301</v>
      </c>
      <c r="AH346" s="2">
        <v>13.600000000248301</v>
      </c>
      <c r="AI346" s="2">
        <v>9.1999999996429906</v>
      </c>
      <c r="AJ346" s="2">
        <v>9.1999999996429906</v>
      </c>
      <c r="AK346" s="2">
        <v>9.1999999996429906</v>
      </c>
      <c r="AL346" s="2">
        <v>4.8000000002017904</v>
      </c>
      <c r="AN346" s="1">
        <f t="shared" si="70"/>
        <v>6.3999999997516399</v>
      </c>
      <c r="AO346" s="1">
        <f t="shared" si="71"/>
        <v>7.1190132046765608</v>
      </c>
      <c r="AP346" s="1">
        <f t="shared" si="72"/>
        <v>2.1410925061123001</v>
      </c>
      <c r="AQ346" s="1">
        <f t="shared" si="73"/>
        <v>13.600000000248301</v>
      </c>
      <c r="AR346" s="1">
        <f t="shared" si="74"/>
        <v>3.2704228273529692</v>
      </c>
    </row>
    <row r="347" spans="1:56" x14ac:dyDescent="0.5">
      <c r="A347" t="str">
        <v>{"InfraID":"Edge-Pi4","cpu":"0","instance":"129.127.231.53:9100","job":"node","mode":"idle","label":"CPU Usage Percentage"}</v>
      </c>
      <c r="B347">
        <v>1.26666666668219</v>
      </c>
      <c r="C347">
        <v>0.66666666689950205</v>
      </c>
      <c r="D347">
        <v>0.66666666689950205</v>
      </c>
      <c r="E347">
        <v>0.66666666689950205</v>
      </c>
      <c r="F347">
        <v>-0.133333333457514</v>
      </c>
      <c r="G347">
        <v>-0.133333333457514</v>
      </c>
      <c r="H347">
        <v>-0.133333333457514</v>
      </c>
      <c r="I347">
        <v>0.73333333324020999</v>
      </c>
      <c r="J347">
        <v>0.73333333324020999</v>
      </c>
      <c r="K347">
        <v>0.73333333324020999</v>
      </c>
      <c r="L347">
        <v>-0.19999999979820801</v>
      </c>
      <c r="M347">
        <v>-0.19999999979820801</v>
      </c>
      <c r="N347">
        <v>-0.19999999979820801</v>
      </c>
      <c r="O347">
        <v>0.59999999978269603</v>
      </c>
      <c r="P347">
        <v>0.59999999978269603</v>
      </c>
      <c r="Q347">
        <v>0.59999999978269603</v>
      </c>
      <c r="R347">
        <v>6.6666666728750101E-2</v>
      </c>
      <c r="S347">
        <v>6.6666666728750101E-2</v>
      </c>
      <c r="T347">
        <v>6.6666666728750101E-2</v>
      </c>
      <c r="U347">
        <v>-2.5676326837273602</v>
      </c>
      <c r="V347">
        <v>-2.5676326837273602</v>
      </c>
      <c r="W347">
        <v>-2.5676326837273602</v>
      </c>
      <c r="X347">
        <v>3.7678536805146399</v>
      </c>
      <c r="Y347">
        <v>3.7678536805146399</v>
      </c>
      <c r="Z347">
        <v>3.7678536805146399</v>
      </c>
      <c r="AA347">
        <v>-3.5029651083251498</v>
      </c>
      <c r="AB347">
        <v>-3.5029651083251498</v>
      </c>
      <c r="AC347">
        <v>-3.5029651083251498</v>
      </c>
      <c r="AD347">
        <v>3.7295134857162102</v>
      </c>
      <c r="AE347">
        <v>3.7295134857162102</v>
      </c>
      <c r="AF347">
        <v>3.7295134857162102</v>
      </c>
      <c r="AG347">
        <v>0.59999999978269603</v>
      </c>
      <c r="AH347">
        <v>0.59999999978269603</v>
      </c>
      <c r="AI347">
        <v>0.59999999978269603</v>
      </c>
      <c r="AJ347">
        <v>0.20000000018626399</v>
      </c>
      <c r="AK347">
        <v>0.20000000018626399</v>
      </c>
      <c r="AL347">
        <v>0.20000000018626399</v>
      </c>
    </row>
    <row r="348" spans="1:56" x14ac:dyDescent="0.5">
      <c r="A348" s="2" t="str">
        <v>{"InfraID":"Edge-Pi4","cpu":"1","instance":"129.127.230.61:9100","job":"node","mode":"idle","label":"CPU Usage Percentage"}</v>
      </c>
      <c r="B348" s="2">
        <v>5.9473513163986897</v>
      </c>
      <c r="C348" s="2">
        <v>3.7333333333178098</v>
      </c>
      <c r="D348" s="2">
        <v>3.7333333333178098</v>
      </c>
      <c r="E348" s="2">
        <v>3.7333333333178098</v>
      </c>
      <c r="F348" s="2">
        <v>5.6000000001707502</v>
      </c>
      <c r="G348" s="2">
        <v>5.6000000001707502</v>
      </c>
      <c r="H348" s="2">
        <v>5.6000000001707502</v>
      </c>
      <c r="I348" s="2">
        <v>5.6966369248531601</v>
      </c>
      <c r="J348" s="2">
        <v>5.6966369248531601</v>
      </c>
      <c r="K348" s="2">
        <v>5.6966369248531601</v>
      </c>
      <c r="L348" s="2">
        <v>5.3999999999844697</v>
      </c>
      <c r="M348" s="2">
        <v>5.3999999999844697</v>
      </c>
      <c r="N348" s="2">
        <v>5.3999999999844697</v>
      </c>
      <c r="O348" s="2">
        <v>7.84186649402423</v>
      </c>
      <c r="P348" s="2">
        <v>7.84186649402423</v>
      </c>
      <c r="Q348" s="2">
        <v>7.84186649402423</v>
      </c>
      <c r="R348" s="2">
        <v>5.93333333342646</v>
      </c>
      <c r="S348" s="2">
        <v>5.93333333342646</v>
      </c>
      <c r="T348" s="2">
        <v>5.93333333342646</v>
      </c>
      <c r="U348" s="2">
        <v>0.67455947141371497</v>
      </c>
      <c r="V348" s="2">
        <v>0.67455947141371497</v>
      </c>
      <c r="W348" s="2">
        <v>0.67455947141371497</v>
      </c>
      <c r="X348" s="2">
        <v>7.8335056876336999</v>
      </c>
      <c r="Y348" s="2">
        <v>7.8335056876336999</v>
      </c>
      <c r="Z348" s="2">
        <v>7.8335056876336999</v>
      </c>
      <c r="AA348" s="2">
        <v>5.2666666665269499</v>
      </c>
      <c r="AB348" s="2">
        <v>5.2666666665269499</v>
      </c>
      <c r="AC348" s="2">
        <v>5.2666666665269499</v>
      </c>
      <c r="AD348" s="2">
        <v>7.8666666666200999</v>
      </c>
      <c r="AE348" s="2">
        <v>7.8666666666200999</v>
      </c>
      <c r="AF348" s="2">
        <v>7.8666666666200999</v>
      </c>
      <c r="AG348" s="2">
        <v>9.2666666667598001</v>
      </c>
      <c r="AH348" s="2">
        <v>9.2666666667598001</v>
      </c>
      <c r="AI348" s="2">
        <v>9.2666666667598001</v>
      </c>
      <c r="AJ348" s="2">
        <v>10.7333333332401</v>
      </c>
      <c r="AK348" s="2">
        <v>10.7333333332401</v>
      </c>
      <c r="AL348" s="2">
        <v>10.7333333332401</v>
      </c>
      <c r="AN348" s="1">
        <f>MEDIAN(B348:AL348)</f>
        <v>5.93333333342646</v>
      </c>
      <c r="AO348" s="1">
        <f>AVERAGE(B348:AL348)</f>
        <v>6.3104610013597942</v>
      </c>
      <c r="AP348" s="1">
        <f>MIN(B348:AL348)</f>
        <v>0.67455947141371497</v>
      </c>
      <c r="AQ348" s="1">
        <f>MAX(B348:AL348)</f>
        <v>10.7333333332401</v>
      </c>
      <c r="AR348" s="1">
        <f>STDEV(B348:AL348)</f>
        <v>2.5294716864410964</v>
      </c>
      <c r="AT348" s="1">
        <f>MEDIAN(B348:AL351)</f>
        <v>5.6966369248531601</v>
      </c>
      <c r="AU348" s="1">
        <f>AVERAGE(B348:AL351)</f>
        <v>6.292856295966101</v>
      </c>
      <c r="AV348" s="1">
        <f>MIN(B348:AL351)</f>
        <v>-0.23406305932584801</v>
      </c>
      <c r="AW348" s="1">
        <f>MAX(B348:AL351)</f>
        <v>19.1333333333022</v>
      </c>
      <c r="AX348">
        <f>STDEV(B348:AL351)</f>
        <v>3.8208075069995151</v>
      </c>
    </row>
    <row r="349" spans="1:56" x14ac:dyDescent="0.5">
      <c r="A349" s="2" t="str">
        <v>{"InfraID":"Edge-Pi4","cpu":"1","instance":"129.127.231.125:9100","job":"node","mode":"idle","label":"CPU Usage Percentage"}</v>
      </c>
      <c r="B349" s="2">
        <v>4.8666666665424803</v>
      </c>
      <c r="C349" s="2">
        <v>4.8666666665424803</v>
      </c>
      <c r="D349" s="2">
        <v>4.3333333334885502</v>
      </c>
      <c r="E349" s="2">
        <v>4.3333333334885502</v>
      </c>
      <c r="F349" s="2">
        <v>4.3333333334885502</v>
      </c>
      <c r="G349" s="2">
        <v>4.8666666665424803</v>
      </c>
      <c r="H349" s="2">
        <v>4.8666666665424803</v>
      </c>
      <c r="I349" s="2">
        <v>4.8666666665424803</v>
      </c>
      <c r="J349" s="2">
        <v>3.6666666665890499</v>
      </c>
      <c r="K349" s="2">
        <v>3.6666666665890499</v>
      </c>
      <c r="L349" s="2">
        <v>3.6666666665890499</v>
      </c>
      <c r="M349" s="2">
        <v>7.2000000001086502</v>
      </c>
      <c r="N349" s="2">
        <v>7.2000000001086502</v>
      </c>
      <c r="O349" s="2">
        <v>7.2000000001086502</v>
      </c>
      <c r="P349" s="2">
        <v>4.6000000000155197</v>
      </c>
      <c r="Q349" s="2">
        <v>4.6000000000155197</v>
      </c>
      <c r="R349" s="2">
        <v>3.0727985153178099</v>
      </c>
      <c r="S349" s="2">
        <v>3.0727985153178099</v>
      </c>
      <c r="T349" s="2">
        <v>3.0727985153178099</v>
      </c>
      <c r="U349" s="2">
        <v>6.3292829481376698</v>
      </c>
      <c r="V349" s="2">
        <v>6.3292829481376698</v>
      </c>
      <c r="W349" s="2">
        <v>6.3292829481376698</v>
      </c>
      <c r="X349" s="2">
        <v>2.5268351223725398</v>
      </c>
      <c r="Y349" s="2">
        <v>2.5268351223725398</v>
      </c>
      <c r="Z349" s="2">
        <v>2.5268351223725398</v>
      </c>
      <c r="AA349" s="2">
        <v>2.5268351223725398</v>
      </c>
      <c r="AB349" s="2">
        <v>6.7588524166902602</v>
      </c>
      <c r="AC349" s="2">
        <v>6.7588524166902602</v>
      </c>
      <c r="AD349" s="2">
        <v>6.7588524166902602</v>
      </c>
      <c r="AE349" s="2">
        <v>9.2000000000310393</v>
      </c>
      <c r="AF349" s="2">
        <v>9.2000000000310393</v>
      </c>
      <c r="AG349" s="2">
        <v>9.2000000000310393</v>
      </c>
      <c r="AH349" s="2">
        <v>10.2666666665269</v>
      </c>
      <c r="AI349" s="2">
        <v>10.2666666665269</v>
      </c>
      <c r="AJ349" s="2">
        <v>10.2666666665269</v>
      </c>
      <c r="AK349" s="2">
        <v>7.7333333335506396</v>
      </c>
      <c r="AL349" s="2">
        <v>7.7333333335506396</v>
      </c>
      <c r="AN349" s="1">
        <f t="shared" ref="AN349:AN351" si="75">MEDIAN(B349:AL349)</f>
        <v>4.8666666665424803</v>
      </c>
      <c r="AO349" s="1">
        <f t="shared" ref="AO349:AO351" si="76">AVERAGE(B349:AL349)</f>
        <v>5.7186524900001254</v>
      </c>
      <c r="AP349" s="1">
        <f t="shared" ref="AP349:AP351" si="77">MIN(B349:AL349)</f>
        <v>2.5268351223725398</v>
      </c>
      <c r="AQ349" s="1">
        <f t="shared" ref="AQ349:AQ351" si="78">MAX(B349:AL349)</f>
        <v>10.2666666665269</v>
      </c>
      <c r="AR349" s="1">
        <f t="shared" ref="AR349:AR351" si="79">STDEV(B349:AL349)</f>
        <v>2.3790299081264576</v>
      </c>
    </row>
    <row r="350" spans="1:56" x14ac:dyDescent="0.5">
      <c r="A350" s="2" t="str">
        <v>{"InfraID":"Edge-Pi4","cpu":"1","instance":"129.127.231.162:9100","job":"node","mode":"idle","label":"CPU Usage Percentage"}</v>
      </c>
      <c r="B350" s="2">
        <v>7.9623009422645596</v>
      </c>
      <c r="C350" s="2">
        <v>7.9623009422645596</v>
      </c>
      <c r="D350" s="2">
        <v>7.9623009422645596</v>
      </c>
      <c r="E350" s="2">
        <v>4.6868576128930499</v>
      </c>
      <c r="F350" s="2">
        <v>4.6868576128930499</v>
      </c>
      <c r="G350" s="2">
        <v>4.6868576128930499</v>
      </c>
      <c r="H350" s="2">
        <v>6.4001038557464502</v>
      </c>
      <c r="I350" s="2">
        <v>6.4001038557464502</v>
      </c>
      <c r="J350" s="2">
        <v>6.4001038557464502</v>
      </c>
      <c r="K350" s="2">
        <v>4.7333333330849703</v>
      </c>
      <c r="L350" s="2">
        <v>4.7333333330849703</v>
      </c>
      <c r="M350" s="2">
        <v>4.7333333330849703</v>
      </c>
      <c r="N350" s="2">
        <v>7.8666666666200999</v>
      </c>
      <c r="O350" s="2">
        <v>7.8666666666200999</v>
      </c>
      <c r="P350" s="2">
        <v>7.8666666666200999</v>
      </c>
      <c r="Q350" s="2">
        <v>6.1333333336127396</v>
      </c>
      <c r="R350" s="2">
        <v>6.1333333336127396</v>
      </c>
      <c r="S350" s="2">
        <v>6.1333333336127396</v>
      </c>
      <c r="T350" s="2">
        <v>-0.23406305932584801</v>
      </c>
      <c r="U350" s="2">
        <v>-0.23406305932584801</v>
      </c>
      <c r="V350" s="2">
        <v>-0.23406305932584801</v>
      </c>
      <c r="W350" s="2">
        <v>3.8602573502106101</v>
      </c>
      <c r="X350" s="2">
        <v>3.8602573502106101</v>
      </c>
      <c r="Y350" s="2">
        <v>3.8602573502106101</v>
      </c>
      <c r="Z350" s="2">
        <v>7.3344103394674898</v>
      </c>
      <c r="AA350" s="2">
        <v>7.3344103394674898</v>
      </c>
      <c r="AB350" s="2">
        <v>7.3344103394674898</v>
      </c>
      <c r="AC350" s="2">
        <v>5.7999999999689402</v>
      </c>
      <c r="AD350" s="2">
        <v>5.7999999999689402</v>
      </c>
      <c r="AE350" s="2">
        <v>5.7999999999689402</v>
      </c>
      <c r="AF350" s="2">
        <v>15.9333333334264</v>
      </c>
      <c r="AG350" s="2">
        <v>15.9333333334264</v>
      </c>
      <c r="AH350" s="2">
        <v>15.9333333334264</v>
      </c>
      <c r="AI350" s="2">
        <v>12.1333333333799</v>
      </c>
      <c r="AJ350" s="2">
        <v>12.1333333333799</v>
      </c>
      <c r="AK350" s="2">
        <v>12.1333333333799</v>
      </c>
      <c r="AL350" s="2">
        <v>5.66666666651144</v>
      </c>
      <c r="AN350" s="1">
        <f t="shared" si="75"/>
        <v>6.1333333336127396</v>
      </c>
      <c r="AO350" s="1">
        <f t="shared" si="76"/>
        <v>6.8512504808259349</v>
      </c>
      <c r="AP350" s="1">
        <f t="shared" si="77"/>
        <v>-0.23406305932584801</v>
      </c>
      <c r="AQ350" s="1">
        <f t="shared" si="78"/>
        <v>15.9333333334264</v>
      </c>
      <c r="AR350" s="1">
        <f t="shared" si="79"/>
        <v>3.9103842987104347</v>
      </c>
    </row>
    <row r="351" spans="1:56" x14ac:dyDescent="0.5">
      <c r="A351" s="2" t="str">
        <v>{"InfraID":"Edge-Pi4","cpu":"1","instance":"129.127.231.168:9100","job":"node","mode":"idle","label":"CPU Usage Percentage"}</v>
      </c>
      <c r="B351" s="2">
        <v>4.1086984787413696</v>
      </c>
      <c r="C351" s="2">
        <v>4.1086984787413696</v>
      </c>
      <c r="D351" s="2">
        <v>4.1086984787413696</v>
      </c>
      <c r="E351" s="2">
        <v>4.6666666667442698</v>
      </c>
      <c r="F351" s="2">
        <v>4.6666666667442698</v>
      </c>
      <c r="G351" s="2">
        <v>4.6666666667442698</v>
      </c>
      <c r="H351" s="2">
        <v>0.63134779001110497</v>
      </c>
      <c r="I351" s="2">
        <v>0.63134779001110497</v>
      </c>
      <c r="J351" s="2">
        <v>0.63134779001110497</v>
      </c>
      <c r="K351" s="2">
        <v>2.9268617908015799</v>
      </c>
      <c r="L351" s="2">
        <v>2.9268617908015799</v>
      </c>
      <c r="M351" s="2">
        <v>2.9268617908015799</v>
      </c>
      <c r="N351" s="2">
        <v>6.4748201439301596</v>
      </c>
      <c r="O351" s="2">
        <v>6.4748201439301596</v>
      </c>
      <c r="P351" s="2">
        <v>6.4748201439301596</v>
      </c>
      <c r="Q351" s="2">
        <v>3.0666666668063498</v>
      </c>
      <c r="R351" s="2">
        <v>3.0666666668063498</v>
      </c>
      <c r="S351" s="2">
        <v>3.0666666668063498</v>
      </c>
      <c r="T351" s="2">
        <v>4.3999999998292596</v>
      </c>
      <c r="U351" s="2">
        <v>4.3999999998292596</v>
      </c>
      <c r="V351" s="2">
        <v>4.3999999998292596</v>
      </c>
      <c r="W351" s="2">
        <v>1.0671256454709499</v>
      </c>
      <c r="X351" s="2">
        <v>1.0671256454709499</v>
      </c>
      <c r="Y351" s="2">
        <v>1.0671256454709499</v>
      </c>
      <c r="Z351" s="2">
        <v>7.2697899839953601</v>
      </c>
      <c r="AA351" s="2">
        <v>7.2697899839953601</v>
      </c>
      <c r="AB351" s="2">
        <v>7.2697899839953601</v>
      </c>
      <c r="AC351" s="2">
        <v>4.9333333332712499</v>
      </c>
      <c r="AD351" s="2">
        <v>4.9333333332712499</v>
      </c>
      <c r="AE351" s="2">
        <v>4.9333333332712499</v>
      </c>
      <c r="AF351" s="2">
        <v>19.1333333333022</v>
      </c>
      <c r="AG351" s="2">
        <v>19.1333333333022</v>
      </c>
      <c r="AH351" s="2">
        <v>19.1333333333022</v>
      </c>
      <c r="AI351" s="2">
        <v>17.200000000108599</v>
      </c>
      <c r="AJ351" s="2">
        <v>17.200000000108599</v>
      </c>
      <c r="AK351" s="2">
        <v>17.200000000108599</v>
      </c>
      <c r="AL351" s="2">
        <v>5.1333333330694497</v>
      </c>
      <c r="AN351" s="1">
        <f t="shared" si="75"/>
        <v>4.6666666667442698</v>
      </c>
      <c r="AO351" s="1">
        <f t="shared" si="76"/>
        <v>6.2910612116785627</v>
      </c>
      <c r="AP351" s="1">
        <f t="shared" si="77"/>
        <v>0.63134779001110497</v>
      </c>
      <c r="AQ351" s="1">
        <f t="shared" si="78"/>
        <v>19.1333333333022</v>
      </c>
      <c r="AR351" s="1">
        <f t="shared" si="79"/>
        <v>5.621570606539235</v>
      </c>
    </row>
    <row r="352" spans="1:56" x14ac:dyDescent="0.5">
      <c r="A352" t="str">
        <v>{"InfraID":"Edge-Pi4","cpu":"1","instance":"129.127.231.53:9100","job":"node","mode":"idle","label":"CPU Usage Percentage"}</v>
      </c>
      <c r="B352">
        <v>1.13333333322468</v>
      </c>
      <c r="C352">
        <v>0.66666666689950205</v>
      </c>
      <c r="D352">
        <v>0.66666666689950205</v>
      </c>
      <c r="E352">
        <v>0.66666666689950205</v>
      </c>
      <c r="F352">
        <v>-6.6666666728764298E-2</v>
      </c>
      <c r="G352">
        <v>-6.6666666728764298E-2</v>
      </c>
      <c r="H352">
        <v>-6.6666666728764298E-2</v>
      </c>
      <c r="I352">
        <v>0.66666666651144602</v>
      </c>
      <c r="J352">
        <v>0.66666666651144602</v>
      </c>
      <c r="K352">
        <v>0.66666666651144602</v>
      </c>
      <c r="L352">
        <v>0.79999999996895998</v>
      </c>
      <c r="M352">
        <v>0.79999999996895998</v>
      </c>
      <c r="N352">
        <v>0.79999999996895998</v>
      </c>
      <c r="O352">
        <v>0.46666666671323698</v>
      </c>
      <c r="P352">
        <v>0.46666666671323698</v>
      </c>
      <c r="Q352">
        <v>0.46666666671323698</v>
      </c>
      <c r="R352">
        <v>0</v>
      </c>
      <c r="S352">
        <v>0</v>
      </c>
      <c r="T352">
        <v>0</v>
      </c>
      <c r="U352">
        <v>-2.29228333438446</v>
      </c>
      <c r="V352">
        <v>-2.29228333438446</v>
      </c>
      <c r="W352">
        <v>-2.29228333438446</v>
      </c>
      <c r="X352">
        <v>3.57396755649388</v>
      </c>
      <c r="Y352">
        <v>3.57396755649388</v>
      </c>
      <c r="Z352">
        <v>3.57396755649388</v>
      </c>
      <c r="AA352">
        <v>-3.5029651083251498</v>
      </c>
      <c r="AB352">
        <v>-3.5029651083251498</v>
      </c>
      <c r="AC352">
        <v>-3.5029651083251498</v>
      </c>
      <c r="AD352">
        <v>3.66498903088775</v>
      </c>
      <c r="AE352">
        <v>3.66498903088775</v>
      </c>
      <c r="AF352">
        <v>3.66498903088775</v>
      </c>
      <c r="AG352">
        <v>0.66666666651144602</v>
      </c>
      <c r="AH352">
        <v>0.66666666651144602</v>
      </c>
      <c r="AI352">
        <v>0.66666666651144602</v>
      </c>
      <c r="AJ352">
        <v>-0.19999999979820801</v>
      </c>
      <c r="AK352">
        <v>-0.19999999979820801</v>
      </c>
      <c r="AL352">
        <v>-0.19999999979820801</v>
      </c>
    </row>
    <row r="353" spans="1:50" x14ac:dyDescent="0.5">
      <c r="A353" s="2" t="str">
        <v>{"InfraID":"Edge-Pi4","cpu":"2","instance":"129.127.230.61:9100","job":"node","mode":"idle","label":"CPU Usage Percentage"}</v>
      </c>
      <c r="B353" s="2">
        <v>10.887227819168301</v>
      </c>
      <c r="C353" s="2">
        <v>2.53333333336436</v>
      </c>
      <c r="D353" s="2">
        <v>2.53333333336436</v>
      </c>
      <c r="E353" s="2">
        <v>2.53333333336436</v>
      </c>
      <c r="F353" s="2">
        <v>5.3333333332557196</v>
      </c>
      <c r="G353" s="2">
        <v>5.3333333332557196</v>
      </c>
      <c r="H353" s="2">
        <v>5.3333333332557196</v>
      </c>
      <c r="I353" s="2">
        <v>5.2161976664538603</v>
      </c>
      <c r="J353" s="2">
        <v>5.2161976664538603</v>
      </c>
      <c r="K353" s="2">
        <v>5.2161976664538603</v>
      </c>
      <c r="L353" s="2">
        <v>5.13333333345751</v>
      </c>
      <c r="M353" s="2">
        <v>5.13333333345751</v>
      </c>
      <c r="N353" s="2">
        <v>5.13333333345751</v>
      </c>
      <c r="O353" s="2">
        <v>7.7122488659061101</v>
      </c>
      <c r="P353" s="2">
        <v>7.7122488659061101</v>
      </c>
      <c r="Q353" s="2">
        <v>7.7122488659061101</v>
      </c>
      <c r="R353" s="2">
        <v>6.6666666666666696</v>
      </c>
      <c r="S353" s="2">
        <v>6.6666666666666696</v>
      </c>
      <c r="T353" s="2">
        <v>6.6666666666666696</v>
      </c>
      <c r="U353" s="2">
        <v>0.88105726856220201</v>
      </c>
      <c r="V353" s="2">
        <v>0.88105726856220201</v>
      </c>
      <c r="W353" s="2">
        <v>0.88105726856220201</v>
      </c>
      <c r="X353" s="2">
        <v>8.8029989659641199</v>
      </c>
      <c r="Y353" s="2">
        <v>8.8029989659641199</v>
      </c>
      <c r="Z353" s="2">
        <v>8.8029989659641199</v>
      </c>
      <c r="AA353" s="2">
        <v>6.9999999999223901</v>
      </c>
      <c r="AB353" s="2">
        <v>6.9999999999223901</v>
      </c>
      <c r="AC353" s="2">
        <v>6.9999999999223901</v>
      </c>
      <c r="AD353" s="2">
        <v>9.6666666667442698</v>
      </c>
      <c r="AE353" s="2">
        <v>9.6666666667442698</v>
      </c>
      <c r="AF353" s="2">
        <v>9.6666666667442698</v>
      </c>
      <c r="AG353" s="2">
        <v>9.2666666667598001</v>
      </c>
      <c r="AH353" s="2">
        <v>9.2666666667598001</v>
      </c>
      <c r="AI353" s="2">
        <v>9.2666666667598001</v>
      </c>
      <c r="AJ353" s="2">
        <v>15.9333333330384</v>
      </c>
      <c r="AK353" s="2">
        <v>15.9333333330384</v>
      </c>
      <c r="AL353" s="2">
        <v>15.9333333330384</v>
      </c>
      <c r="AN353" s="1">
        <f>MEDIAN(B353:AL353)</f>
        <v>6.9999999999223901</v>
      </c>
      <c r="AO353" s="1">
        <f>AVERAGE(B353:AL353)</f>
        <v>7.1168847599852567</v>
      </c>
      <c r="AP353" s="1">
        <f>MIN(B353:AL353)</f>
        <v>0.88105726856220201</v>
      </c>
      <c r="AQ353" s="1">
        <f>MAX(B353:AL353)</f>
        <v>15.9333333330384</v>
      </c>
      <c r="AR353" s="1">
        <f>STDEV(B353:AL353)</f>
        <v>3.7375085343472931</v>
      </c>
      <c r="AT353" s="1">
        <f>MEDIAN(B353:AL356)</f>
        <v>6.1666666663950247</v>
      </c>
      <c r="AU353" s="1">
        <f>AVERAGE(B353:AL356)</f>
        <v>7.2733150478736448</v>
      </c>
      <c r="AV353" s="1">
        <f>MIN(B353:AL356)</f>
        <v>0.88105726856220201</v>
      </c>
      <c r="AW353" s="1">
        <f>MAX(B353:AL356)</f>
        <v>27.9333333329608</v>
      </c>
      <c r="AX353">
        <f>STDEV(B353:AL356)</f>
        <v>5.0057568821110019</v>
      </c>
    </row>
    <row r="354" spans="1:50" x14ac:dyDescent="0.5">
      <c r="A354" s="2" t="str">
        <v>{"InfraID":"Edge-Pi4","cpu":"2","instance":"129.127.231.125:9100","job":"node","mode":"idle","label":"CPU Usage Percentage"}</v>
      </c>
      <c r="B354" s="2">
        <v>3.8000000000465599</v>
      </c>
      <c r="C354" s="2">
        <v>3.8000000000465599</v>
      </c>
      <c r="D354" s="2">
        <v>4.2000000000310296</v>
      </c>
      <c r="E354" s="2">
        <v>4.2000000000310296</v>
      </c>
      <c r="F354" s="2">
        <v>4.2000000000310296</v>
      </c>
      <c r="G354" s="2">
        <v>4.7333333330849703</v>
      </c>
      <c r="H354" s="2">
        <v>4.7333333330849703</v>
      </c>
      <c r="I354" s="2">
        <v>4.7333333330849703</v>
      </c>
      <c r="J354" s="2">
        <v>3.7333333333178098</v>
      </c>
      <c r="K354" s="2">
        <v>3.7333333333178098</v>
      </c>
      <c r="L354" s="2">
        <v>3.7333333333178098</v>
      </c>
      <c r="M354" s="2">
        <v>5.8666666666977099</v>
      </c>
      <c r="N354" s="2">
        <v>5.8666666666977099</v>
      </c>
      <c r="O354" s="2">
        <v>5.8666666666977099</v>
      </c>
      <c r="P354" s="2">
        <v>4.0000000002328298</v>
      </c>
      <c r="Q354" s="2">
        <v>4.0000000002328298</v>
      </c>
      <c r="R354" s="2">
        <v>3.8289681717955899</v>
      </c>
      <c r="S354" s="2">
        <v>3.8289681717955899</v>
      </c>
      <c r="T354" s="2">
        <v>3.8289681717955899</v>
      </c>
      <c r="U354" s="2">
        <v>7.9316330619639004</v>
      </c>
      <c r="V354" s="2">
        <v>7.9316330619639004</v>
      </c>
      <c r="W354" s="2">
        <v>7.9316330619639004</v>
      </c>
      <c r="X354" s="2">
        <v>3.9269284620682101</v>
      </c>
      <c r="Y354" s="2">
        <v>3.9269284620682101</v>
      </c>
      <c r="Z354" s="2">
        <v>3.9269284620682101</v>
      </c>
      <c r="AA354" s="2">
        <v>3.9269284620682101</v>
      </c>
      <c r="AB354" s="2">
        <v>6.6942362367386403</v>
      </c>
      <c r="AC354" s="2">
        <v>6.6942362367386403</v>
      </c>
      <c r="AD354" s="2">
        <v>6.6942362367386403</v>
      </c>
      <c r="AE354" s="2">
        <v>10.4666666667132</v>
      </c>
      <c r="AF354" s="2">
        <v>10.4666666667132</v>
      </c>
      <c r="AG354" s="2">
        <v>10.4666666667132</v>
      </c>
      <c r="AH354" s="2">
        <v>27.9333333329608</v>
      </c>
      <c r="AI354" s="2">
        <v>27.9333333329608</v>
      </c>
      <c r="AJ354" s="2">
        <v>27.9333333329608</v>
      </c>
      <c r="AK354" s="2">
        <v>11.8666666668529</v>
      </c>
      <c r="AL354" s="2">
        <v>11.8666666668529</v>
      </c>
      <c r="AN354" s="1">
        <f t="shared" ref="AN354:AN356" si="80">MEDIAN(B354:AL354)</f>
        <v>4.7333333330849703</v>
      </c>
      <c r="AO354" s="1">
        <f t="shared" ref="AO354:AO356" si="81">AVERAGE(B354:AL354)</f>
        <v>7.6001502592553596</v>
      </c>
      <c r="AP354" s="1">
        <f t="shared" ref="AP354:AP356" si="82">MIN(B354:AL354)</f>
        <v>3.7333333333178098</v>
      </c>
      <c r="AQ354" s="1">
        <f t="shared" ref="AQ354:AQ356" si="83">MAX(B354:AL354)</f>
        <v>27.9333333329608</v>
      </c>
      <c r="AR354" s="1">
        <f t="shared" ref="AR354:AR356" si="84">STDEV(B354:AL354)</f>
        <v>6.6013773423204114</v>
      </c>
    </row>
    <row r="355" spans="1:50" x14ac:dyDescent="0.5">
      <c r="A355" s="2" t="str">
        <v>{"InfraID":"Edge-Pi4","cpu":"2","instance":"129.127.231.162:9100","job":"node","mode":"idle","label":"CPU Usage Percentage"}</v>
      </c>
      <c r="B355" s="2">
        <v>5.8823529409192004</v>
      </c>
      <c r="C355" s="2">
        <v>5.8823529409192004</v>
      </c>
      <c r="D355" s="2">
        <v>5.8823529409192004</v>
      </c>
      <c r="E355" s="2">
        <v>4.9609428532592501</v>
      </c>
      <c r="F355" s="2">
        <v>4.9609428532592501</v>
      </c>
      <c r="G355" s="2">
        <v>4.9609428532592501</v>
      </c>
      <c r="H355" s="2">
        <v>7.3088407116076102</v>
      </c>
      <c r="I355" s="2">
        <v>7.3088407116076102</v>
      </c>
      <c r="J355" s="2">
        <v>7.3088407116076102</v>
      </c>
      <c r="K355" s="2">
        <v>5.4666666667132304</v>
      </c>
      <c r="L355" s="2">
        <v>5.4666666667132304</v>
      </c>
      <c r="M355" s="2">
        <v>5.4666666667132304</v>
      </c>
      <c r="N355" s="2">
        <v>8.7333333333178107</v>
      </c>
      <c r="O355" s="2">
        <v>8.7333333333178107</v>
      </c>
      <c r="P355" s="2">
        <v>8.7333333333178107</v>
      </c>
      <c r="Q355" s="2">
        <v>6.3333333330228898</v>
      </c>
      <c r="R355" s="2">
        <v>6.3333333330228898</v>
      </c>
      <c r="S355" s="2">
        <v>6.3333333330228898</v>
      </c>
      <c r="T355" s="2">
        <v>1.6246730002819401</v>
      </c>
      <c r="U355" s="2">
        <v>1.6246730002819401</v>
      </c>
      <c r="V355" s="2">
        <v>1.6246730002819401</v>
      </c>
      <c r="W355" s="2">
        <v>2.7935195678625302</v>
      </c>
      <c r="X355" s="2">
        <v>2.7935195678625302</v>
      </c>
      <c r="Y355" s="2">
        <v>2.7935195678625302</v>
      </c>
      <c r="Z355" s="2">
        <v>6.94668820701082</v>
      </c>
      <c r="AA355" s="2">
        <v>6.94668820701082</v>
      </c>
      <c r="AB355" s="2">
        <v>6.94668820701082</v>
      </c>
      <c r="AC355" s="2">
        <v>4.2000000000310296</v>
      </c>
      <c r="AD355" s="2">
        <v>4.2000000000310296</v>
      </c>
      <c r="AE355" s="2">
        <v>4.2000000000310296</v>
      </c>
      <c r="AF355" s="2">
        <v>16.5999999999379</v>
      </c>
      <c r="AG355" s="2">
        <v>16.5999999999379</v>
      </c>
      <c r="AH355" s="2">
        <v>16.5999999999379</v>
      </c>
      <c r="AI355" s="2">
        <v>20.8666666666977</v>
      </c>
      <c r="AJ355" s="2">
        <v>20.8666666666977</v>
      </c>
      <c r="AK355" s="2">
        <v>20.8666666666977</v>
      </c>
      <c r="AL355" s="2">
        <v>7.3333333331781096</v>
      </c>
      <c r="AN355" s="1">
        <f t="shared" si="80"/>
        <v>6.3333333330228898</v>
      </c>
      <c r="AO355" s="1">
        <f t="shared" si="81"/>
        <v>7.6347131128422667</v>
      </c>
      <c r="AP355" s="1">
        <f t="shared" si="82"/>
        <v>1.6246730002819401</v>
      </c>
      <c r="AQ355" s="1">
        <f t="shared" si="83"/>
        <v>20.8666666666977</v>
      </c>
      <c r="AR355" s="1">
        <f t="shared" si="84"/>
        <v>5.363818582646589</v>
      </c>
    </row>
    <row r="356" spans="1:50" x14ac:dyDescent="0.5">
      <c r="A356" s="2" t="str">
        <v>{"InfraID":"Edge-Pi4","cpu":"2","instance":"129.127.231.168:9100","job":"node","mode":"idle","label":"CPU Usage Percentage"}</v>
      </c>
      <c r="B356" s="2">
        <v>7.8143284355010802</v>
      </c>
      <c r="C356" s="2">
        <v>7.8143284355010802</v>
      </c>
      <c r="D356" s="2">
        <v>7.8143284355010802</v>
      </c>
      <c r="E356" s="2">
        <v>6.6666666666666696</v>
      </c>
      <c r="F356" s="2">
        <v>6.6666666666666696</v>
      </c>
      <c r="G356" s="2">
        <v>6.6666666666666696</v>
      </c>
      <c r="H356" s="2">
        <v>1.31759538878363</v>
      </c>
      <c r="I356" s="2">
        <v>1.31759538878363</v>
      </c>
      <c r="J356" s="2">
        <v>1.31759538878363</v>
      </c>
      <c r="K356" s="2">
        <v>3.5269017932510902</v>
      </c>
      <c r="L356" s="2">
        <v>3.5269017932510902</v>
      </c>
      <c r="M356" s="2">
        <v>3.5269017932510902</v>
      </c>
      <c r="N356" s="2">
        <v>8.2247715342900491</v>
      </c>
      <c r="O356" s="2">
        <v>8.2247715342900491</v>
      </c>
      <c r="P356" s="2">
        <v>8.2247715342900491</v>
      </c>
      <c r="Q356" s="2">
        <v>5.9999999997671596</v>
      </c>
      <c r="R356" s="2">
        <v>5.9999999997671596</v>
      </c>
      <c r="S356" s="2">
        <v>5.9999999997671596</v>
      </c>
      <c r="T356" s="2">
        <v>3.7333333333178098</v>
      </c>
      <c r="U356" s="2">
        <v>3.7333333333178098</v>
      </c>
      <c r="V356" s="2">
        <v>3.7333333333178098</v>
      </c>
      <c r="W356" s="2">
        <v>2.23752151454979</v>
      </c>
      <c r="X356" s="2">
        <v>2.23752151454979</v>
      </c>
      <c r="Y356" s="2">
        <v>2.23752151454979</v>
      </c>
      <c r="Z356" s="2">
        <v>10.113085622136399</v>
      </c>
      <c r="AA356" s="2">
        <v>10.113085622136399</v>
      </c>
      <c r="AB356" s="2">
        <v>10.113085622136399</v>
      </c>
      <c r="AC356" s="2">
        <v>4.1333333333022804</v>
      </c>
      <c r="AD356" s="2">
        <v>4.1333333333022804</v>
      </c>
      <c r="AE356" s="2">
        <v>4.1333333333022804</v>
      </c>
      <c r="AF356" s="2">
        <v>13.4666666667908</v>
      </c>
      <c r="AG356" s="2">
        <v>13.4666666667908</v>
      </c>
      <c r="AH356" s="2">
        <v>13.4666666667908</v>
      </c>
      <c r="AI356" s="2">
        <v>13.7333333333178</v>
      </c>
      <c r="AJ356" s="2">
        <v>13.7333333333178</v>
      </c>
      <c r="AK356" s="2">
        <v>13.7333333333178</v>
      </c>
      <c r="AL356" s="2">
        <v>6.5333333332091499</v>
      </c>
      <c r="AN356" s="1">
        <f t="shared" si="80"/>
        <v>6.5333333332091499</v>
      </c>
      <c r="AO356" s="1">
        <f t="shared" si="81"/>
        <v>6.7415120594116988</v>
      </c>
      <c r="AP356" s="1">
        <f t="shared" si="82"/>
        <v>1.31759538878363</v>
      </c>
      <c r="AQ356" s="1">
        <f t="shared" si="83"/>
        <v>13.7333333333178</v>
      </c>
      <c r="AR356" s="1">
        <f t="shared" si="84"/>
        <v>3.9295029033213029</v>
      </c>
    </row>
    <row r="357" spans="1:50" x14ac:dyDescent="0.5">
      <c r="A357" t="str">
        <v>{"InfraID":"Edge-Pi4","cpu":"2","instance":"129.127.231.53:9100","job":"node","mode":"idle","label":"CPU Usage Percentage"}</v>
      </c>
      <c r="B357">
        <v>1.4000000001396899</v>
      </c>
      <c r="C357">
        <v>0.46666666671323698</v>
      </c>
      <c r="D357">
        <v>0.46666666671323698</v>
      </c>
      <c r="E357">
        <v>0.46666666671323698</v>
      </c>
      <c r="F357">
        <v>0</v>
      </c>
      <c r="G357">
        <v>0</v>
      </c>
      <c r="H357">
        <v>0</v>
      </c>
      <c r="I357">
        <v>0.46666666671323698</v>
      </c>
      <c r="J357">
        <v>0.46666666671323698</v>
      </c>
      <c r="K357">
        <v>0.46666666671323698</v>
      </c>
      <c r="L357">
        <v>-0.133333333457514</v>
      </c>
      <c r="M357">
        <v>-0.133333333457514</v>
      </c>
      <c r="N357">
        <v>-0.133333333457514</v>
      </c>
      <c r="O357">
        <v>0.73333333324020999</v>
      </c>
      <c r="P357">
        <v>0.73333333324020999</v>
      </c>
      <c r="Q357">
        <v>0.73333333324020999</v>
      </c>
      <c r="R357">
        <v>-0.19999999979820801</v>
      </c>
      <c r="S357">
        <v>-0.19999999979820801</v>
      </c>
      <c r="T357">
        <v>-0.19999999979820801</v>
      </c>
      <c r="U357">
        <v>-2.49879534669217</v>
      </c>
      <c r="V357">
        <v>-2.49879534669217</v>
      </c>
      <c r="W357">
        <v>-2.49879534669217</v>
      </c>
      <c r="X357">
        <v>3.9617398049115802</v>
      </c>
      <c r="Y357">
        <v>3.9617398049115802</v>
      </c>
      <c r="Z357">
        <v>3.9617398049115802</v>
      </c>
      <c r="AA357">
        <v>-3.3650530960604499</v>
      </c>
      <c r="AB357">
        <v>-3.3650530960604499</v>
      </c>
      <c r="AC357">
        <v>-3.3650530960604499</v>
      </c>
      <c r="AD357">
        <v>4.1166602139357398</v>
      </c>
      <c r="AE357">
        <v>4.1166602139357398</v>
      </c>
      <c r="AF357">
        <v>4.1166602139357398</v>
      </c>
      <c r="AG357">
        <v>0.66666666689950205</v>
      </c>
      <c r="AH357">
        <v>0.66666666689950205</v>
      </c>
      <c r="AI357">
        <v>0.66666666689950205</v>
      </c>
      <c r="AJ357">
        <v>-0.133333333457514</v>
      </c>
      <c r="AK357">
        <v>-0.133333333457514</v>
      </c>
      <c r="AL357">
        <v>-0.133333333457514</v>
      </c>
    </row>
    <row r="358" spans="1:50" x14ac:dyDescent="0.5">
      <c r="A358" s="2" t="str">
        <v>{"InfraID":"Edge-Pi4","cpu":"3","instance":"129.127.230.61:9100","job":"node","mode":"idle","label":"CPU Usage Percentage"}</v>
      </c>
      <c r="B358" s="2">
        <v>7.3773155671108199</v>
      </c>
      <c r="C358" s="2">
        <v>4.5333333332867696</v>
      </c>
      <c r="D358" s="2">
        <v>4.5333333332867696</v>
      </c>
      <c r="E358" s="2">
        <v>4.5333333332867696</v>
      </c>
      <c r="F358" s="2">
        <v>7.5333333333643804</v>
      </c>
      <c r="G358" s="2">
        <v>7.5333333333643804</v>
      </c>
      <c r="H358" s="2">
        <v>7.5333333333643804</v>
      </c>
      <c r="I358" s="2">
        <v>4.1866849689707903</v>
      </c>
      <c r="J358" s="2">
        <v>4.1866849689707903</v>
      </c>
      <c r="K358" s="2">
        <v>4.1866849689707903</v>
      </c>
      <c r="L358" s="2">
        <v>5.4666666667132304</v>
      </c>
      <c r="M358" s="2">
        <v>5.4666666667132304</v>
      </c>
      <c r="N358" s="2">
        <v>5.4666666667132304</v>
      </c>
      <c r="O358" s="2">
        <v>7.4530136100470896</v>
      </c>
      <c r="P358" s="2">
        <v>7.4530136100470896</v>
      </c>
      <c r="Q358" s="2">
        <v>7.4530136100470896</v>
      </c>
      <c r="R358" s="2">
        <v>5.2666666665269499</v>
      </c>
      <c r="S358" s="2">
        <v>5.2666666665269499</v>
      </c>
      <c r="T358" s="2">
        <v>5.2666666665269499</v>
      </c>
      <c r="U358" s="2">
        <v>1.0187224669282899</v>
      </c>
      <c r="V358" s="2">
        <v>1.0187224669282899</v>
      </c>
      <c r="W358" s="2">
        <v>1.0187224669282899</v>
      </c>
      <c r="X358" s="2">
        <v>7.3810754911045802</v>
      </c>
      <c r="Y358" s="2">
        <v>7.3810754911045802</v>
      </c>
      <c r="Z358" s="2">
        <v>7.3810754911045802</v>
      </c>
      <c r="AA358" s="2">
        <v>5.7333333336282504</v>
      </c>
      <c r="AB358" s="2">
        <v>5.7333333336282504</v>
      </c>
      <c r="AC358" s="2">
        <v>5.7333333336282504</v>
      </c>
      <c r="AD358" s="2">
        <v>8.3333333333333393</v>
      </c>
      <c r="AE358" s="2">
        <v>8.3333333333333393</v>
      </c>
      <c r="AF358" s="2">
        <v>8.3333333333333393</v>
      </c>
      <c r="AG358" s="2">
        <v>19.600000000015498</v>
      </c>
      <c r="AH358" s="2">
        <v>19.600000000015498</v>
      </c>
      <c r="AI358" s="2">
        <v>19.600000000015498</v>
      </c>
      <c r="AJ358" s="2">
        <v>6.79999999973613</v>
      </c>
      <c r="AK358" s="2">
        <v>6.79999999973613</v>
      </c>
      <c r="AL358" s="2">
        <v>6.79999999973613</v>
      </c>
      <c r="AN358" s="1">
        <f>MEDIAN(B358:AL358)</f>
        <v>6.79999999973613</v>
      </c>
      <c r="AO358" s="1">
        <f>AVERAGE(B358:AL358)</f>
        <v>6.9539406804885608</v>
      </c>
      <c r="AP358" s="1">
        <f>MIN(B358:AL358)</f>
        <v>1.0187224669282899</v>
      </c>
      <c r="AQ358" s="1">
        <f>MAX(B358:AL358)</f>
        <v>19.600000000015498</v>
      </c>
      <c r="AR358" s="1">
        <f>STDEV(B358:AL358)</f>
        <v>4.2619324638177982</v>
      </c>
      <c r="AT358" s="1">
        <f>MEDIAN(B358:AL361)</f>
        <v>5.4666666667132304</v>
      </c>
      <c r="AU358" s="1">
        <f>AVERAGE(B358:AL361)</f>
        <v>6.3732389918516805</v>
      </c>
      <c r="AV358" s="1">
        <f>MIN(B358:AL361)</f>
        <v>-0.59999999978268104</v>
      </c>
      <c r="AW358" s="1">
        <f>MAX(B358:AL361)</f>
        <v>19.600000000015498</v>
      </c>
      <c r="AX358">
        <f>STDEV(B358:AL361)</f>
        <v>4.0298728535963173</v>
      </c>
    </row>
    <row r="359" spans="1:50" x14ac:dyDescent="0.5">
      <c r="A359" s="2" t="str">
        <v>{"InfraID":"Edge-Pi4","cpu":"3","instance":"129.127.231.125:9100","job":"node","mode":"idle","label":"CPU Usage Percentage"}</v>
      </c>
      <c r="B359" s="2">
        <v>3.6666666665890499</v>
      </c>
      <c r="C359" s="2">
        <v>3.6666666665890499</v>
      </c>
      <c r="D359" s="2">
        <v>3.9333333335040801</v>
      </c>
      <c r="E359" s="2">
        <v>3.9333333335040801</v>
      </c>
      <c r="F359" s="2">
        <v>3.9333333335040801</v>
      </c>
      <c r="G359" s="2">
        <v>3.4666666667908399</v>
      </c>
      <c r="H359" s="2">
        <v>3.4666666667908399</v>
      </c>
      <c r="I359" s="2">
        <v>3.4666666667908399</v>
      </c>
      <c r="J359" s="2">
        <v>4.8666666665424803</v>
      </c>
      <c r="K359" s="2">
        <v>4.8666666665424803</v>
      </c>
      <c r="L359" s="2">
        <v>4.8666666665424803</v>
      </c>
      <c r="M359" s="2">
        <v>6.5999999999379</v>
      </c>
      <c r="N359" s="2">
        <v>6.5999999999379</v>
      </c>
      <c r="O359" s="2">
        <v>6.5999999999379</v>
      </c>
      <c r="P359" s="2">
        <v>5.3999999999844697</v>
      </c>
      <c r="Q359" s="2">
        <v>5.3999999999844697</v>
      </c>
      <c r="R359" s="2">
        <v>2.3853715541923401</v>
      </c>
      <c r="S359" s="2">
        <v>2.3853715541923401</v>
      </c>
      <c r="T359" s="2">
        <v>2.3853715541923401</v>
      </c>
      <c r="U359" s="2">
        <v>7.5978101217291796</v>
      </c>
      <c r="V359" s="2">
        <v>7.5978101217291796</v>
      </c>
      <c r="W359" s="2">
        <v>7.5978101217291796</v>
      </c>
      <c r="X359" s="2">
        <v>5.0603373558857996</v>
      </c>
      <c r="Y359" s="2">
        <v>5.0603373558857996</v>
      </c>
      <c r="Z359" s="2">
        <v>5.0603373558857996</v>
      </c>
      <c r="AA359" s="2">
        <v>5.0603373558857996</v>
      </c>
      <c r="AB359" s="2">
        <v>6.88808477621739</v>
      </c>
      <c r="AC359" s="2">
        <v>6.88808477621739</v>
      </c>
      <c r="AD359" s="2">
        <v>6.88808477621739</v>
      </c>
      <c r="AE359" s="2">
        <v>8.0666666668063698</v>
      </c>
      <c r="AF359" s="2">
        <v>8.0666666668063698</v>
      </c>
      <c r="AG359" s="2">
        <v>8.0666666668063698</v>
      </c>
      <c r="AH359" s="2">
        <v>18.066666666806299</v>
      </c>
      <c r="AI359" s="2">
        <v>18.066666666806299</v>
      </c>
      <c r="AJ359" s="2">
        <v>18.066666666806299</v>
      </c>
      <c r="AK359" s="2">
        <v>5.9333333330384104</v>
      </c>
      <c r="AL359" s="2">
        <v>5.9333333330384104</v>
      </c>
      <c r="AN359" s="1">
        <f t="shared" ref="AN359:AN361" si="85">MEDIAN(B359:AL359)</f>
        <v>5.3999999999844697</v>
      </c>
      <c r="AO359" s="1">
        <f t="shared" ref="AO359:AO361" si="86">AVERAGE(B359:AL359)</f>
        <v>6.3744634805499381</v>
      </c>
      <c r="AP359" s="1">
        <f t="shared" ref="AP359:AP361" si="87">MIN(B359:AL359)</f>
        <v>2.3853715541923401</v>
      </c>
      <c r="AQ359" s="1">
        <f t="shared" ref="AQ359:AQ361" si="88">MAX(B359:AL359)</f>
        <v>18.066666666806299</v>
      </c>
      <c r="AR359" s="1">
        <f t="shared" ref="AR359:AR361" si="89">STDEV(B359:AL359)</f>
        <v>3.8937619356876612</v>
      </c>
    </row>
    <row r="360" spans="1:50" x14ac:dyDescent="0.5">
      <c r="A360" s="2" t="str">
        <v>{"InfraID":"Edge-Pi4","cpu":"3","instance":"129.127.231.162:9100","job":"node","mode":"idle","label":"CPU Usage Percentage"}</v>
      </c>
      <c r="B360" s="2">
        <v>5.4273643159677603</v>
      </c>
      <c r="C360" s="2">
        <v>5.4273643159677603</v>
      </c>
      <c r="D360" s="2">
        <v>5.4273643159677603</v>
      </c>
      <c r="E360" s="2">
        <v>1.9460052076354999</v>
      </c>
      <c r="F360" s="2">
        <v>1.9460052076354999</v>
      </c>
      <c r="G360" s="2">
        <v>1.9460052076354999</v>
      </c>
      <c r="H360" s="2">
        <v>6.2053745293285596</v>
      </c>
      <c r="I360" s="2">
        <v>6.2053745293285596</v>
      </c>
      <c r="J360" s="2">
        <v>6.2053745293285596</v>
      </c>
      <c r="K360" s="2">
        <v>-0.59999999978268104</v>
      </c>
      <c r="L360" s="2">
        <v>-0.59999999978268104</v>
      </c>
      <c r="M360" s="2">
        <v>-0.59999999978268104</v>
      </c>
      <c r="N360" s="2">
        <v>6.2666666666821804</v>
      </c>
      <c r="O360" s="2">
        <v>6.2666666666821804</v>
      </c>
      <c r="P360" s="2">
        <v>6.2666666666821804</v>
      </c>
      <c r="Q360" s="2">
        <v>5.3999999999844697</v>
      </c>
      <c r="R360" s="2">
        <v>5.3999999999844697</v>
      </c>
      <c r="S360" s="2">
        <v>5.3999999999844697</v>
      </c>
      <c r="T360" s="2">
        <v>0.79856808458903505</v>
      </c>
      <c r="U360" s="2">
        <v>0.79856808458903505</v>
      </c>
      <c r="V360" s="2">
        <v>0.79856808458903505</v>
      </c>
      <c r="W360" s="2">
        <v>3.7935862391291799</v>
      </c>
      <c r="X360" s="2">
        <v>3.7935862391291799</v>
      </c>
      <c r="Y360" s="2">
        <v>3.7935862391291799</v>
      </c>
      <c r="Z360" s="2">
        <v>9.5315024232633299</v>
      </c>
      <c r="AA360" s="2">
        <v>9.5315024232633299</v>
      </c>
      <c r="AB360" s="2">
        <v>9.5315024232633299</v>
      </c>
      <c r="AC360" s="2">
        <v>5.93333333342646</v>
      </c>
      <c r="AD360" s="2">
        <v>5.93333333342646</v>
      </c>
      <c r="AE360" s="2">
        <v>5.93333333342646</v>
      </c>
      <c r="AF360" s="2">
        <v>9.4666666665580106</v>
      </c>
      <c r="AG360" s="2">
        <v>9.4666666665580106</v>
      </c>
      <c r="AH360" s="2">
        <v>9.4666666665580106</v>
      </c>
      <c r="AI360" s="2">
        <v>12.4000000002949</v>
      </c>
      <c r="AJ360" s="2">
        <v>12.4000000002949</v>
      </c>
      <c r="AK360" s="2">
        <v>12.4000000002949</v>
      </c>
      <c r="AL360" s="2">
        <v>3.9333333331160198</v>
      </c>
      <c r="AN360" s="1">
        <f t="shared" si="85"/>
        <v>5.4273643159677603</v>
      </c>
      <c r="AO360" s="1">
        <f t="shared" si="86"/>
        <v>5.5037982630904381</v>
      </c>
      <c r="AP360" s="1">
        <f t="shared" si="87"/>
        <v>-0.59999999978268104</v>
      </c>
      <c r="AQ360" s="1">
        <f t="shared" si="88"/>
        <v>12.4000000002949</v>
      </c>
      <c r="AR360" s="1">
        <f t="shared" si="89"/>
        <v>3.6120169820009735</v>
      </c>
    </row>
    <row r="361" spans="1:50" x14ac:dyDescent="0.5">
      <c r="A361" s="2" t="str">
        <v>{"InfraID":"Edge-Pi4","cpu":"3","instance":"129.127.231.168:9100","job":"node","mode":"idle","label":"CPU Usage Percentage"}</v>
      </c>
      <c r="B361" s="2">
        <v>5.2138863605753496</v>
      </c>
      <c r="C361" s="2">
        <v>5.2138863605753496</v>
      </c>
      <c r="D361" s="2">
        <v>5.2138863605753496</v>
      </c>
      <c r="E361" s="2">
        <v>5.3333333332557196</v>
      </c>
      <c r="F361" s="2">
        <v>5.3333333332557196</v>
      </c>
      <c r="G361" s="2">
        <v>5.3333333332557196</v>
      </c>
      <c r="H361" s="2">
        <v>1.31759538838417</v>
      </c>
      <c r="I361" s="2">
        <v>1.31759538838417</v>
      </c>
      <c r="J361" s="2">
        <v>1.31759538838417</v>
      </c>
      <c r="K361" s="2">
        <v>3.1268751252101299</v>
      </c>
      <c r="L361" s="2">
        <v>3.1268751252101299</v>
      </c>
      <c r="M361" s="2">
        <v>3.1268751252101299</v>
      </c>
      <c r="N361" s="2">
        <v>9.5858448375679401</v>
      </c>
      <c r="O361" s="2">
        <v>9.5858448375679401</v>
      </c>
      <c r="P361" s="2">
        <v>9.5858448375679401</v>
      </c>
      <c r="Q361" s="2">
        <v>6.1333333332246802</v>
      </c>
      <c r="R361" s="2">
        <v>6.1333333332246802</v>
      </c>
      <c r="S361" s="2">
        <v>6.1333333332246802</v>
      </c>
      <c r="T361" s="2">
        <v>4.2666666667598001</v>
      </c>
      <c r="U361" s="2">
        <v>4.2666666667598001</v>
      </c>
      <c r="V361" s="2">
        <v>4.2666666667598001</v>
      </c>
      <c r="W361" s="2">
        <v>1.68674698816019</v>
      </c>
      <c r="X361" s="2">
        <v>1.68674698816019</v>
      </c>
      <c r="Y361" s="2">
        <v>1.68674698816019</v>
      </c>
      <c r="Z361" s="2">
        <v>9.5961227787354595</v>
      </c>
      <c r="AA361" s="2">
        <v>9.5961227787354595</v>
      </c>
      <c r="AB361" s="2">
        <v>9.5961227787354595</v>
      </c>
      <c r="AC361" s="2">
        <v>4.5333333332867696</v>
      </c>
      <c r="AD361" s="2">
        <v>4.5333333332867696</v>
      </c>
      <c r="AE361" s="2">
        <v>4.5333333332867696</v>
      </c>
      <c r="AF361" s="2">
        <v>15</v>
      </c>
      <c r="AG361" s="2">
        <v>15</v>
      </c>
      <c r="AH361" s="2">
        <v>15</v>
      </c>
      <c r="AI361" s="2">
        <v>14.2666666663717</v>
      </c>
      <c r="AJ361" s="2">
        <v>14.2666666663717</v>
      </c>
      <c r="AK361" s="2">
        <v>14.2666666663717</v>
      </c>
      <c r="AL361" s="2">
        <v>6.2666666666821804</v>
      </c>
      <c r="AN361" s="1">
        <f t="shared" si="85"/>
        <v>5.3333333332557196</v>
      </c>
      <c r="AO361" s="1">
        <f t="shared" si="86"/>
        <v>6.6607535432777825</v>
      </c>
      <c r="AP361" s="1">
        <f t="shared" si="87"/>
        <v>1.31759538838417</v>
      </c>
      <c r="AQ361" s="1">
        <f t="shared" si="88"/>
        <v>15</v>
      </c>
      <c r="AR361" s="1">
        <f t="shared" si="89"/>
        <v>4.3280755201418177</v>
      </c>
    </row>
    <row r="362" spans="1:50" x14ac:dyDescent="0.5">
      <c r="A362" t="str">
        <v>{"InfraID":"Edge-Pi4","cpu":"3","instance":"129.127.231.53:9100","job":"node","mode":"idle","label":"CPU Usage Percentage"}</v>
      </c>
      <c r="B362">
        <v>1.1999999999534301</v>
      </c>
      <c r="C362">
        <v>0.53333333344198697</v>
      </c>
      <c r="D362">
        <v>0.53333333344198697</v>
      </c>
      <c r="E362">
        <v>0.53333333344198697</v>
      </c>
      <c r="F362">
        <v>6.6666666728750101E-2</v>
      </c>
      <c r="G362">
        <v>6.6666666728750101E-2</v>
      </c>
      <c r="H362">
        <v>6.6666666728750101E-2</v>
      </c>
      <c r="I362">
        <v>0.46666666671323698</v>
      </c>
      <c r="J362">
        <v>0.46666666671323698</v>
      </c>
      <c r="K362">
        <v>0.46666666671323698</v>
      </c>
      <c r="L362">
        <v>0</v>
      </c>
      <c r="M362">
        <v>0</v>
      </c>
      <c r="N362">
        <v>0</v>
      </c>
      <c r="O362">
        <v>0.59999999978269603</v>
      </c>
      <c r="P362">
        <v>0.59999999978269603</v>
      </c>
      <c r="Q362">
        <v>0.59999999978269603</v>
      </c>
      <c r="R362">
        <v>0.20000000018626399</v>
      </c>
      <c r="S362">
        <v>0.20000000018626399</v>
      </c>
      <c r="T362">
        <v>0.20000000018626399</v>
      </c>
      <c r="U362">
        <v>-2.0857713224774401</v>
      </c>
      <c r="V362">
        <v>-2.0857713224774401</v>
      </c>
      <c r="W362">
        <v>-2.0857713224774401</v>
      </c>
      <c r="X362">
        <v>3.57396755649388</v>
      </c>
      <c r="Y362">
        <v>3.57396755649388</v>
      </c>
      <c r="Z362">
        <v>3.57396755649388</v>
      </c>
      <c r="AA362">
        <v>-3.64087712058984</v>
      </c>
      <c r="AB362">
        <v>-3.64087712058984</v>
      </c>
      <c r="AC362">
        <v>-3.64087712058984</v>
      </c>
      <c r="AD362">
        <v>3.7295134857162102</v>
      </c>
      <c r="AE362">
        <v>3.7295134857162102</v>
      </c>
      <c r="AF362">
        <v>3.7295134857162102</v>
      </c>
      <c r="AG362">
        <v>0.53333333344198697</v>
      </c>
      <c r="AH362">
        <v>0.53333333344198697</v>
      </c>
      <c r="AI362">
        <v>0.53333333344198697</v>
      </c>
      <c r="AJ362">
        <v>-0.133333333457514</v>
      </c>
      <c r="AK362">
        <v>-0.133333333457514</v>
      </c>
      <c r="AL362">
        <v>-0.133333333457514</v>
      </c>
    </row>
    <row r="363" spans="1:50" x14ac:dyDescent="0.5">
      <c r="A363" t="str">
        <v>{"InfraID":"Edge-Pi4","cpu":"4","instance":"129.127.231.53:9100","job":"node","mode":"idle","label":"CPU Usage Percentage"}</v>
      </c>
      <c r="B363">
        <v>1.26666666668219</v>
      </c>
      <c r="C363">
        <v>0.99999999976716902</v>
      </c>
      <c r="D363">
        <v>0.99999999976716902</v>
      </c>
      <c r="E363">
        <v>0.99999999976716902</v>
      </c>
      <c r="F363">
        <v>0.333333333643764</v>
      </c>
      <c r="G363">
        <v>0.333333333643764</v>
      </c>
      <c r="H363">
        <v>0.333333333643764</v>
      </c>
      <c r="I363">
        <v>0.53333333305393105</v>
      </c>
      <c r="J363">
        <v>0.53333333305393105</v>
      </c>
      <c r="K363">
        <v>0.53333333305393105</v>
      </c>
      <c r="L363">
        <v>-0.13333333306945799</v>
      </c>
      <c r="M363">
        <v>-0.13333333306945799</v>
      </c>
      <c r="N363">
        <v>-0.13333333306945799</v>
      </c>
      <c r="O363">
        <v>0.59999999978269603</v>
      </c>
      <c r="P363">
        <v>0.59999999978269603</v>
      </c>
      <c r="Q363">
        <v>0.59999999978269603</v>
      </c>
      <c r="R363">
        <v>-0.19999999979820801</v>
      </c>
      <c r="S363">
        <v>-0.19999999979820801</v>
      </c>
      <c r="T363">
        <v>-0.19999999979820801</v>
      </c>
      <c r="U363">
        <v>-2.0857713224774401</v>
      </c>
      <c r="V363">
        <v>-2.0857713224774401</v>
      </c>
      <c r="W363">
        <v>-2.0857713224774401</v>
      </c>
      <c r="X363">
        <v>4.2202546370646701</v>
      </c>
      <c r="Y363">
        <v>4.2202546370646701</v>
      </c>
      <c r="Z363">
        <v>4.2202546370646701</v>
      </c>
      <c r="AA363">
        <v>-3.5719211144574898</v>
      </c>
      <c r="AB363">
        <v>-3.5719211144574898</v>
      </c>
      <c r="AC363">
        <v>-3.5719211144574898</v>
      </c>
      <c r="AD363">
        <v>3.79403794054465</v>
      </c>
      <c r="AE363">
        <v>3.79403794054465</v>
      </c>
      <c r="AF363">
        <v>3.79403794054465</v>
      </c>
      <c r="AG363">
        <v>0.46666666671323698</v>
      </c>
      <c r="AH363">
        <v>0.46666666671323698</v>
      </c>
      <c r="AI363">
        <v>0.46666666671323698</v>
      </c>
      <c r="AJ363">
        <v>0.199999999798222</v>
      </c>
      <c r="AK363">
        <v>0.199999999798222</v>
      </c>
      <c r="AL363">
        <v>0.199999999798222</v>
      </c>
    </row>
    <row r="364" spans="1:50" x14ac:dyDescent="0.5">
      <c r="A364" t="str">
        <v>{"InfraID":"Edge-Pi4","cpu":"5","instance":"129.127.231.53:9100","job":"node","mode":"idle","label":"CPU Usage Percentage"}</v>
      </c>
      <c r="B364">
        <v>1.3333333334109401</v>
      </c>
      <c r="C364">
        <v>0.60000000017073696</v>
      </c>
      <c r="D364">
        <v>0.60000000017073696</v>
      </c>
      <c r="E364">
        <v>0.60000000017073696</v>
      </c>
      <c r="F364">
        <v>0</v>
      </c>
      <c r="G364">
        <v>0</v>
      </c>
      <c r="H364">
        <v>0</v>
      </c>
      <c r="I364">
        <v>0.66666666651144602</v>
      </c>
      <c r="J364">
        <v>0.66666666651144602</v>
      </c>
      <c r="K364">
        <v>0.66666666651144602</v>
      </c>
      <c r="L364">
        <v>0.399999999984473</v>
      </c>
      <c r="M364">
        <v>0.399999999984473</v>
      </c>
      <c r="N364">
        <v>0.399999999984473</v>
      </c>
      <c r="O364">
        <v>0.60000000017073696</v>
      </c>
      <c r="P364">
        <v>0.60000000017073696</v>
      </c>
      <c r="Q364">
        <v>0.60000000017073696</v>
      </c>
      <c r="R364">
        <v>-0.26666666691501401</v>
      </c>
      <c r="S364">
        <v>-0.26666666691501401</v>
      </c>
      <c r="T364">
        <v>-0.26666666691501401</v>
      </c>
      <c r="U364">
        <v>-2.3611206718203701</v>
      </c>
      <c r="V364">
        <v>-2.3611206718203701</v>
      </c>
      <c r="W364">
        <v>-2.3611206718203701</v>
      </c>
      <c r="X364">
        <v>4.0909972211762202</v>
      </c>
      <c r="Y364">
        <v>4.0909972211762202</v>
      </c>
      <c r="Z364">
        <v>4.0909972211762202</v>
      </c>
      <c r="AA364">
        <v>-3.1581850780647698</v>
      </c>
      <c r="AB364">
        <v>-3.1581850780647698</v>
      </c>
      <c r="AC364">
        <v>-3.1581850780647698</v>
      </c>
      <c r="AD364">
        <v>3.79403794054465</v>
      </c>
      <c r="AE364">
        <v>3.79403794054465</v>
      </c>
      <c r="AF364">
        <v>3.79403794054465</v>
      </c>
      <c r="AG364">
        <v>0.86666666630965405</v>
      </c>
      <c r="AH364">
        <v>0.86666666630965405</v>
      </c>
      <c r="AI364">
        <v>0.86666666630965405</v>
      </c>
      <c r="AJ364">
        <v>-0.26666666652697302</v>
      </c>
      <c r="AK364">
        <v>-0.26666666652697302</v>
      </c>
      <c r="AL364">
        <v>-0.26666666652697302</v>
      </c>
    </row>
    <row r="365" spans="1:50" x14ac:dyDescent="0.5">
      <c r="A365" t="str">
        <v>{"InfraID":"Edge-Pi4","cpu":"6","instance":"129.127.231.53:9100","job":"node","mode":"idle","label":"CPU Usage Percentage"}</v>
      </c>
      <c r="B365">
        <v>1.5333333332091501</v>
      </c>
      <c r="C365">
        <v>0.53333333344198697</v>
      </c>
      <c r="D365">
        <v>0.53333333344198697</v>
      </c>
      <c r="E365">
        <v>0.53333333344198697</v>
      </c>
      <c r="F365">
        <v>0.199999999798222</v>
      </c>
      <c r="G365">
        <v>0.199999999798222</v>
      </c>
      <c r="H365">
        <v>0.199999999798222</v>
      </c>
      <c r="I365">
        <v>0.66666666689950205</v>
      </c>
      <c r="J365">
        <v>0.66666666689950205</v>
      </c>
      <c r="K365">
        <v>0.66666666689950205</v>
      </c>
      <c r="L365">
        <v>0</v>
      </c>
      <c r="M365">
        <v>0</v>
      </c>
      <c r="N365">
        <v>0</v>
      </c>
      <c r="O365">
        <v>0.53333333305393105</v>
      </c>
      <c r="P365">
        <v>0.53333333305393105</v>
      </c>
      <c r="Q365">
        <v>0.53333333305393105</v>
      </c>
      <c r="R365">
        <v>-0.13333333306945799</v>
      </c>
      <c r="S365">
        <v>-0.13333333306945799</v>
      </c>
      <c r="T365">
        <v>-0.13333333306945799</v>
      </c>
      <c r="U365">
        <v>-2.49879534669217</v>
      </c>
      <c r="V365">
        <v>-2.49879534669217</v>
      </c>
      <c r="W365">
        <v>-2.49879534669217</v>
      </c>
      <c r="X365">
        <v>3.63859626425001</v>
      </c>
      <c r="Y365">
        <v>3.63859626425001</v>
      </c>
      <c r="Z365">
        <v>3.63859626425001</v>
      </c>
      <c r="AA365">
        <v>-3.50296510792375</v>
      </c>
      <c r="AB365">
        <v>-3.50296510792375</v>
      </c>
      <c r="AC365">
        <v>-3.50296510792375</v>
      </c>
      <c r="AD365">
        <v>3.8585623949975201</v>
      </c>
      <c r="AE365">
        <v>3.8585623949975201</v>
      </c>
      <c r="AF365">
        <v>3.8585623949975201</v>
      </c>
      <c r="AG365">
        <v>0.73333333324020999</v>
      </c>
      <c r="AH365">
        <v>0.73333333324020999</v>
      </c>
      <c r="AI365">
        <v>0.73333333324020999</v>
      </c>
      <c r="AJ365">
        <v>-6.6666666728764298E-2</v>
      </c>
      <c r="AK365">
        <v>-6.6666666728764298E-2</v>
      </c>
      <c r="AL365">
        <v>-6.6666666728764298E-2</v>
      </c>
    </row>
    <row r="366" spans="1:50" x14ac:dyDescent="0.5">
      <c r="A366" t="str">
        <v>{"InfraID":"Edge-Pi4","cpu":"7","instance":"129.127.231.53:9100","job":"node","mode":"idle","label":"CPU Usage Percentage"}</v>
      </c>
      <c r="B366">
        <v>1.13333333322468</v>
      </c>
      <c r="C366">
        <v>0.53333333344198697</v>
      </c>
      <c r="D366">
        <v>0.53333333344198697</v>
      </c>
      <c r="E366">
        <v>0.53333333344198697</v>
      </c>
      <c r="F366">
        <v>-0.26666666691501401</v>
      </c>
      <c r="G366">
        <v>-0.26666666691501401</v>
      </c>
      <c r="H366">
        <v>-0.26666666691501401</v>
      </c>
      <c r="I366">
        <v>0.79999999996895998</v>
      </c>
      <c r="J366">
        <v>0.79999999996895998</v>
      </c>
      <c r="K366">
        <v>0.79999999996895998</v>
      </c>
      <c r="L366">
        <v>-6.6666666340694195E-2</v>
      </c>
      <c r="M366">
        <v>-6.6666666340694195E-2</v>
      </c>
      <c r="N366">
        <v>-6.6666666340694195E-2</v>
      </c>
      <c r="O366">
        <v>0.66666666651144602</v>
      </c>
      <c r="P366">
        <v>0.66666666651144602</v>
      </c>
      <c r="Q366">
        <v>0.66666666651144602</v>
      </c>
      <c r="R366">
        <v>-6.6666666728764298E-2</v>
      </c>
      <c r="S366">
        <v>-6.6666666728764298E-2</v>
      </c>
      <c r="T366">
        <v>-6.6666666728764298E-2</v>
      </c>
      <c r="U366">
        <v>-2.5676326837273602</v>
      </c>
      <c r="V366">
        <v>-2.5676326837273602</v>
      </c>
      <c r="W366">
        <v>-2.5676326837273602</v>
      </c>
      <c r="X366">
        <v>3.50933884798537</v>
      </c>
      <c r="Y366">
        <v>3.50933884798537</v>
      </c>
      <c r="Z366">
        <v>3.50933884798537</v>
      </c>
      <c r="AA366">
        <v>-3.6408771201884602</v>
      </c>
      <c r="AB366">
        <v>-3.6408771201884602</v>
      </c>
      <c r="AC366">
        <v>-3.6408771201884602</v>
      </c>
      <c r="AD366">
        <v>3.6004645760592999</v>
      </c>
      <c r="AE366">
        <v>3.6004645760592999</v>
      </c>
      <c r="AF366">
        <v>3.6004645760592999</v>
      </c>
      <c r="AG366">
        <v>0.60000000017073696</v>
      </c>
      <c r="AH366">
        <v>0.60000000017073696</v>
      </c>
      <c r="AI366">
        <v>0.60000000017073696</v>
      </c>
      <c r="AJ366">
        <v>-0.26666666691501401</v>
      </c>
      <c r="AK366">
        <v>-0.26666666691501401</v>
      </c>
      <c r="AL366">
        <v>-0.26666666691501401</v>
      </c>
    </row>
    <row r="369" spans="1:50" x14ac:dyDescent="0.5">
      <c r="A369" t="str" cm="1">
        <f t="array" ref="A369:AL469">TRANSPOSE(A81:CW118)</f>
        <v>timestamp</v>
      </c>
      <c r="B369">
        <v>1617001733.325</v>
      </c>
      <c r="C369">
        <v>1617001738.325</v>
      </c>
      <c r="D369">
        <v>1617001743.325</v>
      </c>
      <c r="E369">
        <v>1617001748.325</v>
      </c>
      <c r="F369">
        <v>1617001753.325</v>
      </c>
      <c r="G369">
        <v>1617001758.325</v>
      </c>
      <c r="H369">
        <v>1617001763.325</v>
      </c>
      <c r="I369">
        <v>1617001768.325</v>
      </c>
      <c r="J369">
        <v>1617001773.325</v>
      </c>
      <c r="K369">
        <v>1617001778.325</v>
      </c>
      <c r="L369">
        <v>1617001783.325</v>
      </c>
      <c r="M369">
        <v>1617001788.325</v>
      </c>
      <c r="N369">
        <v>1617001793.325</v>
      </c>
      <c r="O369">
        <v>1617001798.325</v>
      </c>
      <c r="P369">
        <v>1617001803.325</v>
      </c>
      <c r="Q369">
        <v>1617001808.325</v>
      </c>
      <c r="R369">
        <v>1617001813.325</v>
      </c>
      <c r="S369">
        <v>1617001818.325</v>
      </c>
      <c r="T369">
        <v>1617001823.325</v>
      </c>
      <c r="U369">
        <v>1617001828.325</v>
      </c>
      <c r="V369">
        <v>1617001833.325</v>
      </c>
      <c r="W369">
        <v>1617001838.325</v>
      </c>
      <c r="X369">
        <v>1617001843.325</v>
      </c>
      <c r="Y369">
        <v>1617001848.325</v>
      </c>
      <c r="Z369">
        <v>1617001853.325</v>
      </c>
      <c r="AA369">
        <v>1617001858.325</v>
      </c>
      <c r="AB369">
        <v>1617001863.325</v>
      </c>
      <c r="AC369">
        <v>1617001868.325</v>
      </c>
      <c r="AD369">
        <v>1617001873.325</v>
      </c>
      <c r="AE369">
        <v>1617001878.325</v>
      </c>
      <c r="AF369">
        <v>1617001883.325</v>
      </c>
      <c r="AG369">
        <v>1617001888.325</v>
      </c>
      <c r="AH369">
        <v>1617001893.325</v>
      </c>
      <c r="AI369">
        <v>1617001898.325</v>
      </c>
      <c r="AJ369">
        <v>1617001903.325</v>
      </c>
      <c r="AK369">
        <v>1617001908.325</v>
      </c>
      <c r="AL369">
        <v>1617001913.325</v>
      </c>
      <c r="AN369" s="1" t="s">
        <v>104</v>
      </c>
      <c r="AO369" s="1" t="s">
        <v>118</v>
      </c>
      <c r="AP369" s="1" t="s">
        <v>102</v>
      </c>
      <c r="AQ369" s="1" t="s">
        <v>103</v>
      </c>
      <c r="AR369" s="1" t="s">
        <v>119</v>
      </c>
      <c r="AT369" s="1" t="s">
        <v>105</v>
      </c>
      <c r="AU369" s="1" t="s">
        <v>106</v>
      </c>
      <c r="AV369" s="1" t="s">
        <v>107</v>
      </c>
      <c r="AW369" s="1" t="s">
        <v>108</v>
      </c>
      <c r="AX369" s="1" t="s">
        <v>109</v>
      </c>
    </row>
    <row r="370" spans="1:50" x14ac:dyDescent="0.5">
      <c r="A370" s="2" t="str">
        <v>{"InfraID":"Edge-Pi4","device":"mmcblk0","instance":"129.127.230.61:9100","job":"node","label":"Disk Write Rate (Bytes/Sec)"}</v>
      </c>
      <c r="B370" s="2">
        <v>4915.2</v>
      </c>
      <c r="C370" s="2">
        <v>4915.2</v>
      </c>
      <c r="D370" s="2">
        <v>3003.7333333333299</v>
      </c>
      <c r="E370" s="2">
        <v>3003.7333333333299</v>
      </c>
      <c r="F370" s="2">
        <v>3003.7333333333299</v>
      </c>
      <c r="G370" s="2">
        <v>6918.43197973115</v>
      </c>
      <c r="H370" s="2">
        <v>6918.43197973115</v>
      </c>
      <c r="I370" s="2">
        <v>6918.43197973115</v>
      </c>
      <c r="J370" s="2">
        <v>3631.4356278893001</v>
      </c>
      <c r="K370" s="2">
        <v>3631.4356278893001</v>
      </c>
      <c r="L370" s="2">
        <v>3631.4356278893001</v>
      </c>
      <c r="M370" s="2">
        <v>5734.4</v>
      </c>
      <c r="N370" s="2">
        <v>5734.4</v>
      </c>
      <c r="O370" s="2">
        <v>5734.4</v>
      </c>
      <c r="P370" s="2">
        <v>4338.06396949798</v>
      </c>
      <c r="Q370" s="2">
        <v>4338.06396949798</v>
      </c>
      <c r="R370" s="2">
        <v>4338.06396949798</v>
      </c>
      <c r="S370" s="2">
        <v>6826.6666666666597</v>
      </c>
      <c r="T370" s="2">
        <v>6826.6666666666597</v>
      </c>
      <c r="U370" s="2">
        <v>6826.6666666666597</v>
      </c>
      <c r="V370" s="2">
        <v>2327.7135821178199</v>
      </c>
      <c r="W370" s="2">
        <v>2327.7135821178199</v>
      </c>
      <c r="X370" s="2">
        <v>2327.7135821178199</v>
      </c>
      <c r="Y370" s="2">
        <v>3003.7333333333299</v>
      </c>
      <c r="Z370" s="2">
        <v>3003.7333333333299</v>
      </c>
      <c r="AA370" s="2">
        <v>3003.7333333333299</v>
      </c>
      <c r="AB370" s="2">
        <v>5734.4</v>
      </c>
      <c r="AC370" s="2">
        <v>5734.4</v>
      </c>
      <c r="AD370" s="2">
        <v>5734.4</v>
      </c>
      <c r="AE370" s="2">
        <v>3276.8</v>
      </c>
      <c r="AF370" s="2">
        <v>3276.8</v>
      </c>
      <c r="AG370" s="2">
        <v>3276.8</v>
      </c>
      <c r="AH370" s="2">
        <v>286446.933333333</v>
      </c>
      <c r="AI370" s="2">
        <v>286446.933333333</v>
      </c>
      <c r="AJ370" s="2">
        <v>286446.933333333</v>
      </c>
      <c r="AK370" s="2">
        <v>363178.66666666599</v>
      </c>
      <c r="AL370" s="2">
        <v>363178.66666666599</v>
      </c>
      <c r="AN370" s="1">
        <f>MEDIAN(B370:AL370)</f>
        <v>4915.2</v>
      </c>
      <c r="AO370" s="1">
        <f>AVERAGE(B370:AL370)</f>
        <v>46754.45050840648</v>
      </c>
      <c r="AP370" s="1">
        <f>MIN(B370:AL370)</f>
        <v>2327.7135821178199</v>
      </c>
      <c r="AQ370" s="1">
        <f>MAX(B370:AL370)</f>
        <v>363178.66666666599</v>
      </c>
      <c r="AR370" s="1">
        <f>STDEV(B370:AL370)</f>
        <v>109265.15372464103</v>
      </c>
      <c r="AT370" s="1">
        <f>MEDIAN(B370:AL373)</f>
        <v>5188.2666666666601</v>
      </c>
      <c r="AU370" s="1">
        <f>AVERAGE(B370:AL373)</f>
        <v>33959.855972117861</v>
      </c>
      <c r="AV370" s="1">
        <f>MIN(B370:AL373)</f>
        <v>2184.5333333333301</v>
      </c>
      <c r="AW370" s="1">
        <f>MAX(B370:AL373)</f>
        <v>363178.66666666599</v>
      </c>
      <c r="AX370">
        <f>STDEV(B370:AL373)</f>
        <v>77115.217671543403</v>
      </c>
    </row>
    <row r="371" spans="1:50" x14ac:dyDescent="0.5">
      <c r="A371" s="2" t="str">
        <v>{"InfraID":"Edge-Pi4","device":"mmcblk0","instance":"129.127.231.125:9100","job":"node","label":"Disk Write Rate (Bytes/Sec)"}</v>
      </c>
      <c r="B371" s="2">
        <v>2730.6666666666601</v>
      </c>
      <c r="C371" s="2">
        <v>2730.6666666666601</v>
      </c>
      <c r="D371" s="2">
        <v>2730.6666666666601</v>
      </c>
      <c r="E371" s="2">
        <v>4922.4195486713797</v>
      </c>
      <c r="F371" s="2">
        <v>4922.4195486713797</v>
      </c>
      <c r="G371" s="2">
        <v>4922.4195486713797</v>
      </c>
      <c r="H371" s="2">
        <v>5446.4636231241602</v>
      </c>
      <c r="I371" s="2">
        <v>5446.4636231241602</v>
      </c>
      <c r="J371" s="2">
        <v>5446.4636231241602</v>
      </c>
      <c r="K371" s="2">
        <v>4642.1333333333296</v>
      </c>
      <c r="L371" s="2">
        <v>4642.1333333333296</v>
      </c>
      <c r="M371" s="2">
        <v>4642.1333333333296</v>
      </c>
      <c r="N371" s="2">
        <v>4096</v>
      </c>
      <c r="O371" s="2">
        <v>4096</v>
      </c>
      <c r="P371" s="2">
        <v>4096</v>
      </c>
      <c r="Q371" s="2">
        <v>4369.0666666666602</v>
      </c>
      <c r="R371" s="2">
        <v>4369.0666666666602</v>
      </c>
      <c r="S371" s="2">
        <v>4369.0666666666602</v>
      </c>
      <c r="T371" s="2">
        <v>4627.9217569380698</v>
      </c>
      <c r="U371" s="2">
        <v>4627.9217569380698</v>
      </c>
      <c r="V371" s="2">
        <v>4627.9217569380698</v>
      </c>
      <c r="W371" s="2">
        <v>5742.8228067832797</v>
      </c>
      <c r="X371" s="2">
        <v>5742.8228067832797</v>
      </c>
      <c r="Y371" s="2">
        <v>5742.8228067832797</v>
      </c>
      <c r="Z371" s="2">
        <v>5681.3567870878196</v>
      </c>
      <c r="AA371" s="2">
        <v>5681.3567870878196</v>
      </c>
      <c r="AB371" s="2">
        <v>5681.3567870878196</v>
      </c>
      <c r="AC371" s="2">
        <v>3549.86666666666</v>
      </c>
      <c r="AD371" s="2">
        <v>3549.86666666666</v>
      </c>
      <c r="AE371" s="2">
        <v>3549.86666666666</v>
      </c>
      <c r="AF371" s="2">
        <v>77004.800000000003</v>
      </c>
      <c r="AG371" s="2">
        <v>77004.800000000003</v>
      </c>
      <c r="AH371" s="2">
        <v>77004.800000000003</v>
      </c>
      <c r="AI371" s="2">
        <v>224460.79999999999</v>
      </c>
      <c r="AJ371" s="2">
        <v>224460.79999999999</v>
      </c>
      <c r="AK371" s="2">
        <v>224460.79999999999</v>
      </c>
      <c r="AL371" s="2">
        <v>42598.400000000001</v>
      </c>
      <c r="AN371" s="1">
        <f t="shared" ref="AN371:AN373" si="90">MEDIAN(B371:AL371)</f>
        <v>4922.4195486713797</v>
      </c>
      <c r="AO371" s="1">
        <f t="shared" ref="AO371:AO373" si="91">AVERAGE(B371:AL371)</f>
        <v>29308.68523156254</v>
      </c>
      <c r="AP371" s="1">
        <f t="shared" ref="AP371:AP373" si="92">MIN(B371:AL371)</f>
        <v>2730.6666666666601</v>
      </c>
      <c r="AQ371" s="1">
        <f t="shared" ref="AQ371:AQ373" si="93">MAX(B371:AL371)</f>
        <v>224460.79999999999</v>
      </c>
      <c r="AR371" s="1">
        <f t="shared" ref="AR371:AR373" si="94">STDEV(B371:AL371)</f>
        <v>62276.926087200911</v>
      </c>
    </row>
    <row r="372" spans="1:50" x14ac:dyDescent="0.5">
      <c r="A372" s="2" t="str">
        <v>{"InfraID":"Edge-Pi4","device":"mmcblk0","instance":"129.127.231.162:9100","job":"node","label":"Disk Write Rate (Bytes/Sec)"}</v>
      </c>
      <c r="B372" s="2">
        <v>7918.9333333333298</v>
      </c>
      <c r="C372" s="2">
        <v>2730.6666666666601</v>
      </c>
      <c r="D372" s="2">
        <v>2730.6666666666601</v>
      </c>
      <c r="E372" s="2">
        <v>2730.6666666666601</v>
      </c>
      <c r="F372" s="2">
        <v>6341.8959814202199</v>
      </c>
      <c r="G372" s="2">
        <v>6341.8959814202199</v>
      </c>
      <c r="H372" s="2">
        <v>6341.8959814202199</v>
      </c>
      <c r="I372" s="2">
        <v>3631.4356278893001</v>
      </c>
      <c r="J372" s="2">
        <v>3631.4356278893001</v>
      </c>
      <c r="K372" s="2">
        <v>3631.4356278893001</v>
      </c>
      <c r="L372" s="2">
        <v>7372.8</v>
      </c>
      <c r="M372" s="2">
        <v>7372.8</v>
      </c>
      <c r="N372" s="2">
        <v>7372.8</v>
      </c>
      <c r="O372" s="2">
        <v>8465.0666666666602</v>
      </c>
      <c r="P372" s="2">
        <v>8465.0666666666602</v>
      </c>
      <c r="Q372" s="2">
        <v>8465.0666666666602</v>
      </c>
      <c r="R372" s="2">
        <v>7372.8</v>
      </c>
      <c r="S372" s="2">
        <v>7372.8</v>
      </c>
      <c r="T372" s="2">
        <v>7372.8</v>
      </c>
      <c r="U372" s="2">
        <v>7099.7333333333299</v>
      </c>
      <c r="V372" s="2">
        <v>7099.7333333333299</v>
      </c>
      <c r="W372" s="2">
        <v>7099.7333333333299</v>
      </c>
      <c r="X372" s="2">
        <v>4642.1333333333296</v>
      </c>
      <c r="Y372" s="2">
        <v>4642.1333333333296</v>
      </c>
      <c r="Z372" s="2">
        <v>4642.1333333333296</v>
      </c>
      <c r="AA372" s="2">
        <v>3822.9333333333302</v>
      </c>
      <c r="AB372" s="2">
        <v>3822.9333333333302</v>
      </c>
      <c r="AC372" s="2">
        <v>3822.9333333333302</v>
      </c>
      <c r="AD372" s="2">
        <v>10922.666666666601</v>
      </c>
      <c r="AE372" s="2">
        <v>10922.666666666601</v>
      </c>
      <c r="AF372" s="2">
        <v>10922.666666666601</v>
      </c>
      <c r="AG372" s="2">
        <v>92569.600000000006</v>
      </c>
      <c r="AH372" s="2">
        <v>92569.600000000006</v>
      </c>
      <c r="AI372" s="2">
        <v>92569.600000000006</v>
      </c>
      <c r="AJ372" s="2">
        <v>240298.66666666599</v>
      </c>
      <c r="AK372" s="2">
        <v>240298.66666666599</v>
      </c>
      <c r="AL372" s="2">
        <v>240298.66666666599</v>
      </c>
      <c r="AN372" s="1">
        <f t="shared" si="90"/>
        <v>7372.8</v>
      </c>
      <c r="AO372" s="1">
        <f t="shared" si="91"/>
        <v>32262.976436790803</v>
      </c>
      <c r="AP372" s="1">
        <f t="shared" si="92"/>
        <v>2730.6666666666601</v>
      </c>
      <c r="AQ372" s="1">
        <f t="shared" si="93"/>
        <v>240298.66666666599</v>
      </c>
      <c r="AR372" s="1">
        <f t="shared" si="94"/>
        <v>67046.521900151973</v>
      </c>
    </row>
    <row r="373" spans="1:50" x14ac:dyDescent="0.5">
      <c r="A373" s="2" t="str">
        <v>{"InfraID":"Edge-Pi4","device":"mmcblk0","instance":"129.127.231.168:9100","job":"node","label":"Disk Write Rate (Bytes/Sec)"}</v>
      </c>
      <c r="B373" s="2">
        <v>6553.6</v>
      </c>
      <c r="C373" s="2">
        <v>6553.6</v>
      </c>
      <c r="D373" s="2">
        <v>5188.2666666666601</v>
      </c>
      <c r="E373" s="2">
        <v>5188.2666666666601</v>
      </c>
      <c r="F373" s="2">
        <v>5188.2666666666601</v>
      </c>
      <c r="G373" s="2">
        <v>4915.2</v>
      </c>
      <c r="H373" s="2">
        <v>4915.2</v>
      </c>
      <c r="I373" s="2">
        <v>4915.2</v>
      </c>
      <c r="J373" s="2">
        <v>5188.2666666666601</v>
      </c>
      <c r="K373" s="2">
        <v>5188.2666666666601</v>
      </c>
      <c r="L373" s="2">
        <v>5188.2666666666601</v>
      </c>
      <c r="M373" s="2">
        <v>4642.1333333333296</v>
      </c>
      <c r="N373" s="2">
        <v>4642.1333333333296</v>
      </c>
      <c r="O373" s="2">
        <v>4642.1333333333296</v>
      </c>
      <c r="P373" s="2">
        <v>4096</v>
      </c>
      <c r="Q373" s="2">
        <v>4096</v>
      </c>
      <c r="R373" s="2">
        <v>4096</v>
      </c>
      <c r="S373" s="2">
        <v>6826.6666666666597</v>
      </c>
      <c r="T373" s="2">
        <v>6826.6666666666597</v>
      </c>
      <c r="U373" s="2">
        <v>6826.6666666666597</v>
      </c>
      <c r="V373" s="2">
        <v>3003.7333333333299</v>
      </c>
      <c r="W373" s="2">
        <v>3003.7333333333299</v>
      </c>
      <c r="X373" s="2">
        <v>3003.7333333333299</v>
      </c>
      <c r="Y373" s="2">
        <v>11195.733333333301</v>
      </c>
      <c r="Z373" s="2">
        <v>11195.733333333301</v>
      </c>
      <c r="AA373" s="2">
        <v>11195.733333333301</v>
      </c>
      <c r="AB373" s="2">
        <v>4915.2</v>
      </c>
      <c r="AC373" s="2">
        <v>4915.2</v>
      </c>
      <c r="AD373" s="2">
        <v>4915.2</v>
      </c>
      <c r="AE373" s="2">
        <v>2184.5333333333301</v>
      </c>
      <c r="AF373" s="2">
        <v>2184.5333333333301</v>
      </c>
      <c r="AG373" s="2">
        <v>2184.5333333333301</v>
      </c>
      <c r="AH373" s="2">
        <v>121514.666666666</v>
      </c>
      <c r="AI373" s="2">
        <v>121514.666666666</v>
      </c>
      <c r="AJ373" s="2">
        <v>121514.666666666</v>
      </c>
      <c r="AK373" s="2">
        <v>241937.06666666601</v>
      </c>
      <c r="AL373" s="2">
        <v>241937.06666666601</v>
      </c>
      <c r="AN373" s="1">
        <f t="shared" si="90"/>
        <v>5188.2666666666601</v>
      </c>
      <c r="AO373" s="1">
        <f t="shared" si="91"/>
        <v>27513.311711711613</v>
      </c>
      <c r="AP373" s="1">
        <f t="shared" si="92"/>
        <v>2184.5333333333301</v>
      </c>
      <c r="AQ373" s="1">
        <f t="shared" si="93"/>
        <v>241937.06666666601</v>
      </c>
      <c r="AR373" s="1">
        <f t="shared" si="94"/>
        <v>61105.727020498583</v>
      </c>
    </row>
    <row r="374" spans="1:50" x14ac:dyDescent="0.5">
      <c r="A374" t="str">
        <v>{"InfraID":"Edge-Pi4","device":"mmcblk0p1","instance":"129.127.230.61:9100","job":"node","label":"Disk Write Rate (Bytes/Sec)"}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</row>
    <row r="375" spans="1:50" x14ac:dyDescent="0.5">
      <c r="A375" t="str">
        <v>{"InfraID":"Edge-Pi4","device":"mmcblk0p1","instance":"129.127.231.125:9100","job":"node","label":"Disk Write Rate (Bytes/Sec)"}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</row>
    <row r="376" spans="1:50" x14ac:dyDescent="0.5">
      <c r="A376" t="str">
        <v>{"InfraID":"Edge-Pi4","device":"mmcblk0p1","instance":"129.127.231.162:9100","job":"node","label":"Disk Write Rate (Bytes/Sec)"}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50" x14ac:dyDescent="0.5">
      <c r="A377" t="str">
        <v>{"InfraID":"Edge-Pi4","device":"mmcblk0p1","instance":"129.127.231.168:9100","job":"node","label":"Disk Write Rate (Bytes/Sec)"}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50" x14ac:dyDescent="0.5">
      <c r="A378" t="str">
        <v>{"InfraID":"Edge-Pi4","device":"mmcblk0p2","instance":"129.127.230.61:9100","job":"node","label":"Disk Write Rate (Bytes/Sec)"}</v>
      </c>
      <c r="B378">
        <v>4915.2</v>
      </c>
      <c r="C378">
        <v>4915.2</v>
      </c>
      <c r="D378">
        <v>3003.7333333333299</v>
      </c>
      <c r="E378">
        <v>3003.7333333333299</v>
      </c>
      <c r="F378">
        <v>3003.7333333333299</v>
      </c>
      <c r="G378">
        <v>6918.43197973115</v>
      </c>
      <c r="H378">
        <v>6918.43197973115</v>
      </c>
      <c r="I378">
        <v>6918.43197973115</v>
      </c>
      <c r="J378">
        <v>3631.4356278893001</v>
      </c>
      <c r="K378">
        <v>3631.4356278893001</v>
      </c>
      <c r="L378">
        <v>3631.4356278893001</v>
      </c>
      <c r="M378">
        <v>5734.4</v>
      </c>
      <c r="N378">
        <v>5734.4</v>
      </c>
      <c r="O378">
        <v>5734.4</v>
      </c>
      <c r="P378">
        <v>4338.06396949798</v>
      </c>
      <c r="Q378">
        <v>4338.06396949798</v>
      </c>
      <c r="R378">
        <v>4338.06396949798</v>
      </c>
      <c r="S378">
        <v>6826.6666666666597</v>
      </c>
      <c r="T378">
        <v>6826.6666666666597</v>
      </c>
      <c r="U378">
        <v>6826.6666666666597</v>
      </c>
      <c r="V378">
        <v>2327.7135821178199</v>
      </c>
      <c r="W378">
        <v>2327.7135821178199</v>
      </c>
      <c r="X378">
        <v>2327.7135821178199</v>
      </c>
      <c r="Y378">
        <v>3003.7333333333299</v>
      </c>
      <c r="Z378">
        <v>3003.7333333333299</v>
      </c>
      <c r="AA378">
        <v>3003.7333333333299</v>
      </c>
      <c r="AB378">
        <v>5734.4</v>
      </c>
      <c r="AC378">
        <v>5734.4</v>
      </c>
      <c r="AD378">
        <v>5734.4</v>
      </c>
      <c r="AE378">
        <v>3276.8</v>
      </c>
      <c r="AF378">
        <v>3276.8</v>
      </c>
      <c r="AG378">
        <v>3276.8</v>
      </c>
      <c r="AH378">
        <v>286446.933333333</v>
      </c>
      <c r="AI378">
        <v>286446.933333333</v>
      </c>
      <c r="AJ378">
        <v>286446.933333333</v>
      </c>
      <c r="AK378">
        <v>363178.66666666599</v>
      </c>
      <c r="AL378">
        <v>363178.66666666599</v>
      </c>
    </row>
    <row r="379" spans="1:50" x14ac:dyDescent="0.5">
      <c r="A379" t="str">
        <v>{"InfraID":"Edge-Pi4","device":"mmcblk0p2","instance":"129.127.231.125:9100","job":"node","label":"Disk Write Rate (Bytes/Sec)"}</v>
      </c>
      <c r="B379">
        <v>2730.6666666666601</v>
      </c>
      <c r="C379">
        <v>2730.6666666666601</v>
      </c>
      <c r="D379">
        <v>2730.6666666666601</v>
      </c>
      <c r="E379">
        <v>4922.4195486713797</v>
      </c>
      <c r="F379">
        <v>4922.4195486713797</v>
      </c>
      <c r="G379">
        <v>4922.4195486713797</v>
      </c>
      <c r="H379">
        <v>5446.4636231241602</v>
      </c>
      <c r="I379">
        <v>5446.4636231241602</v>
      </c>
      <c r="J379">
        <v>5446.4636231241602</v>
      </c>
      <c r="K379">
        <v>4642.1333333333296</v>
      </c>
      <c r="L379">
        <v>4642.1333333333296</v>
      </c>
      <c r="M379">
        <v>4642.1333333333296</v>
      </c>
      <c r="N379">
        <v>4096</v>
      </c>
      <c r="O379">
        <v>4096</v>
      </c>
      <c r="P379">
        <v>4096</v>
      </c>
      <c r="Q379">
        <v>4369.0666666666602</v>
      </c>
      <c r="R379">
        <v>4369.0666666666602</v>
      </c>
      <c r="S379">
        <v>4369.0666666666602</v>
      </c>
      <c r="T379">
        <v>4627.9217569380698</v>
      </c>
      <c r="U379">
        <v>4627.9217569380698</v>
      </c>
      <c r="V379">
        <v>4627.9217569380698</v>
      </c>
      <c r="W379">
        <v>5742.8228067832797</v>
      </c>
      <c r="X379">
        <v>5742.8228067832797</v>
      </c>
      <c r="Y379">
        <v>5742.8228067832797</v>
      </c>
      <c r="Z379">
        <v>5681.3567870878196</v>
      </c>
      <c r="AA379">
        <v>5681.3567870878196</v>
      </c>
      <c r="AB379">
        <v>5681.3567870878196</v>
      </c>
      <c r="AC379">
        <v>3549.86666666666</v>
      </c>
      <c r="AD379">
        <v>3549.86666666666</v>
      </c>
      <c r="AE379">
        <v>3549.86666666666</v>
      </c>
      <c r="AF379">
        <v>77004.800000000003</v>
      </c>
      <c r="AG379">
        <v>77004.800000000003</v>
      </c>
      <c r="AH379">
        <v>77004.800000000003</v>
      </c>
      <c r="AI379">
        <v>224460.79999999999</v>
      </c>
      <c r="AJ379">
        <v>224460.79999999999</v>
      </c>
      <c r="AK379">
        <v>224460.79999999999</v>
      </c>
      <c r="AL379">
        <v>42598.400000000001</v>
      </c>
    </row>
    <row r="380" spans="1:50" x14ac:dyDescent="0.5">
      <c r="A380" t="str">
        <v>{"InfraID":"Edge-Pi4","device":"mmcblk0p2","instance":"129.127.231.162:9100","job":"node","label":"Disk Write Rate (Bytes/Sec)"}</v>
      </c>
      <c r="B380">
        <v>7918.9333333333298</v>
      </c>
      <c r="C380">
        <v>2730.6666666666601</v>
      </c>
      <c r="D380">
        <v>2730.6666666666601</v>
      </c>
      <c r="E380">
        <v>2730.6666666666601</v>
      </c>
      <c r="F380">
        <v>6341.8959814202199</v>
      </c>
      <c r="G380">
        <v>6341.8959814202199</v>
      </c>
      <c r="H380">
        <v>6341.8959814202199</v>
      </c>
      <c r="I380">
        <v>3631.4356278893001</v>
      </c>
      <c r="J380">
        <v>3631.4356278893001</v>
      </c>
      <c r="K380">
        <v>3631.4356278893001</v>
      </c>
      <c r="L380">
        <v>7372.8</v>
      </c>
      <c r="M380">
        <v>7372.8</v>
      </c>
      <c r="N380">
        <v>7372.8</v>
      </c>
      <c r="O380">
        <v>8465.0666666666602</v>
      </c>
      <c r="P380">
        <v>8465.0666666666602</v>
      </c>
      <c r="Q380">
        <v>8465.0666666666602</v>
      </c>
      <c r="R380">
        <v>7372.8</v>
      </c>
      <c r="S380">
        <v>7372.8</v>
      </c>
      <c r="T380">
        <v>7372.8</v>
      </c>
      <c r="U380">
        <v>7099.7333333333299</v>
      </c>
      <c r="V380">
        <v>7099.7333333333299</v>
      </c>
      <c r="W380">
        <v>7099.7333333333299</v>
      </c>
      <c r="X380">
        <v>4642.1333333333296</v>
      </c>
      <c r="Y380">
        <v>4642.1333333333296</v>
      </c>
      <c r="Z380">
        <v>4642.1333333333296</v>
      </c>
      <c r="AA380">
        <v>3822.9333333333302</v>
      </c>
      <c r="AB380">
        <v>3822.9333333333302</v>
      </c>
      <c r="AC380">
        <v>3822.9333333333302</v>
      </c>
      <c r="AD380">
        <v>10922.666666666601</v>
      </c>
      <c r="AE380">
        <v>10922.666666666601</v>
      </c>
      <c r="AF380">
        <v>10922.666666666601</v>
      </c>
      <c r="AG380">
        <v>92569.600000000006</v>
      </c>
      <c r="AH380">
        <v>92569.600000000006</v>
      </c>
      <c r="AI380">
        <v>92569.600000000006</v>
      </c>
      <c r="AJ380">
        <v>240298.66666666599</v>
      </c>
      <c r="AK380">
        <v>240298.66666666599</v>
      </c>
      <c r="AL380">
        <v>240298.66666666599</v>
      </c>
    </row>
    <row r="381" spans="1:50" x14ac:dyDescent="0.5">
      <c r="A381" t="str">
        <v>{"InfraID":"Edge-Pi4","device":"mmcblk0p2","instance":"129.127.231.168:9100","job":"node","label":"Disk Write Rate (Bytes/Sec)"}</v>
      </c>
      <c r="B381">
        <v>6553.6</v>
      </c>
      <c r="C381">
        <v>6553.6</v>
      </c>
      <c r="D381">
        <v>5188.2666666666601</v>
      </c>
      <c r="E381">
        <v>5188.2666666666601</v>
      </c>
      <c r="F381">
        <v>5188.2666666666601</v>
      </c>
      <c r="G381">
        <v>4915.2</v>
      </c>
      <c r="H381">
        <v>4915.2</v>
      </c>
      <c r="I381">
        <v>4915.2</v>
      </c>
      <c r="J381">
        <v>5188.2666666666601</v>
      </c>
      <c r="K381">
        <v>5188.2666666666601</v>
      </c>
      <c r="L381">
        <v>5188.2666666666601</v>
      </c>
      <c r="M381">
        <v>4642.1333333333296</v>
      </c>
      <c r="N381">
        <v>4642.1333333333296</v>
      </c>
      <c r="O381">
        <v>4642.1333333333296</v>
      </c>
      <c r="P381">
        <v>4096</v>
      </c>
      <c r="Q381">
        <v>4096</v>
      </c>
      <c r="R381">
        <v>4096</v>
      </c>
      <c r="S381">
        <v>6826.6666666666597</v>
      </c>
      <c r="T381">
        <v>6826.6666666666597</v>
      </c>
      <c r="U381">
        <v>6826.6666666666597</v>
      </c>
      <c r="V381">
        <v>3003.7333333333299</v>
      </c>
      <c r="W381">
        <v>3003.7333333333299</v>
      </c>
      <c r="X381">
        <v>3003.7333333333299</v>
      </c>
      <c r="Y381">
        <v>11195.733333333301</v>
      </c>
      <c r="Z381">
        <v>11195.733333333301</v>
      </c>
      <c r="AA381">
        <v>11195.733333333301</v>
      </c>
      <c r="AB381">
        <v>4915.2</v>
      </c>
      <c r="AC381">
        <v>4915.2</v>
      </c>
      <c r="AD381">
        <v>4915.2</v>
      </c>
      <c r="AE381">
        <v>2184.5333333333301</v>
      </c>
      <c r="AF381">
        <v>2184.5333333333301</v>
      </c>
      <c r="AG381">
        <v>2184.5333333333301</v>
      </c>
      <c r="AH381">
        <v>121514.666666666</v>
      </c>
      <c r="AI381">
        <v>121514.666666666</v>
      </c>
      <c r="AJ381">
        <v>121514.666666666</v>
      </c>
      <c r="AK381">
        <v>241937.06666666601</v>
      </c>
      <c r="AL381">
        <v>241937.06666666601</v>
      </c>
    </row>
    <row r="382" spans="1:50" x14ac:dyDescent="0.5">
      <c r="A382" t="str">
        <v>{"InfraID":"Edge-Pi4","device":"nvme0n1","instance":"129.127.231.53:9100","job":"node","label":"Disk Write Rate (Bytes/Sec)"}</v>
      </c>
      <c r="B382">
        <v>2457.6</v>
      </c>
      <c r="C382">
        <v>2457.6</v>
      </c>
      <c r="D382">
        <v>2457.6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1638.4</v>
      </c>
      <c r="AJ382">
        <v>1638.4</v>
      </c>
      <c r="AK382">
        <v>1638.4</v>
      </c>
      <c r="AL382">
        <v>2184.5333333333301</v>
      </c>
    </row>
    <row r="383" spans="1:50" x14ac:dyDescent="0.5">
      <c r="A383" s="2" t="str">
        <v>{"InfraID":"Edge-Pi4","device":"mmcblk0","instance":"129.127.230.61:9100","job":"node","label":"Disk Read Rate (Bytes/Sec)"}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N383" s="1">
        <f>MEDIAN(B383:AL383)</f>
        <v>0</v>
      </c>
      <c r="AO383" s="1">
        <f>AVERAGE(B383:AL383)</f>
        <v>0</v>
      </c>
      <c r="AP383" s="1">
        <f>MIN(B383:AL383)</f>
        <v>0</v>
      </c>
      <c r="AQ383" s="1">
        <f>MAX(B383:AL383)</f>
        <v>0</v>
      </c>
      <c r="AR383" s="1">
        <f>STDEV(B383:AL383)</f>
        <v>0</v>
      </c>
      <c r="AT383" s="1">
        <f>MEDIAN(B383:AL386)</f>
        <v>0</v>
      </c>
      <c r="AU383" s="1">
        <f>AVERAGE(B383:AL386)</f>
        <v>0</v>
      </c>
      <c r="AV383" s="1">
        <f>MIN(B383:AL386)</f>
        <v>0</v>
      </c>
      <c r="AW383" s="1">
        <f>MAX(B383:AL386)</f>
        <v>0</v>
      </c>
      <c r="AX383">
        <f>STDEV(B383:AL386)</f>
        <v>0</v>
      </c>
    </row>
    <row r="384" spans="1:50" x14ac:dyDescent="0.5">
      <c r="A384" s="2" t="str">
        <v>{"InfraID":"Edge-Pi4","device":"mmcblk0","instance":"129.127.231.125:9100","job":"node","label":"Disk Read Rate (Bytes/Sec)"}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N384" s="1">
        <f t="shared" ref="AN384:AN386" si="95">MEDIAN(B384:AL384)</f>
        <v>0</v>
      </c>
      <c r="AO384" s="1">
        <f t="shared" ref="AO384:AO386" si="96">AVERAGE(B384:AL384)</f>
        <v>0</v>
      </c>
      <c r="AP384" s="1">
        <f t="shared" ref="AP384:AP386" si="97">MIN(B384:AL384)</f>
        <v>0</v>
      </c>
      <c r="AQ384" s="1">
        <f t="shared" ref="AQ384:AQ386" si="98">MAX(B384:AL384)</f>
        <v>0</v>
      </c>
      <c r="AR384" s="1">
        <f t="shared" ref="AR384:AR386" si="99">STDEV(B384:AL384)</f>
        <v>0</v>
      </c>
    </row>
    <row r="385" spans="1:50" x14ac:dyDescent="0.5">
      <c r="A385" s="2" t="str">
        <v>{"InfraID":"Edge-Pi4","device":"mmcblk0","instance":"129.127.231.162:9100","job":"node","label":"Disk Read Rate (Bytes/Sec)"}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N385" s="1">
        <f t="shared" si="95"/>
        <v>0</v>
      </c>
      <c r="AO385" s="1">
        <f t="shared" si="96"/>
        <v>0</v>
      </c>
      <c r="AP385" s="1">
        <f t="shared" si="97"/>
        <v>0</v>
      </c>
      <c r="AQ385" s="1">
        <f t="shared" si="98"/>
        <v>0</v>
      </c>
      <c r="AR385" s="1">
        <f t="shared" si="99"/>
        <v>0</v>
      </c>
    </row>
    <row r="386" spans="1:50" x14ac:dyDescent="0.5">
      <c r="A386" s="2" t="str">
        <v>{"InfraID":"Edge-Pi4","device":"mmcblk0","instance":"129.127.231.168:9100","job":"node","label":"Disk Read Rate (Bytes/Sec)"}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N386" s="1">
        <f t="shared" si="95"/>
        <v>0</v>
      </c>
      <c r="AO386" s="1">
        <f t="shared" si="96"/>
        <v>0</v>
      </c>
      <c r="AP386" s="1">
        <f t="shared" si="97"/>
        <v>0</v>
      </c>
      <c r="AQ386" s="1">
        <f t="shared" si="98"/>
        <v>0</v>
      </c>
      <c r="AR386" s="1">
        <f t="shared" si="99"/>
        <v>0</v>
      </c>
    </row>
    <row r="387" spans="1:50" x14ac:dyDescent="0.5">
      <c r="A387" t="str">
        <v>{"InfraID":"Edge-Pi4","device":"mmcblk0p1","instance":"129.127.230.61:9100","job":"node","label":"Disk Read Rate (Bytes/Sec)"}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</row>
    <row r="388" spans="1:50" x14ac:dyDescent="0.5">
      <c r="A388" t="str">
        <v>{"InfraID":"Edge-Pi4","device":"mmcblk0p1","instance":"129.127.231.125:9100","job":"node","label":"Disk Read Rate (Bytes/Sec)"}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</row>
    <row r="389" spans="1:50" x14ac:dyDescent="0.5">
      <c r="A389" t="str">
        <v>{"InfraID":"Edge-Pi4","device":"mmcblk0p1","instance":"129.127.231.162:9100","job":"node","label":"Disk Read Rate (Bytes/Sec)"}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50" x14ac:dyDescent="0.5">
      <c r="A390" t="str">
        <v>{"InfraID":"Edge-Pi4","device":"mmcblk0p1","instance":"129.127.231.168:9100","job":"node","label":"Disk Read Rate (Bytes/Sec)"}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50" x14ac:dyDescent="0.5">
      <c r="A391" t="str">
        <v>{"InfraID":"Edge-Pi4","device":"mmcblk0p2","instance":"129.127.230.61:9100","job":"node","label":"Disk Read Rate (Bytes/Sec)"}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</row>
    <row r="392" spans="1:50" x14ac:dyDescent="0.5">
      <c r="A392" t="str">
        <v>{"InfraID":"Edge-Pi4","device":"mmcblk0p2","instance":"129.127.231.125:9100","job":"node","label":"Disk Read Rate (Bytes/Sec)"}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50" x14ac:dyDescent="0.5">
      <c r="A393" t="str">
        <v>{"InfraID":"Edge-Pi4","device":"mmcblk0p2","instance":"129.127.231.162:9100","job":"node","label":"Disk Read Rate (Bytes/Sec)"}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50" x14ac:dyDescent="0.5">
      <c r="A394" t="str">
        <v>{"InfraID":"Edge-Pi4","device":"mmcblk0p2","instance":"129.127.231.168:9100","job":"node","label":"Disk Read Rate (Bytes/Sec)"}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</row>
    <row r="395" spans="1:50" x14ac:dyDescent="0.5">
      <c r="A395" t="str">
        <v>{"InfraID":"Edge-Pi4","device":"nvme0n1","instance":"129.127.231.53:9100","job":"node","label":"Disk Read Rate (Bytes/Sec)"}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50" x14ac:dyDescent="0.5">
      <c r="A396" s="2" t="str">
        <v>{"InfraID":"Edge-Pi4","instance":"129.127.230.61:9100","job":"node","label":"Free Memory Percentage"}</v>
      </c>
      <c r="B396" s="2">
        <v>27.6268458868777</v>
      </c>
      <c r="C396" s="2">
        <v>27.6268458868777</v>
      </c>
      <c r="D396" s="2">
        <v>27.625417241101299</v>
      </c>
      <c r="E396" s="2">
        <v>27.625417241101299</v>
      </c>
      <c r="F396" s="2">
        <v>27.625417241101299</v>
      </c>
      <c r="G396" s="2">
        <v>27.625825425608799</v>
      </c>
      <c r="H396" s="2">
        <v>27.625825425608799</v>
      </c>
      <c r="I396" s="2">
        <v>27.625825425608799</v>
      </c>
      <c r="J396" s="2">
        <v>27.625417241101299</v>
      </c>
      <c r="K396" s="2">
        <v>27.625417241101299</v>
      </c>
      <c r="L396" s="2">
        <v>27.625417241101299</v>
      </c>
      <c r="M396" s="2">
        <v>28.0808491054126</v>
      </c>
      <c r="N396" s="2">
        <v>28.0808491054126</v>
      </c>
      <c r="O396" s="2">
        <v>28.0808491054126</v>
      </c>
      <c r="P396" s="2">
        <v>28.125239170609898</v>
      </c>
      <c r="Q396" s="2">
        <v>28.125239170609898</v>
      </c>
      <c r="R396" s="2">
        <v>28.125239170609898</v>
      </c>
      <c r="S396" s="2">
        <v>28.125035078356099</v>
      </c>
      <c r="T396" s="2">
        <v>28.125035078356099</v>
      </c>
      <c r="U396" s="2">
        <v>28.125035078356099</v>
      </c>
      <c r="V396" s="2">
        <v>28.122585971310698</v>
      </c>
      <c r="W396" s="2">
        <v>28.122585971310698</v>
      </c>
      <c r="X396" s="2">
        <v>28.122585971310698</v>
      </c>
      <c r="Y396" s="2">
        <v>28.122585971310698</v>
      </c>
      <c r="Z396" s="2">
        <v>28.122585971310698</v>
      </c>
      <c r="AA396" s="2">
        <v>28.122585971310698</v>
      </c>
      <c r="AB396" s="2">
        <v>28.125647355117401</v>
      </c>
      <c r="AC396" s="2">
        <v>28.125647355117401</v>
      </c>
      <c r="AD396" s="2">
        <v>28.125647355117401</v>
      </c>
      <c r="AE396" s="2">
        <v>28.060950110669001</v>
      </c>
      <c r="AF396" s="2">
        <v>28.060950110669001</v>
      </c>
      <c r="AG396" s="2">
        <v>28.060950110669001</v>
      </c>
      <c r="AH396" s="2">
        <v>33.8425775218914</v>
      </c>
      <c r="AI396" s="2">
        <v>33.8425775218914</v>
      </c>
      <c r="AJ396" s="2">
        <v>33.8425775218914</v>
      </c>
      <c r="AK396" s="2">
        <v>33.844516398302297</v>
      </c>
      <c r="AL396" s="2">
        <v>33.844516398302297</v>
      </c>
      <c r="AN396" s="1">
        <f>MEDIAN(B396:AL396)</f>
        <v>28.122585971310698</v>
      </c>
      <c r="AO396" s="1">
        <f>AVERAGE(B396:AL396)</f>
        <v>28.740246355346699</v>
      </c>
      <c r="AP396" s="1">
        <f>MIN(B396:AL396)</f>
        <v>27.625417241101299</v>
      </c>
      <c r="AQ396" s="1">
        <f>MAX(B396:AL396)</f>
        <v>33.844516398302297</v>
      </c>
      <c r="AR396" s="1">
        <f>STDEV(B396:AL396)</f>
        <v>2.0565059689590339</v>
      </c>
      <c r="AT396" s="1">
        <f>MEDIAN(B396:AL399)</f>
        <v>34.0268728270552</v>
      </c>
      <c r="AU396" s="1">
        <f>AVERAGE(B396:AL399)</f>
        <v>33.659147540303572</v>
      </c>
      <c r="AV396" s="1">
        <f>MIN(B396:AL399)</f>
        <v>27.625417241101299</v>
      </c>
      <c r="AW396" s="1">
        <f>MAX(B396:AL399)</f>
        <v>38.684258058327501</v>
      </c>
      <c r="AX396">
        <f>STDEV(B396:AL399)</f>
        <v>3.3828210844509639</v>
      </c>
    </row>
    <row r="397" spans="1:50" x14ac:dyDescent="0.5">
      <c r="A397" s="2" t="str">
        <v>{"InfraID":"Edge-Pi4","instance":"129.127.231.125:9100","job":"node","label":"Free Memory Percentage"}</v>
      </c>
      <c r="B397" s="2">
        <v>33.649302157561202</v>
      </c>
      <c r="C397" s="2">
        <v>33.649302157561202</v>
      </c>
      <c r="D397" s="2">
        <v>33.649302157561202</v>
      </c>
      <c r="E397" s="2">
        <v>33.649302157561202</v>
      </c>
      <c r="F397" s="2">
        <v>33.649302157561202</v>
      </c>
      <c r="G397" s="2">
        <v>33.649302157561202</v>
      </c>
      <c r="H397" s="2">
        <v>33.650526711083899</v>
      </c>
      <c r="I397" s="2">
        <v>33.650526711083899</v>
      </c>
      <c r="J397" s="2">
        <v>33.650526711083899</v>
      </c>
      <c r="K397" s="2">
        <v>33.6501185265763</v>
      </c>
      <c r="L397" s="2">
        <v>33.6501185265763</v>
      </c>
      <c r="M397" s="2">
        <v>33.6501185265763</v>
      </c>
      <c r="N397" s="2">
        <v>33.648893973053703</v>
      </c>
      <c r="O397" s="2">
        <v>33.648893973053703</v>
      </c>
      <c r="P397" s="2">
        <v>33.648893973053703</v>
      </c>
      <c r="Q397" s="2">
        <v>33.904009290279298</v>
      </c>
      <c r="R397" s="2">
        <v>33.904009290279298</v>
      </c>
      <c r="S397" s="2">
        <v>33.904009290279298</v>
      </c>
      <c r="T397" s="2">
        <v>33.905029751548199</v>
      </c>
      <c r="U397" s="2">
        <v>33.905029751548199</v>
      </c>
      <c r="V397" s="2">
        <v>33.905029751548199</v>
      </c>
      <c r="W397" s="2">
        <v>33.906254305070902</v>
      </c>
      <c r="X397" s="2">
        <v>33.906254305070902</v>
      </c>
      <c r="Y397" s="2">
        <v>33.906254305070902</v>
      </c>
      <c r="Z397" s="2">
        <v>33.905233843802002</v>
      </c>
      <c r="AA397" s="2">
        <v>33.905233843802002</v>
      </c>
      <c r="AB397" s="2">
        <v>33.905233843802002</v>
      </c>
      <c r="AC397" s="2">
        <v>33.9056420283096</v>
      </c>
      <c r="AD397" s="2">
        <v>33.9056420283096</v>
      </c>
      <c r="AE397" s="2">
        <v>33.9056420283096</v>
      </c>
      <c r="AF397" s="2">
        <v>38.497003415483803</v>
      </c>
      <c r="AG397" s="2">
        <v>38.497003415483803</v>
      </c>
      <c r="AH397" s="2">
        <v>38.497003415483803</v>
      </c>
      <c r="AI397" s="2">
        <v>38.468430499954501</v>
      </c>
      <c r="AJ397" s="2">
        <v>38.468430499954501</v>
      </c>
      <c r="AK397" s="2">
        <v>38.468430499954501</v>
      </c>
      <c r="AL397" s="2">
        <v>38.3029116821385</v>
      </c>
      <c r="AN397" s="1">
        <f t="shared" ref="AN397:AN399" si="100">MEDIAN(B397:AL397)</f>
        <v>33.905029751548199</v>
      </c>
      <c r="AO397" s="1">
        <f t="shared" ref="AO397:AO399" si="101">AVERAGE(B397:AL397)</f>
        <v>34.662760855756545</v>
      </c>
      <c r="AP397" s="1">
        <f t="shared" ref="AP397:AP399" si="102">MIN(B397:AL397)</f>
        <v>33.648893973053703</v>
      </c>
      <c r="AQ397" s="1">
        <f t="shared" ref="AQ397:AQ399" si="103">MAX(B397:AL397)</f>
        <v>38.497003415483803</v>
      </c>
      <c r="AR397" s="1">
        <f t="shared" ref="AR397:AR399" si="104">STDEV(B397:AL397)</f>
        <v>1.86196269619887</v>
      </c>
    </row>
    <row r="398" spans="1:50" x14ac:dyDescent="0.5">
      <c r="A398" s="2" t="str">
        <v>{"InfraID":"Edge-Pi4","instance":"129.127.231.162:9100","job":"node","label":"Free Memory Percentage"}</v>
      </c>
      <c r="B398" s="2">
        <v>35.9780968193242</v>
      </c>
      <c r="C398" s="2">
        <v>35.978505003831799</v>
      </c>
      <c r="D398" s="2">
        <v>35.978505003831799</v>
      </c>
      <c r="E398" s="2">
        <v>35.978505003831799</v>
      </c>
      <c r="F398" s="2">
        <v>35.980341834115798</v>
      </c>
      <c r="G398" s="2">
        <v>35.980341834115798</v>
      </c>
      <c r="H398" s="2">
        <v>35.980341834115798</v>
      </c>
      <c r="I398" s="2">
        <v>35.980137741862002</v>
      </c>
      <c r="J398" s="2">
        <v>35.980137741862002</v>
      </c>
      <c r="K398" s="2">
        <v>35.980137741862002</v>
      </c>
      <c r="L398" s="2">
        <v>35.973912928121699</v>
      </c>
      <c r="M398" s="2">
        <v>35.973912928121699</v>
      </c>
      <c r="N398" s="2">
        <v>35.973912928121699</v>
      </c>
      <c r="O398" s="2">
        <v>36.300970764805101</v>
      </c>
      <c r="P398" s="2">
        <v>36.300970764805101</v>
      </c>
      <c r="Q398" s="2">
        <v>36.300970764805101</v>
      </c>
      <c r="R398" s="2">
        <v>36.300970764805101</v>
      </c>
      <c r="S398" s="2">
        <v>36.300970764805101</v>
      </c>
      <c r="T398" s="2">
        <v>36.300970764805101</v>
      </c>
      <c r="U398" s="2">
        <v>36.296276642968103</v>
      </c>
      <c r="V398" s="2">
        <v>36.296276642968103</v>
      </c>
      <c r="W398" s="2">
        <v>36.296276642968103</v>
      </c>
      <c r="X398" s="2">
        <v>36.300052349662998</v>
      </c>
      <c r="Y398" s="2">
        <v>36.300052349662998</v>
      </c>
      <c r="Z398" s="2">
        <v>36.300052349662998</v>
      </c>
      <c r="AA398" s="2">
        <v>36.300256441916801</v>
      </c>
      <c r="AB398" s="2">
        <v>36.300256441916801</v>
      </c>
      <c r="AC398" s="2">
        <v>36.300256441916801</v>
      </c>
      <c r="AD398" s="2">
        <v>36.300256441916801</v>
      </c>
      <c r="AE398" s="2">
        <v>36.300256441916801</v>
      </c>
      <c r="AF398" s="2">
        <v>36.300256441916801</v>
      </c>
      <c r="AG398" s="2">
        <v>38.684258058327501</v>
      </c>
      <c r="AH398" s="2">
        <v>38.684258058327501</v>
      </c>
      <c r="AI398" s="2">
        <v>38.684258058327501</v>
      </c>
      <c r="AJ398" s="2">
        <v>38.675584137541797</v>
      </c>
      <c r="AK398" s="2">
        <v>38.675584137541797</v>
      </c>
      <c r="AL398" s="2">
        <v>38.675584137541797</v>
      </c>
      <c r="AN398" s="1">
        <f t="shared" si="100"/>
        <v>36.300052349662998</v>
      </c>
      <c r="AO398" s="1">
        <f t="shared" si="101"/>
        <v>36.572774760782458</v>
      </c>
      <c r="AP398" s="1">
        <f t="shared" si="102"/>
        <v>35.973912928121699</v>
      </c>
      <c r="AQ398" s="1">
        <f t="shared" si="103"/>
        <v>38.684258058327501</v>
      </c>
      <c r="AR398" s="1">
        <f t="shared" si="104"/>
        <v>0.95127778415974029</v>
      </c>
    </row>
    <row r="399" spans="1:50" x14ac:dyDescent="0.5">
      <c r="A399" s="2" t="str">
        <v>{"InfraID":"Edge-Pi4","instance":"129.127.231.168:9100","job":"node","label":"Free Memory Percentage"}</v>
      </c>
      <c r="B399" s="2">
        <v>34.025648273532603</v>
      </c>
      <c r="C399" s="2">
        <v>34.025648273532603</v>
      </c>
      <c r="D399" s="2">
        <v>34.0268728270552</v>
      </c>
      <c r="E399" s="2">
        <v>34.0268728270552</v>
      </c>
      <c r="F399" s="2">
        <v>34.0268728270552</v>
      </c>
      <c r="G399" s="2">
        <v>34.027485103816602</v>
      </c>
      <c r="H399" s="2">
        <v>34.027485103816602</v>
      </c>
      <c r="I399" s="2">
        <v>34.027485103816602</v>
      </c>
      <c r="J399" s="2">
        <v>34.024831904517399</v>
      </c>
      <c r="K399" s="2">
        <v>34.024831904517399</v>
      </c>
      <c r="L399" s="2">
        <v>34.024831904517399</v>
      </c>
      <c r="M399" s="2">
        <v>34.064221709497097</v>
      </c>
      <c r="N399" s="2">
        <v>34.064221709497097</v>
      </c>
      <c r="O399" s="2">
        <v>34.064221709497097</v>
      </c>
      <c r="P399" s="2">
        <v>34.061568510197901</v>
      </c>
      <c r="Q399" s="2">
        <v>34.061568510197901</v>
      </c>
      <c r="R399" s="2">
        <v>34.061568510197901</v>
      </c>
      <c r="S399" s="2">
        <v>34.061772602451697</v>
      </c>
      <c r="T399" s="2">
        <v>34.061772602451697</v>
      </c>
      <c r="U399" s="2">
        <v>34.061772602451697</v>
      </c>
      <c r="V399" s="2">
        <v>34.060548048929</v>
      </c>
      <c r="W399" s="2">
        <v>34.060548048929</v>
      </c>
      <c r="X399" s="2">
        <v>34.060548048929</v>
      </c>
      <c r="Y399" s="2">
        <v>34.058507126391198</v>
      </c>
      <c r="Z399" s="2">
        <v>34.058507126391198</v>
      </c>
      <c r="AA399" s="2">
        <v>34.058507126391198</v>
      </c>
      <c r="AB399" s="2">
        <v>34.060548048929</v>
      </c>
      <c r="AC399" s="2">
        <v>34.060548048929</v>
      </c>
      <c r="AD399" s="2">
        <v>34.060548048929</v>
      </c>
      <c r="AE399" s="2">
        <v>34.052690497158501</v>
      </c>
      <c r="AF399" s="2">
        <v>34.052690497158501</v>
      </c>
      <c r="AG399" s="2">
        <v>34.052690497158501</v>
      </c>
      <c r="AH399" s="2">
        <v>38.598335219485897</v>
      </c>
      <c r="AI399" s="2">
        <v>38.598335219485897</v>
      </c>
      <c r="AJ399" s="2">
        <v>38.598335219485897</v>
      </c>
      <c r="AK399" s="2">
        <v>38.553230831400398</v>
      </c>
      <c r="AL399" s="2">
        <v>38.553230831400398</v>
      </c>
      <c r="AN399" s="1">
        <f t="shared" si="100"/>
        <v>34.060548048929</v>
      </c>
      <c r="AO399" s="1">
        <f t="shared" si="101"/>
        <v>34.660808189328513</v>
      </c>
      <c r="AP399" s="1">
        <f t="shared" si="102"/>
        <v>34.024831904517399</v>
      </c>
      <c r="AQ399" s="1">
        <f t="shared" si="103"/>
        <v>38.598335219485897</v>
      </c>
      <c r="AR399" s="1">
        <f t="shared" si="104"/>
        <v>1.5707798127903028</v>
      </c>
    </row>
    <row r="400" spans="1:50" x14ac:dyDescent="0.5">
      <c r="A400" t="str">
        <v>{"InfraID":"Edge-Pi4","instance":"129.127.231.53:9100","job":"node","label":"Free Memory Percentage"}</v>
      </c>
      <c r="B400">
        <v>73.270183815080799</v>
      </c>
      <c r="C400">
        <v>73.270183815080799</v>
      </c>
      <c r="D400">
        <v>73.270183815080799</v>
      </c>
      <c r="E400">
        <v>73.269031123410798</v>
      </c>
      <c r="F400">
        <v>73.269031123410798</v>
      </c>
      <c r="G400">
        <v>73.269031123410798</v>
      </c>
      <c r="H400">
        <v>73.269031123410798</v>
      </c>
      <c r="I400">
        <v>73.269031123410798</v>
      </c>
      <c r="J400">
        <v>73.269031123410798</v>
      </c>
      <c r="K400">
        <v>73.269031123410798</v>
      </c>
      <c r="L400">
        <v>73.269031123410798</v>
      </c>
      <c r="M400">
        <v>73.269031123410798</v>
      </c>
      <c r="N400">
        <v>73.269031123410798</v>
      </c>
      <c r="O400">
        <v>73.269031123410798</v>
      </c>
      <c r="P400">
        <v>73.269031123410798</v>
      </c>
      <c r="Q400">
        <v>73.269031123410798</v>
      </c>
      <c r="R400">
        <v>73.269031123410798</v>
      </c>
      <c r="S400">
        <v>73.269031123410798</v>
      </c>
      <c r="T400">
        <v>73.269031123410798</v>
      </c>
      <c r="U400">
        <v>73.269031123410798</v>
      </c>
      <c r="V400">
        <v>73.269031123410798</v>
      </c>
      <c r="W400">
        <v>73.267486026065995</v>
      </c>
      <c r="X400">
        <v>73.267486026065995</v>
      </c>
      <c r="Y400">
        <v>73.267486026065995</v>
      </c>
      <c r="Z400">
        <v>73.267486026065995</v>
      </c>
      <c r="AA400">
        <v>73.267486026065995</v>
      </c>
      <c r="AB400">
        <v>73.267486026065995</v>
      </c>
      <c r="AC400">
        <v>73.267486026065995</v>
      </c>
      <c r="AD400">
        <v>73.267486026065995</v>
      </c>
      <c r="AE400">
        <v>73.267486026065995</v>
      </c>
      <c r="AF400">
        <v>73.267387924647295</v>
      </c>
      <c r="AG400">
        <v>73.267387924647295</v>
      </c>
      <c r="AH400">
        <v>73.267387924647295</v>
      </c>
      <c r="AI400">
        <v>73.267387924647295</v>
      </c>
      <c r="AJ400">
        <v>73.267387924647295</v>
      </c>
      <c r="AK400">
        <v>73.267387924647295</v>
      </c>
      <c r="AL400">
        <v>73.2657937765931</v>
      </c>
    </row>
    <row r="401" spans="1:38" x14ac:dyDescent="0.5">
      <c r="A401" t="str">
        <v>{"InfraID":"Edge-Pi4","device":"docker0","instance":"129.127.230.61:9100","job":"node","label":"Network Receive Rate (Bytes/Sec)"}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 x14ac:dyDescent="0.5">
      <c r="A402" t="str">
        <v>{"InfraID":"Edge-Pi4","device":"docker0","instance":"129.127.231.125:9100","job":"node","label":"Network Receive Rate (Bytes/Sec)"}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x14ac:dyDescent="0.5">
      <c r="A403" t="str">
        <v>{"InfraID":"Edge-Pi4","device":"docker0","instance":"129.127.231.162:9100","job":"node","label":"Network Receive Rate (Bytes/Sec)"}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 x14ac:dyDescent="0.5">
      <c r="A404" t="str">
        <v>{"InfraID":"Edge-Pi4","device":"docker0","instance":"129.127.231.168:9100","job":"node","label":"Network Receive Rate (Bytes/Sec)"}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x14ac:dyDescent="0.5">
      <c r="A405" t="str">
        <v>{"InfraID":"Edge-Pi4","device":"docker0","instance":"129.127.231.53:9100","job":"node","label":"Network Receive Rate (Bytes/Sec)"}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x14ac:dyDescent="0.5">
      <c r="A406" t="str">
        <v>{"InfraID":"Edge-Pi4","device":"eno1","instance":"129.127.231.53:9100","job":"node","label":"Network Receive Rate (Bytes/Sec)"}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 x14ac:dyDescent="0.5">
      <c r="A407" t="str">
        <v>{"InfraID":"Edge-Pi4","device":"enp5s0","instance":"129.127.231.53:9100","job":"node","label":"Network Receive Rate (Bytes/Sec)"}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x14ac:dyDescent="0.5">
      <c r="A408" t="str">
        <v>{"InfraID":"Edge-Pi4","device":"eth0","instance":"129.127.230.61:9100","job":"node","label":"Network Receive Rate (Bytes/Sec)"}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x14ac:dyDescent="0.5">
      <c r="A409" t="str">
        <v>{"InfraID":"Edge-Pi4","device":"eth0","instance":"129.127.231.125:9100","job":"node","label":"Network Receive Rate (Bytes/Sec)"}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38" x14ac:dyDescent="0.5">
      <c r="A410" t="str">
        <v>{"InfraID":"Edge-Pi4","device":"eth0","instance":"129.127.231.162:9100","job":"node","label":"Network Receive Rate (Bytes/Sec)"}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x14ac:dyDescent="0.5">
      <c r="A411" t="str">
        <v>{"InfraID":"Edge-Pi4","device":"eth0","instance":"129.127.231.168:9100","job":"node","label":"Network Receive Rate (Bytes/Sec)"}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x14ac:dyDescent="0.5">
      <c r="A412" t="str">
        <v>{"InfraID":"Edge-Pi4","device":"lo","instance":"129.127.230.61:9100","job":"node","label":"Network Receive Rate (Bytes/Sec)"}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 x14ac:dyDescent="0.5">
      <c r="A413" t="str">
        <v>{"InfraID":"Edge-Pi4","device":"lo","instance":"129.127.231.125:9100","job":"node","label":"Network Receive Rate (Bytes/Sec)"}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38" x14ac:dyDescent="0.5">
      <c r="A414" t="str">
        <v>{"InfraID":"Edge-Pi4","device":"lo","instance":"129.127.231.162:9100","job":"node","label":"Network Receive Rate (Bytes/Sec)"}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38" x14ac:dyDescent="0.5">
      <c r="A415" t="str">
        <v>{"InfraID":"Edge-Pi4","device":"lo","instance":"129.127.231.168:9100","job":"node","label":"Network Receive Rate (Bytes/Sec)"}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38" x14ac:dyDescent="0.5">
      <c r="A416" t="str">
        <v>{"InfraID":"Edge-Pi4","device":"lo","instance":"129.127.231.53:9100","job":"node","label":"Network Receive Rate (Bytes/Sec)"}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50" x14ac:dyDescent="0.5">
      <c r="A417" s="2" t="str">
        <v>{"InfraID":"Edge-Pi4","device":"wlan0","instance":"129.127.230.61:9100","job":"node","label":"Network Receive Rate (Bytes/Sec)"}</v>
      </c>
      <c r="B417" s="2">
        <v>5551.5333333333301</v>
      </c>
      <c r="C417" s="2">
        <v>5551.5333333333301</v>
      </c>
      <c r="D417" s="2">
        <v>8400.8666666666595</v>
      </c>
      <c r="E417" s="2">
        <v>8400.8666666666595</v>
      </c>
      <c r="F417" s="2">
        <v>8400.8666666666595</v>
      </c>
      <c r="G417" s="2">
        <v>11457.175029910601</v>
      </c>
      <c r="H417" s="2">
        <v>11457.175029910601</v>
      </c>
      <c r="I417" s="2">
        <v>11457.175029910601</v>
      </c>
      <c r="J417" s="2">
        <v>5658.3496928630202</v>
      </c>
      <c r="K417" s="2">
        <v>5658.3496928630202</v>
      </c>
      <c r="L417" s="2">
        <v>5658.3496928630202</v>
      </c>
      <c r="M417" s="2">
        <v>7686.8666666666604</v>
      </c>
      <c r="N417" s="2">
        <v>7686.8666666666604</v>
      </c>
      <c r="O417" s="2">
        <v>7686.8666666666604</v>
      </c>
      <c r="P417" s="2">
        <v>8428.4403021958606</v>
      </c>
      <c r="Q417" s="2">
        <v>8428.4403021958606</v>
      </c>
      <c r="R417" s="2">
        <v>8428.4403021958606</v>
      </c>
      <c r="S417" s="2">
        <v>7786</v>
      </c>
      <c r="T417" s="2">
        <v>7786</v>
      </c>
      <c r="U417" s="2">
        <v>7786</v>
      </c>
      <c r="V417" s="2">
        <v>4230.34665656374</v>
      </c>
      <c r="W417" s="2">
        <v>4230.34665656374</v>
      </c>
      <c r="X417" s="2">
        <v>4230.34665656374</v>
      </c>
      <c r="Y417" s="2">
        <v>10521.866666666599</v>
      </c>
      <c r="Z417" s="2">
        <v>10521.866666666599</v>
      </c>
      <c r="AA417" s="2">
        <v>10521.866666666599</v>
      </c>
      <c r="AB417" s="2">
        <v>3300.3333333333298</v>
      </c>
      <c r="AC417" s="2">
        <v>3300.3333333333298</v>
      </c>
      <c r="AD417" s="2">
        <v>3300.3333333333298</v>
      </c>
      <c r="AE417" s="2">
        <v>19060.133333333299</v>
      </c>
      <c r="AF417" s="2">
        <v>19060.133333333299</v>
      </c>
      <c r="AG417" s="2">
        <v>19060.133333333299</v>
      </c>
      <c r="AH417" s="2">
        <v>60207.133333333302</v>
      </c>
      <c r="AI417" s="2">
        <v>60207.133333333302</v>
      </c>
      <c r="AJ417" s="2">
        <v>60207.133333333302</v>
      </c>
      <c r="AK417" s="2">
        <v>72838</v>
      </c>
      <c r="AL417" s="2">
        <v>72838</v>
      </c>
      <c r="AN417" s="1">
        <f>MEDIAN(B417:AL417)</f>
        <v>8400.8666666666595</v>
      </c>
      <c r="AO417" s="1">
        <f>AVERAGE(B417:AL417)</f>
        <v>16134.90815435854</v>
      </c>
      <c r="AP417" s="1">
        <f>MIN(B417:AL417)</f>
        <v>3300.3333333333298</v>
      </c>
      <c r="AQ417" s="1">
        <f>MAX(B417:AL417)</f>
        <v>72838</v>
      </c>
      <c r="AR417" s="1">
        <f>STDEV(B417:AL417)</f>
        <v>20205.10025848318</v>
      </c>
      <c r="AT417" s="1">
        <f>MEDIAN(B417:AL420)</f>
        <v>9270.4666666666635</v>
      </c>
      <c r="AU417" s="1">
        <f>AVERAGE(B417:AL420)</f>
        <v>16312.22387463736</v>
      </c>
      <c r="AV417" s="1">
        <f>MIN(B417:AL420)</f>
        <v>3300.3333333333298</v>
      </c>
      <c r="AW417" s="1">
        <f>MAX(B417:AL420)</f>
        <v>73705.866666666596</v>
      </c>
      <c r="AX417">
        <f>STDEV(B417:AL420)</f>
        <v>19169.817969502299</v>
      </c>
    </row>
    <row r="418" spans="1:50" x14ac:dyDescent="0.5">
      <c r="A418" s="2" t="str">
        <v>{"InfraID":"Edge-Pi4","device":"wlan0","instance":"129.127.231.125:9100","job":"node","label":"Network Receive Rate (Bytes/Sec)"}</v>
      </c>
      <c r="B418" s="2">
        <v>10785.4666666666</v>
      </c>
      <c r="C418" s="2">
        <v>10785.4666666666</v>
      </c>
      <c r="D418" s="2">
        <v>10785.4666666666</v>
      </c>
      <c r="E418" s="2">
        <v>9881.5596207771396</v>
      </c>
      <c r="F418" s="2">
        <v>9881.5596207771396</v>
      </c>
      <c r="G418" s="2">
        <v>9881.5596207771396</v>
      </c>
      <c r="H418" s="2">
        <v>9708.1618438548703</v>
      </c>
      <c r="I418" s="2">
        <v>9708.1618438548703</v>
      </c>
      <c r="J418" s="2">
        <v>9708.1618438548703</v>
      </c>
      <c r="K418" s="2">
        <v>6938.5333333333301</v>
      </c>
      <c r="L418" s="2">
        <v>6938.5333333333301</v>
      </c>
      <c r="M418" s="2">
        <v>6938.5333333333301</v>
      </c>
      <c r="N418" s="2">
        <v>10306.6</v>
      </c>
      <c r="O418" s="2">
        <v>10306.6</v>
      </c>
      <c r="P418" s="2">
        <v>10306.6</v>
      </c>
      <c r="Q418" s="2">
        <v>10541.0666666666</v>
      </c>
      <c r="R418" s="2">
        <v>10541.0666666666</v>
      </c>
      <c r="S418" s="2">
        <v>10541.0666666666</v>
      </c>
      <c r="T418" s="2">
        <v>8797.0482310571297</v>
      </c>
      <c r="U418" s="2">
        <v>8797.0482310571297</v>
      </c>
      <c r="V418" s="2">
        <v>8797.0482310571297</v>
      </c>
      <c r="W418" s="2">
        <v>9975.9647482974997</v>
      </c>
      <c r="X418" s="2">
        <v>9975.9647482974997</v>
      </c>
      <c r="Y418" s="2">
        <v>9975.9647482974997</v>
      </c>
      <c r="Z418" s="2">
        <v>6122.3756383582304</v>
      </c>
      <c r="AA418" s="2">
        <v>6122.3756383582304</v>
      </c>
      <c r="AB418" s="2">
        <v>6122.3756383582304</v>
      </c>
      <c r="AC418" s="2">
        <v>5184.9333333333298</v>
      </c>
      <c r="AD418" s="2">
        <v>5184.9333333333298</v>
      </c>
      <c r="AE418" s="2">
        <v>5184.9333333333298</v>
      </c>
      <c r="AF418" s="2">
        <v>34196</v>
      </c>
      <c r="AG418" s="2">
        <v>34196</v>
      </c>
      <c r="AH418" s="2">
        <v>34196</v>
      </c>
      <c r="AI418" s="2">
        <v>62180.800000000003</v>
      </c>
      <c r="AJ418" s="2">
        <v>62180.800000000003</v>
      </c>
      <c r="AK418" s="2">
        <v>62180.800000000003</v>
      </c>
      <c r="AL418" s="2">
        <v>44857</v>
      </c>
      <c r="AN418" s="1">
        <f t="shared" ref="AN418:AN420" si="105">MEDIAN(B418:AL418)</f>
        <v>9975.9647482974997</v>
      </c>
      <c r="AO418" s="1">
        <f t="shared" ref="AO418:AO420" si="106">AVERAGE(B418:AL418)</f>
        <v>16181.419736406329</v>
      </c>
      <c r="AP418" s="1">
        <f t="shared" ref="AP418:AP420" si="107">MIN(B418:AL418)</f>
        <v>5184.9333333333298</v>
      </c>
      <c r="AQ418" s="1">
        <f t="shared" ref="AQ418:AQ420" si="108">MAX(B418:AL418)</f>
        <v>62180.800000000003</v>
      </c>
      <c r="AR418" s="1">
        <f t="shared" ref="AR418:AR420" si="109">STDEV(B418:AL418)</f>
        <v>16563.448053054533</v>
      </c>
    </row>
    <row r="419" spans="1:50" x14ac:dyDescent="0.5">
      <c r="A419" s="2" t="str">
        <v>{"InfraID":"Edge-Pi4","device":"wlan0","instance":"129.127.231.162:9100","job":"node","label":"Network Receive Rate (Bytes/Sec)"}</v>
      </c>
      <c r="B419" s="2">
        <v>8469</v>
      </c>
      <c r="C419" s="2">
        <v>9560.4</v>
      </c>
      <c r="D419" s="2">
        <v>9560.4</v>
      </c>
      <c r="E419" s="2">
        <v>9560.4</v>
      </c>
      <c r="F419" s="2">
        <v>6549.2997396016599</v>
      </c>
      <c r="G419" s="2">
        <v>6549.2997396016599</v>
      </c>
      <c r="H419" s="2">
        <v>6549.2997396016599</v>
      </c>
      <c r="I419" s="2">
        <v>4118.6118675194703</v>
      </c>
      <c r="J419" s="2">
        <v>4118.6118675194703</v>
      </c>
      <c r="K419" s="2">
        <v>4118.6118675194703</v>
      </c>
      <c r="L419" s="2">
        <v>13151.866666666599</v>
      </c>
      <c r="M419" s="2">
        <v>13151.866666666599</v>
      </c>
      <c r="N419" s="2">
        <v>13151.866666666599</v>
      </c>
      <c r="O419" s="2">
        <v>5270.8</v>
      </c>
      <c r="P419" s="2">
        <v>5270.8</v>
      </c>
      <c r="Q419" s="2">
        <v>5270.8</v>
      </c>
      <c r="R419" s="2">
        <v>5756.5333333333301</v>
      </c>
      <c r="S419" s="2">
        <v>5756.5333333333301</v>
      </c>
      <c r="T419" s="2">
        <v>5756.5333333333301</v>
      </c>
      <c r="U419" s="2">
        <v>8876.0666666666602</v>
      </c>
      <c r="V419" s="2">
        <v>8876.0666666666602</v>
      </c>
      <c r="W419" s="2">
        <v>8876.0666666666602</v>
      </c>
      <c r="X419" s="2">
        <v>10669.733333333301</v>
      </c>
      <c r="Y419" s="2">
        <v>10669.733333333301</v>
      </c>
      <c r="Z419" s="2">
        <v>10669.733333333301</v>
      </c>
      <c r="AA419" s="2">
        <v>10842.9333333333</v>
      </c>
      <c r="AB419" s="2">
        <v>10842.9333333333</v>
      </c>
      <c r="AC419" s="2">
        <v>10842.9333333333</v>
      </c>
      <c r="AD419" s="2">
        <v>4697.0666666666602</v>
      </c>
      <c r="AE419" s="2">
        <v>4697.0666666666602</v>
      </c>
      <c r="AF419" s="2">
        <v>4697.0666666666602</v>
      </c>
      <c r="AG419" s="2">
        <v>72631.199999999997</v>
      </c>
      <c r="AH419" s="2">
        <v>72631.199999999997</v>
      </c>
      <c r="AI419" s="2">
        <v>72631.199999999997</v>
      </c>
      <c r="AJ419" s="2">
        <v>52554.0666666666</v>
      </c>
      <c r="AK419" s="2">
        <v>52554.0666666666</v>
      </c>
      <c r="AL419" s="2">
        <v>52554.0666666666</v>
      </c>
      <c r="AN419" s="1">
        <f t="shared" si="105"/>
        <v>8876.0666666666602</v>
      </c>
      <c r="AO419" s="1">
        <f t="shared" si="106"/>
        <v>16824.452292469265</v>
      </c>
      <c r="AP419" s="1">
        <f t="shared" si="107"/>
        <v>4118.6118675194703</v>
      </c>
      <c r="AQ419" s="1">
        <f t="shared" si="108"/>
        <v>72631.199999999997</v>
      </c>
      <c r="AR419" s="1">
        <f t="shared" si="109"/>
        <v>20990.943029500384</v>
      </c>
    </row>
    <row r="420" spans="1:50" x14ac:dyDescent="0.5">
      <c r="A420" s="2" t="str">
        <v>{"InfraID":"Edge-Pi4","device":"wlan0","instance":"129.127.231.168:9100","job":"node","label":"Network Receive Rate (Bytes/Sec)"}</v>
      </c>
      <c r="B420" s="2">
        <v>8315.4</v>
      </c>
      <c r="C420" s="2">
        <v>8315.4</v>
      </c>
      <c r="D420" s="2">
        <v>6262</v>
      </c>
      <c r="E420" s="2">
        <v>6262</v>
      </c>
      <c r="F420" s="2">
        <v>6262</v>
      </c>
      <c r="G420" s="2">
        <v>8376.2000000000007</v>
      </c>
      <c r="H420" s="2">
        <v>8376.2000000000007</v>
      </c>
      <c r="I420" s="2">
        <v>8376.2000000000007</v>
      </c>
      <c r="J420" s="2">
        <v>11556.733333333301</v>
      </c>
      <c r="K420" s="2">
        <v>11556.733333333301</v>
      </c>
      <c r="L420" s="2">
        <v>11556.733333333301</v>
      </c>
      <c r="M420" s="2">
        <v>8136.0666666666602</v>
      </c>
      <c r="N420" s="2">
        <v>8136.0666666666602</v>
      </c>
      <c r="O420" s="2">
        <v>8136.0666666666602</v>
      </c>
      <c r="P420" s="2">
        <v>9862.7333333333299</v>
      </c>
      <c r="Q420" s="2">
        <v>9862.7333333333299</v>
      </c>
      <c r="R420" s="2">
        <v>9862.7333333333299</v>
      </c>
      <c r="S420" s="2">
        <v>10656.4666666666</v>
      </c>
      <c r="T420" s="2">
        <v>10656.4666666666</v>
      </c>
      <c r="U420" s="2">
        <v>10656.4666666666</v>
      </c>
      <c r="V420" s="2">
        <v>5642.8666666666604</v>
      </c>
      <c r="W420" s="2">
        <v>5642.8666666666604</v>
      </c>
      <c r="X420" s="2">
        <v>5642.8666666666604</v>
      </c>
      <c r="Y420" s="2">
        <v>11661.666666666601</v>
      </c>
      <c r="Z420" s="2">
        <v>11661.666666666601</v>
      </c>
      <c r="AA420" s="2">
        <v>11661.666666666601</v>
      </c>
      <c r="AB420" s="2">
        <v>8980.5333333333292</v>
      </c>
      <c r="AC420" s="2">
        <v>8980.5333333333292</v>
      </c>
      <c r="AD420" s="2">
        <v>8980.5333333333292</v>
      </c>
      <c r="AE420" s="2">
        <v>7510.3333333333303</v>
      </c>
      <c r="AF420" s="2">
        <v>7510.3333333333303</v>
      </c>
      <c r="AG420" s="2">
        <v>7510.3333333333303</v>
      </c>
      <c r="AH420" s="2">
        <v>73705.866666666596</v>
      </c>
      <c r="AI420" s="2">
        <v>73705.866666666596</v>
      </c>
      <c r="AJ420" s="2">
        <v>73705.866666666596</v>
      </c>
      <c r="AK420" s="2">
        <v>46157.533333333296</v>
      </c>
      <c r="AL420" s="2">
        <v>46157.533333333296</v>
      </c>
      <c r="AN420" s="1">
        <f t="shared" si="105"/>
        <v>8980.5333333333292</v>
      </c>
      <c r="AO420" s="1">
        <f t="shared" si="106"/>
        <v>16108.115315315292</v>
      </c>
      <c r="AP420" s="1">
        <f t="shared" si="107"/>
        <v>5642.8666666666604</v>
      </c>
      <c r="AQ420" s="1">
        <f t="shared" si="108"/>
        <v>73705.866666666596</v>
      </c>
      <c r="AR420" s="1">
        <f t="shared" si="109"/>
        <v>19415.849640013603</v>
      </c>
    </row>
    <row r="421" spans="1:50" x14ac:dyDescent="0.5">
      <c r="A421" t="str">
        <v>{"InfraID":"Edge-Pi4","device":"wlp6s0","instance":"129.127.231.53:9100","job":"node","label":"Network Receive Rate (Bytes/Sec)"}</v>
      </c>
      <c r="B421">
        <v>104.533333333333</v>
      </c>
      <c r="C421">
        <v>104.533333333333</v>
      </c>
      <c r="D421">
        <v>104.533333333333</v>
      </c>
      <c r="E421">
        <v>110.37589750809499</v>
      </c>
      <c r="F421">
        <v>110.37589750809499</v>
      </c>
      <c r="G421">
        <v>110.37589750809499</v>
      </c>
      <c r="H421">
        <v>107.63581106749299</v>
      </c>
      <c r="I421">
        <v>107.63581106749299</v>
      </c>
      <c r="J421">
        <v>107.63581106749299</v>
      </c>
      <c r="K421">
        <v>103.73333333333299</v>
      </c>
      <c r="L421">
        <v>103.73333333333299</v>
      </c>
      <c r="M421">
        <v>103.73333333333299</v>
      </c>
      <c r="N421">
        <v>110.547095318668</v>
      </c>
      <c r="O421">
        <v>110.547095318668</v>
      </c>
      <c r="P421">
        <v>110.547095318668</v>
      </c>
      <c r="Q421">
        <v>106.348002023267</v>
      </c>
      <c r="R421">
        <v>106.348002023267</v>
      </c>
      <c r="S421">
        <v>106.348002023267</v>
      </c>
      <c r="T421">
        <v>105.333333333333</v>
      </c>
      <c r="U421">
        <v>105.333333333333</v>
      </c>
      <c r="V421">
        <v>105.333333333333</v>
      </c>
      <c r="W421">
        <v>108.933333333333</v>
      </c>
      <c r="X421">
        <v>108.933333333333</v>
      </c>
      <c r="Y421">
        <v>108.933333333333</v>
      </c>
      <c r="Z421">
        <v>115.566871773109</v>
      </c>
      <c r="AA421">
        <v>115.566871773109</v>
      </c>
      <c r="AB421">
        <v>115.566871773109</v>
      </c>
      <c r="AC421">
        <v>104.679885172574</v>
      </c>
      <c r="AD421">
        <v>104.679885172574</v>
      </c>
      <c r="AE421">
        <v>104.679885172574</v>
      </c>
      <c r="AF421">
        <v>94.950258153884903</v>
      </c>
      <c r="AG421">
        <v>94.950258153884903</v>
      </c>
      <c r="AH421">
        <v>94.950258153884903</v>
      </c>
      <c r="AI421">
        <v>145.13333333333301</v>
      </c>
      <c r="AJ421">
        <v>145.13333333333301</v>
      </c>
      <c r="AK421">
        <v>145.13333333333301</v>
      </c>
      <c r="AL421">
        <v>99.733333333333306</v>
      </c>
    </row>
    <row r="422" spans="1:50" x14ac:dyDescent="0.5">
      <c r="A422" t="str">
        <v>{"InfraID":"Edge-Pi4","device":"docker0","instance":"129.127.230.61:9100","job":"node","label":"Network Send Rate (Bytes/Sec)"}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17.3333333333333</v>
      </c>
      <c r="AI422">
        <v>17.3333333333333</v>
      </c>
      <c r="AJ422">
        <v>17.3333333333333</v>
      </c>
      <c r="AK422">
        <v>26</v>
      </c>
      <c r="AL422">
        <v>26</v>
      </c>
    </row>
    <row r="423" spans="1:50" x14ac:dyDescent="0.5">
      <c r="A423" t="str">
        <v>{"InfraID":"Edge-Pi4","device":"docker0","instance":"129.127.231.125:9100","job":"node","label":"Network Send Rate (Bytes/Sec)"}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17.3333333333333</v>
      </c>
      <c r="AJ423">
        <v>17.3333333333333</v>
      </c>
      <c r="AK423">
        <v>17.3333333333333</v>
      </c>
      <c r="AL423">
        <v>0</v>
      </c>
    </row>
    <row r="424" spans="1:50" x14ac:dyDescent="0.5">
      <c r="A424" t="str">
        <v>{"InfraID":"Edge-Pi4","device":"docker0","instance":"129.127.231.162:9100","job":"node","label":"Network Send Rate (Bytes/Sec)"}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17.3333333333333</v>
      </c>
      <c r="AK424">
        <v>17.3333333333333</v>
      </c>
      <c r="AL424">
        <v>17.3333333333333</v>
      </c>
    </row>
    <row r="425" spans="1:50" x14ac:dyDescent="0.5">
      <c r="A425" t="str">
        <v>{"InfraID":"Edge-Pi4","device":"docker0","instance":"129.127.231.168:9100","job":"node","label":"Network Send Rate (Bytes/Sec)"}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17.3333333333333</v>
      </c>
      <c r="AL425">
        <v>17.3333333333333</v>
      </c>
    </row>
    <row r="426" spans="1:50" x14ac:dyDescent="0.5">
      <c r="A426" t="str">
        <v>{"InfraID":"Edge-Pi4","device":"docker0","instance":"129.127.231.53:9100","job":"node","label":"Network Send Rate (Bytes/Sec)"}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1:50" x14ac:dyDescent="0.5">
      <c r="A427" t="str">
        <v>{"InfraID":"Edge-Pi4","device":"eno1","instance":"129.127.231.53:9100","job":"node","label":"Network Send Rate (Bytes/Sec)"}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1:50" x14ac:dyDescent="0.5">
      <c r="A428" t="str">
        <v>{"InfraID":"Edge-Pi4","device":"enp5s0","instance":"129.127.231.53:9100","job":"node","label":"Network Send Rate (Bytes/Sec)"}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50" x14ac:dyDescent="0.5">
      <c r="A429" t="str">
        <v>{"InfraID":"Edge-Pi4","device":"eth0","instance":"129.127.230.61:9100","job":"node","label":"Network Send Rate (Bytes/Sec)"}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50" x14ac:dyDescent="0.5">
      <c r="A430" t="str">
        <v>{"InfraID":"Edge-Pi4","device":"eth0","instance":"129.127.231.125:9100","job":"node","label":"Network Send Rate (Bytes/Sec)"}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1:50" x14ac:dyDescent="0.5">
      <c r="A431" t="str">
        <v>{"InfraID":"Edge-Pi4","device":"eth0","instance":"129.127.231.162:9100","job":"node","label":"Network Send Rate (Bytes/Sec)"}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50" x14ac:dyDescent="0.5">
      <c r="A432" t="str">
        <v>{"InfraID":"Edge-Pi4","device":"eth0","instance":"129.127.231.168:9100","job":"node","label":"Network Send Rate (Bytes/Sec)"}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1:56" x14ac:dyDescent="0.5">
      <c r="A433" t="str">
        <v>{"InfraID":"Edge-Pi4","device":"lo","instance":"129.127.230.61:9100","job":"node","label":"Network Send Rate (Bytes/Sec)"}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</row>
    <row r="434" spans="1:56" x14ac:dyDescent="0.5">
      <c r="A434" t="str">
        <v>{"InfraID":"Edge-Pi4","device":"lo","instance":"129.127.231.125:9100","job":"node","label":"Network Send Rate (Bytes/Sec)"}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</row>
    <row r="435" spans="1:56" x14ac:dyDescent="0.5">
      <c r="A435" t="str">
        <v>{"InfraID":"Edge-Pi4","device":"lo","instance":"129.127.231.162:9100","job":"node","label":"Network Send Rate (Bytes/Sec)"}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</row>
    <row r="436" spans="1:56" x14ac:dyDescent="0.5">
      <c r="A436" t="str">
        <v>{"InfraID":"Edge-Pi4","device":"lo","instance":"129.127.231.168:9100","job":"node","label":"Network Send Rate (Bytes/Sec)"}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</row>
    <row r="437" spans="1:56" x14ac:dyDescent="0.5">
      <c r="A437" t="str">
        <v>{"InfraID":"Edge-Pi4","device":"lo","instance":"129.127.231.53:9100","job":"node","label":"Network Send Rate (Bytes/Sec)"}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56" x14ac:dyDescent="0.5">
      <c r="A438" s="2" t="str">
        <v>{"InfraID":"Edge-Pi4","device":"wlan0","instance":"129.127.230.61:9100","job":"node","label":"Network Send Rate (Bytes/Sec)"}</v>
      </c>
      <c r="B438" s="2">
        <v>10726.8</v>
      </c>
      <c r="C438" s="2">
        <v>10726.8</v>
      </c>
      <c r="D438" s="2">
        <v>15767.5333333333</v>
      </c>
      <c r="E438" s="2">
        <v>15767.5333333333</v>
      </c>
      <c r="F438" s="2">
        <v>15767.5333333333</v>
      </c>
      <c r="G438" s="2">
        <v>19946.794285312099</v>
      </c>
      <c r="H438" s="2">
        <v>19946.794285312099</v>
      </c>
      <c r="I438" s="2">
        <v>19946.794285312099</v>
      </c>
      <c r="J438" s="2">
        <v>9441.8972832626096</v>
      </c>
      <c r="K438" s="2">
        <v>9441.8972832626096</v>
      </c>
      <c r="L438" s="2">
        <v>9441.8972832626096</v>
      </c>
      <c r="M438" s="2">
        <v>13277.4666666666</v>
      </c>
      <c r="N438" s="2">
        <v>13277.4666666666</v>
      </c>
      <c r="O438" s="2">
        <v>13277.4666666666</v>
      </c>
      <c r="P438" s="2">
        <v>14778.5779848902</v>
      </c>
      <c r="Q438" s="2">
        <v>14778.5779848902</v>
      </c>
      <c r="R438" s="2">
        <v>14778.5779848902</v>
      </c>
      <c r="S438" s="2">
        <v>14607.866666666599</v>
      </c>
      <c r="T438" s="2">
        <v>14607.866666666599</v>
      </c>
      <c r="U438" s="2">
        <v>14607.866666666599</v>
      </c>
      <c r="V438" s="2">
        <v>9199.3433099703198</v>
      </c>
      <c r="W438" s="2">
        <v>9199.3433099703198</v>
      </c>
      <c r="X438" s="2">
        <v>9199.3433099703198</v>
      </c>
      <c r="Y438" s="2">
        <v>17944.8</v>
      </c>
      <c r="Z438" s="2">
        <v>17944.8</v>
      </c>
      <c r="AA438" s="2">
        <v>17944.8</v>
      </c>
      <c r="AB438" s="2">
        <v>7224.4666666666599</v>
      </c>
      <c r="AC438" s="2">
        <v>7224.4666666666599</v>
      </c>
      <c r="AD438" s="2">
        <v>7224.4666666666599</v>
      </c>
      <c r="AE438" s="2">
        <v>12378.5333333333</v>
      </c>
      <c r="AF438" s="2">
        <v>12378.5333333333</v>
      </c>
      <c r="AG438" s="2">
        <v>12378.5333333333</v>
      </c>
      <c r="AH438" s="2">
        <v>11769.2</v>
      </c>
      <c r="AI438" s="2">
        <v>11769.2</v>
      </c>
      <c r="AJ438" s="2">
        <v>11769.2</v>
      </c>
      <c r="AK438" s="2">
        <v>13140.333333333299</v>
      </c>
      <c r="AL438" s="2">
        <v>13140.333333333299</v>
      </c>
      <c r="AN438" s="1">
        <f>MEDIAN(B438:AL438)</f>
        <v>13140.333333333299</v>
      </c>
      <c r="AO438" s="1">
        <f>AVERAGE(B438:AL438)</f>
        <v>13155.235277215454</v>
      </c>
      <c r="AP438" s="1">
        <f>MIN(B438:AL438)</f>
        <v>7224.4666666666599</v>
      </c>
      <c r="AQ438" s="1">
        <f>MAX(B438:AL438)</f>
        <v>19946.794285312099</v>
      </c>
      <c r="AR438" s="1">
        <f>STDEV(B438:AL438)</f>
        <v>3555.7188846711447</v>
      </c>
      <c r="AT438" s="1">
        <f>MEDIAN(B438:AL441)</f>
        <v>14816.5223257784</v>
      </c>
      <c r="AU438" s="1">
        <f>AVERAGE(B438:AL441)</f>
        <v>14309.45878494502</v>
      </c>
      <c r="AV438" s="1">
        <f>MIN(B438:AL441)</f>
        <v>7224.4666666666599</v>
      </c>
      <c r="AW438" s="1">
        <f>MAX(B438:AL441)</f>
        <v>21513.266666666601</v>
      </c>
      <c r="AX438">
        <f>STDEV(B438:AL441)</f>
        <v>3828.4584201369762</v>
      </c>
    </row>
    <row r="439" spans="1:56" x14ac:dyDescent="0.5">
      <c r="A439" s="2" t="str">
        <v>{"InfraID":"Edge-Pi4","device":"wlan0","instance":"129.127.231.125:9100","job":"node","label":"Network Send Rate (Bytes/Sec)"}</v>
      </c>
      <c r="B439" s="2">
        <v>18903</v>
      </c>
      <c r="C439" s="2">
        <v>18903</v>
      </c>
      <c r="D439" s="2">
        <v>18903</v>
      </c>
      <c r="E439" s="2">
        <v>16176.926158365601</v>
      </c>
      <c r="F439" s="2">
        <v>16176.926158365601</v>
      </c>
      <c r="G439" s="2">
        <v>16176.926158365601</v>
      </c>
      <c r="H439" s="2">
        <v>16162.667004368999</v>
      </c>
      <c r="I439" s="2">
        <v>16162.667004368999</v>
      </c>
      <c r="J439" s="2">
        <v>16162.667004368999</v>
      </c>
      <c r="K439" s="2">
        <v>12351.0666666666</v>
      </c>
      <c r="L439" s="2">
        <v>12351.0666666666</v>
      </c>
      <c r="M439" s="2">
        <v>12351.0666666666</v>
      </c>
      <c r="N439" s="2">
        <v>18045.266666666601</v>
      </c>
      <c r="O439" s="2">
        <v>18045.266666666601</v>
      </c>
      <c r="P439" s="2">
        <v>18045.266666666601</v>
      </c>
      <c r="Q439" s="2">
        <v>17981.866666666599</v>
      </c>
      <c r="R439" s="2">
        <v>17981.866666666599</v>
      </c>
      <c r="S439" s="2">
        <v>17981.866666666599</v>
      </c>
      <c r="T439" s="2">
        <v>15326.5306122448</v>
      </c>
      <c r="U439" s="2">
        <v>15326.5306122448</v>
      </c>
      <c r="V439" s="2">
        <v>15326.5306122448</v>
      </c>
      <c r="W439" s="2">
        <v>18915.409266924798</v>
      </c>
      <c r="X439" s="2">
        <v>18915.409266924798</v>
      </c>
      <c r="Y439" s="2">
        <v>18915.409266924798</v>
      </c>
      <c r="Z439" s="2">
        <v>11899.438875228499</v>
      </c>
      <c r="AA439" s="2">
        <v>11899.438875228499</v>
      </c>
      <c r="AB439" s="2">
        <v>11899.438875228499</v>
      </c>
      <c r="AC439" s="2">
        <v>9060.2000000000007</v>
      </c>
      <c r="AD439" s="2">
        <v>9060.2000000000007</v>
      </c>
      <c r="AE439" s="2">
        <v>9060.2000000000007</v>
      </c>
      <c r="AF439" s="2">
        <v>16638.0666666666</v>
      </c>
      <c r="AG439" s="2">
        <v>16638.0666666666</v>
      </c>
      <c r="AH439" s="2">
        <v>16638.0666666666</v>
      </c>
      <c r="AI439" s="2">
        <v>11282.733333333301</v>
      </c>
      <c r="AJ439" s="2">
        <v>11282.733333333301</v>
      </c>
      <c r="AK439" s="2">
        <v>11282.733333333301</v>
      </c>
      <c r="AL439" s="2">
        <v>7809.1333333333296</v>
      </c>
      <c r="AN439" s="1">
        <f t="shared" ref="AN439:AN441" si="110">MEDIAN(B439:AL439)</f>
        <v>16162.667004368999</v>
      </c>
      <c r="AO439" s="1">
        <f t="shared" ref="AO439:AO441" si="111">AVERAGE(B439:AL439)</f>
        <v>15028.071596884605</v>
      </c>
      <c r="AP439" s="1">
        <f t="shared" ref="AP439:AP441" si="112">MIN(B439:AL439)</f>
        <v>7809.1333333333296</v>
      </c>
      <c r="AQ439" s="1">
        <f t="shared" ref="AQ439:AQ441" si="113">MAX(B439:AL439)</f>
        <v>18915.409266924798</v>
      </c>
      <c r="AR439" s="1">
        <f t="shared" ref="AR439:AR441" si="114">STDEV(B439:AL439)</f>
        <v>3381.4684010878868</v>
      </c>
    </row>
    <row r="440" spans="1:56" x14ac:dyDescent="0.5">
      <c r="A440" s="2" t="str">
        <v>{"InfraID":"Edge-Pi4","device":"wlan0","instance":"129.127.231.162:9100","job":"node","label":"Network Send Rate (Bytes/Sec)"}</v>
      </c>
      <c r="B440" s="2">
        <v>14555.4666666666</v>
      </c>
      <c r="C440" s="2">
        <v>16575.133333333299</v>
      </c>
      <c r="D440" s="2">
        <v>16575.133333333299</v>
      </c>
      <c r="E440" s="2">
        <v>16575.133333333299</v>
      </c>
      <c r="F440" s="2">
        <v>12212.048701527199</v>
      </c>
      <c r="G440" s="2">
        <v>12212.048701527199</v>
      </c>
      <c r="H440" s="2">
        <v>12212.048701527199</v>
      </c>
      <c r="I440" s="2">
        <v>8115.8887974162499</v>
      </c>
      <c r="J440" s="2">
        <v>8115.8887974162499</v>
      </c>
      <c r="K440" s="2">
        <v>8115.8887974162499</v>
      </c>
      <c r="L440" s="2">
        <v>21513.266666666601</v>
      </c>
      <c r="M440" s="2">
        <v>21513.266666666601</v>
      </c>
      <c r="N440" s="2">
        <v>21513.266666666601</v>
      </c>
      <c r="O440" s="2">
        <v>9195.9333333333307</v>
      </c>
      <c r="P440" s="2">
        <v>9195.9333333333307</v>
      </c>
      <c r="Q440" s="2">
        <v>9195.9333333333307</v>
      </c>
      <c r="R440" s="2">
        <v>10444.266666666599</v>
      </c>
      <c r="S440" s="2">
        <v>10444.266666666599</v>
      </c>
      <c r="T440" s="2">
        <v>10444.266666666599</v>
      </c>
      <c r="U440" s="2">
        <v>14854.4666666666</v>
      </c>
      <c r="V440" s="2">
        <v>14854.4666666666</v>
      </c>
      <c r="W440" s="2">
        <v>14854.4666666666</v>
      </c>
      <c r="X440" s="2">
        <v>18261.133333333299</v>
      </c>
      <c r="Y440" s="2">
        <v>18261.133333333299</v>
      </c>
      <c r="Z440" s="2">
        <v>18261.133333333299</v>
      </c>
      <c r="AA440" s="2">
        <v>17179.8</v>
      </c>
      <c r="AB440" s="2">
        <v>17179.8</v>
      </c>
      <c r="AC440" s="2">
        <v>17179.8</v>
      </c>
      <c r="AD440" s="2">
        <v>8973.1333333333296</v>
      </c>
      <c r="AE440" s="2">
        <v>8973.1333333333296</v>
      </c>
      <c r="AF440" s="2">
        <v>8973.1333333333296</v>
      </c>
      <c r="AG440" s="2">
        <v>18891.333333333299</v>
      </c>
      <c r="AH440" s="2">
        <v>18891.333333333299</v>
      </c>
      <c r="AI440" s="2">
        <v>18891.333333333299</v>
      </c>
      <c r="AJ440" s="2">
        <v>9570.6</v>
      </c>
      <c r="AK440" s="2">
        <v>9570.6</v>
      </c>
      <c r="AL440" s="2">
        <v>9570.6</v>
      </c>
      <c r="AN440" s="1">
        <f t="shared" si="110"/>
        <v>14555.4666666666</v>
      </c>
      <c r="AO440" s="1">
        <f t="shared" si="111"/>
        <v>13835.580517932322</v>
      </c>
      <c r="AP440" s="1">
        <f t="shared" si="112"/>
        <v>8115.8887974162499</v>
      </c>
      <c r="AQ440" s="1">
        <f t="shared" si="113"/>
        <v>21513.266666666601</v>
      </c>
      <c r="AR440" s="1">
        <f t="shared" si="114"/>
        <v>4417.8083063186286</v>
      </c>
    </row>
    <row r="441" spans="1:56" x14ac:dyDescent="0.5">
      <c r="A441" s="2" t="str">
        <v>{"InfraID":"Edge-Pi4","device":"wlan0","instance":"129.127.231.168:9100","job":"node","label":"Network Send Rate (Bytes/Sec)"}</v>
      </c>
      <c r="B441" s="2">
        <v>15822.4666666666</v>
      </c>
      <c r="C441" s="2">
        <v>15822.4666666666</v>
      </c>
      <c r="D441" s="2">
        <v>10962.5333333333</v>
      </c>
      <c r="E441" s="2">
        <v>10962.5333333333</v>
      </c>
      <c r="F441" s="2">
        <v>10962.5333333333</v>
      </c>
      <c r="G441" s="2">
        <v>15330.333333333299</v>
      </c>
      <c r="H441" s="2">
        <v>15330.333333333299</v>
      </c>
      <c r="I441" s="2">
        <v>15330.333333333299</v>
      </c>
      <c r="J441" s="2">
        <v>20226.400000000001</v>
      </c>
      <c r="K441" s="2">
        <v>20226.400000000001</v>
      </c>
      <c r="L441" s="2">
        <v>20226.400000000001</v>
      </c>
      <c r="M441" s="2">
        <v>14986.666666666601</v>
      </c>
      <c r="N441" s="2">
        <v>14986.666666666601</v>
      </c>
      <c r="O441" s="2">
        <v>14986.666666666601</v>
      </c>
      <c r="P441" s="2">
        <v>16782.933333333302</v>
      </c>
      <c r="Q441" s="2">
        <v>16782.933333333302</v>
      </c>
      <c r="R441" s="2">
        <v>16782.933333333302</v>
      </c>
      <c r="S441" s="2">
        <v>19456.733333333301</v>
      </c>
      <c r="T441" s="2">
        <v>19456.733333333301</v>
      </c>
      <c r="U441" s="2">
        <v>19456.733333333301</v>
      </c>
      <c r="V441" s="2">
        <v>10760.4666666666</v>
      </c>
      <c r="W441" s="2">
        <v>10760.4666666666</v>
      </c>
      <c r="X441" s="2">
        <v>10760.4666666666</v>
      </c>
      <c r="Y441" s="2">
        <v>21048.666666666599</v>
      </c>
      <c r="Z441" s="2">
        <v>21048.666666666599</v>
      </c>
      <c r="AA441" s="2">
        <v>21048.666666666599</v>
      </c>
      <c r="AB441" s="2">
        <v>15916.5333333333</v>
      </c>
      <c r="AC441" s="2">
        <v>15916.5333333333</v>
      </c>
      <c r="AD441" s="2">
        <v>15916.5333333333</v>
      </c>
      <c r="AE441" s="2">
        <v>13863.333333333299</v>
      </c>
      <c r="AF441" s="2">
        <v>13863.333333333299</v>
      </c>
      <c r="AG441" s="2">
        <v>13863.333333333299</v>
      </c>
      <c r="AH441" s="2">
        <v>12107.5333333333</v>
      </c>
      <c r="AI441" s="2">
        <v>12107.5333333333</v>
      </c>
      <c r="AJ441" s="2">
        <v>12107.5333333333</v>
      </c>
      <c r="AK441" s="2">
        <v>8564.8666666666595</v>
      </c>
      <c r="AL441" s="2">
        <v>8564.8666666666595</v>
      </c>
      <c r="AN441" s="1">
        <f t="shared" si="110"/>
        <v>15330.333333333299</v>
      </c>
      <c r="AO441" s="1">
        <f t="shared" si="111"/>
        <v>15218.947747747716</v>
      </c>
      <c r="AP441" s="1">
        <f t="shared" si="112"/>
        <v>8564.8666666666595</v>
      </c>
      <c r="AQ441" s="1">
        <f t="shared" si="113"/>
        <v>21048.666666666599</v>
      </c>
      <c r="AR441" s="1">
        <f t="shared" si="114"/>
        <v>3643.4011042164975</v>
      </c>
    </row>
    <row r="442" spans="1:56" x14ac:dyDescent="0.5">
      <c r="A442" t="str">
        <v>{"InfraID":"Edge-Pi4","device":"wlp6s0","instance":"129.127.231.53:9100","job":"node","label":"Network Send Rate (Bytes/Sec)"}</v>
      </c>
      <c r="B442">
        <v>937.33333333333303</v>
      </c>
      <c r="C442">
        <v>937.33333333333303</v>
      </c>
      <c r="D442">
        <v>937.33333333333303</v>
      </c>
      <c r="E442">
        <v>983.03533718147196</v>
      </c>
      <c r="F442">
        <v>983.03533718147196</v>
      </c>
      <c r="G442">
        <v>983.03533718147196</v>
      </c>
      <c r="H442">
        <v>896.28973027732002</v>
      </c>
      <c r="I442">
        <v>896.28973027732002</v>
      </c>
      <c r="J442">
        <v>896.28973027732002</v>
      </c>
      <c r="K442">
        <v>936.4</v>
      </c>
      <c r="L442">
        <v>936.4</v>
      </c>
      <c r="M442">
        <v>936.4</v>
      </c>
      <c r="N442">
        <v>990.34122955442695</v>
      </c>
      <c r="O442">
        <v>990.34122955442695</v>
      </c>
      <c r="P442">
        <v>990.34122955442695</v>
      </c>
      <c r="Q442">
        <v>891.75518462316597</v>
      </c>
      <c r="R442">
        <v>891.75518462316597</v>
      </c>
      <c r="S442">
        <v>891.75518462316597</v>
      </c>
      <c r="T442">
        <v>936</v>
      </c>
      <c r="U442">
        <v>936</v>
      </c>
      <c r="V442">
        <v>936</v>
      </c>
      <c r="W442">
        <v>935.8</v>
      </c>
      <c r="X442">
        <v>935.8</v>
      </c>
      <c r="Y442">
        <v>935.8</v>
      </c>
      <c r="Z442">
        <v>992.71518494942995</v>
      </c>
      <c r="AA442">
        <v>992.71518494942995</v>
      </c>
      <c r="AB442">
        <v>992.71518494942995</v>
      </c>
      <c r="AC442">
        <v>936.04379464583701</v>
      </c>
      <c r="AD442">
        <v>936.04379464583701</v>
      </c>
      <c r="AE442">
        <v>936.04379464583701</v>
      </c>
      <c r="AF442">
        <v>877.97506611257995</v>
      </c>
      <c r="AG442">
        <v>877.97506611257995</v>
      </c>
      <c r="AH442">
        <v>877.97506611257995</v>
      </c>
      <c r="AI442">
        <v>973.8</v>
      </c>
      <c r="AJ442">
        <v>973.8</v>
      </c>
      <c r="AK442">
        <v>973.8</v>
      </c>
      <c r="AL442">
        <v>929.86666666666599</v>
      </c>
    </row>
    <row r="443" spans="1:56" x14ac:dyDescent="0.5">
      <c r="A443" t="str">
        <v>{"InfraID":"Edge-Pi4","instance":"129.127.231.53:9100","job":"node","label":"CPU Wait Percentage"}</v>
      </c>
      <c r="B443">
        <v>0.148293333333337</v>
      </c>
      <c r="C443">
        <v>0.148293333333337</v>
      </c>
      <c r="D443">
        <v>0.148293333333337</v>
      </c>
      <c r="E443">
        <v>0.15195691961190799</v>
      </c>
      <c r="F443">
        <v>0.15195691961190799</v>
      </c>
      <c r="G443">
        <v>0.15195691961190799</v>
      </c>
      <c r="H443">
        <v>0.14256046599900099</v>
      </c>
      <c r="I443">
        <v>0.14256046599900099</v>
      </c>
      <c r="J443">
        <v>0.14256046599900099</v>
      </c>
      <c r="K443">
        <v>0.16172666666761801</v>
      </c>
      <c r="L443">
        <v>0.16172666666761801</v>
      </c>
      <c r="M443">
        <v>0.16172666666761801</v>
      </c>
      <c r="N443">
        <v>0.18160603496813199</v>
      </c>
      <c r="O443">
        <v>0.18160603496813199</v>
      </c>
      <c r="P443">
        <v>0.18160603496813199</v>
      </c>
      <c r="Q443">
        <v>0.129963328275534</v>
      </c>
      <c r="R443">
        <v>0.129963328275534</v>
      </c>
      <c r="S443">
        <v>0.129963328275534</v>
      </c>
      <c r="T443">
        <v>0.24229333333323599</v>
      </c>
      <c r="U443">
        <v>0.24229333333323599</v>
      </c>
      <c r="V443">
        <v>0.24229333333323599</v>
      </c>
      <c r="W443">
        <v>0.148106666666384</v>
      </c>
      <c r="X443">
        <v>0.148106666666384</v>
      </c>
      <c r="Y443">
        <v>0.148106666666384</v>
      </c>
      <c r="Z443">
        <v>0.206726076809536</v>
      </c>
      <c r="AA443">
        <v>0.206726076809536</v>
      </c>
      <c r="AB443">
        <v>0.206726076809536</v>
      </c>
      <c r="AC443">
        <v>0.145570465317925</v>
      </c>
      <c r="AD443">
        <v>0.145570465317925</v>
      </c>
      <c r="AE443">
        <v>0.145570465317925</v>
      </c>
      <c r="AF443">
        <v>0.19423246442508299</v>
      </c>
      <c r="AG443">
        <v>0.19423246442508299</v>
      </c>
      <c r="AH443">
        <v>0.19423246442508299</v>
      </c>
      <c r="AI443">
        <v>0.22354000000026</v>
      </c>
      <c r="AJ443">
        <v>0.22354000000026</v>
      </c>
      <c r="AK443">
        <v>0.22354000000026</v>
      </c>
      <c r="AL443">
        <v>0.19489333333316</v>
      </c>
    </row>
    <row r="444" spans="1:56" x14ac:dyDescent="0.5">
      <c r="A444" t="str">
        <v>{"InfraID":"Edge-Pi4","instance":"129.127.231.53:9100","job":"node","label":"IO Wait Percentage"}</v>
      </c>
      <c r="B444">
        <v>0.162166666666507</v>
      </c>
      <c r="C444">
        <v>0.162166666666507</v>
      </c>
      <c r="D444">
        <v>0.162166666666507</v>
      </c>
      <c r="E444">
        <v>1.3205687737045699E-2</v>
      </c>
      <c r="F444">
        <v>1.3205687737045699E-2</v>
      </c>
      <c r="G444">
        <v>1.3205687737045699E-2</v>
      </c>
      <c r="H444">
        <v>0.16398632392106099</v>
      </c>
      <c r="I444">
        <v>0.16398632392106099</v>
      </c>
      <c r="J444">
        <v>0.16398632392106099</v>
      </c>
      <c r="K444">
        <v>0.147793333333083</v>
      </c>
      <c r="L444">
        <v>0.147793333333083</v>
      </c>
      <c r="M444">
        <v>0.147793333333083</v>
      </c>
      <c r="N444">
        <v>0.226692047377265</v>
      </c>
      <c r="O444">
        <v>0.226692047377265</v>
      </c>
      <c r="P444">
        <v>0.226692047377265</v>
      </c>
      <c r="Q444">
        <v>0.118563480019913</v>
      </c>
      <c r="R444">
        <v>0.118563480019913</v>
      </c>
      <c r="S444">
        <v>0.118563480019913</v>
      </c>
      <c r="T444">
        <v>0.12870000000020801</v>
      </c>
      <c r="U444">
        <v>0.12870000000020801</v>
      </c>
      <c r="V444">
        <v>0.12870000000020801</v>
      </c>
      <c r="W444">
        <v>0.184379999999843</v>
      </c>
      <c r="X444">
        <v>0.184379999999843</v>
      </c>
      <c r="Y444">
        <v>0.184379999999843</v>
      </c>
      <c r="Z444">
        <v>0.20154183464190001</v>
      </c>
      <c r="AA444">
        <v>0.20154183464190001</v>
      </c>
      <c r="AB444">
        <v>0.20154183464190001</v>
      </c>
      <c r="AC444">
        <v>0.15574470925956099</v>
      </c>
      <c r="AD444">
        <v>0.15574470925956099</v>
      </c>
      <c r="AE444">
        <v>0.15574470925956099</v>
      </c>
      <c r="AF444">
        <v>0.166654073794374</v>
      </c>
      <c r="AG444">
        <v>0.166654073794374</v>
      </c>
      <c r="AH444">
        <v>0.166654073794374</v>
      </c>
      <c r="AI444">
        <v>0.29778666666667603</v>
      </c>
      <c r="AJ444">
        <v>0.29778666666667603</v>
      </c>
      <c r="AK444">
        <v>0.29778666666667603</v>
      </c>
      <c r="AL444">
        <v>0.65118666666649005</v>
      </c>
    </row>
    <row r="445" spans="1:56" x14ac:dyDescent="0.5">
      <c r="A445" t="str">
        <v>{"InfraID":"Edge-Pi4","instance":"129.127.231.53:9100","job":"node","label":"Memory Wait Percentage"}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</row>
    <row r="446" spans="1:56" x14ac:dyDescent="0.5">
      <c r="A446" s="2" t="str">
        <v>{"InfraID":"Edge-Pi4","cpu":"0","instance":"129.127.230.61:9100","job":"node","mode":"idle","label":"CPU Usage Percentage"}</v>
      </c>
      <c r="B446" s="2">
        <v>4.7333333334730199</v>
      </c>
      <c r="C446" s="2">
        <v>4.7333333334730199</v>
      </c>
      <c r="D446" s="2">
        <v>6.0000000001552198</v>
      </c>
      <c r="E446" s="2">
        <v>6.0000000001552198</v>
      </c>
      <c r="F446" s="2">
        <v>6.0000000001552198</v>
      </c>
      <c r="G446" s="2">
        <v>2.1043000912619001</v>
      </c>
      <c r="H446" s="2">
        <v>2.1043000912619001</v>
      </c>
      <c r="I446" s="2">
        <v>2.1043000912619001</v>
      </c>
      <c r="J446" s="2">
        <v>9.4420872649714394</v>
      </c>
      <c r="K446" s="2">
        <v>9.4420872649714394</v>
      </c>
      <c r="L446" s="2">
        <v>9.4420872649714394</v>
      </c>
      <c r="M446" s="2">
        <v>7.1333333333798903</v>
      </c>
      <c r="N446" s="2">
        <v>7.1333333333798903</v>
      </c>
      <c r="O446" s="2">
        <v>7.1333333333798903</v>
      </c>
      <c r="P446" s="2">
        <v>0.23300148270382601</v>
      </c>
      <c r="Q446" s="2">
        <v>0.23300148270382601</v>
      </c>
      <c r="R446" s="2">
        <v>0.23300148270382601</v>
      </c>
      <c r="S446" s="2">
        <v>6.4000000001396904</v>
      </c>
      <c r="T446" s="2">
        <v>6.4000000001396904</v>
      </c>
      <c r="U446" s="2">
        <v>6.4000000001396904</v>
      </c>
      <c r="V446" s="2">
        <v>9.0736881983754305</v>
      </c>
      <c r="W446" s="2">
        <v>9.0736881983754305</v>
      </c>
      <c r="X446" s="2">
        <v>9.0736881983754305</v>
      </c>
      <c r="Y446" s="2">
        <v>6.8666666668529199</v>
      </c>
      <c r="Z446" s="2">
        <v>6.8666666668529199</v>
      </c>
      <c r="AA446" s="2">
        <v>6.8666666668529199</v>
      </c>
      <c r="AB446" s="2">
        <v>2.7999999998913401</v>
      </c>
      <c r="AC446" s="2">
        <v>2.7999999998913401</v>
      </c>
      <c r="AD446" s="2">
        <v>2.7999999998913401</v>
      </c>
      <c r="AE446" s="2">
        <v>7.7999999998913498</v>
      </c>
      <c r="AF446" s="2">
        <v>7.7999999998913498</v>
      </c>
      <c r="AG446" s="2">
        <v>7.7999999998913498</v>
      </c>
      <c r="AH446" s="2">
        <v>13.1999999998758</v>
      </c>
      <c r="AI446" s="2">
        <v>13.1999999998758</v>
      </c>
      <c r="AJ446" s="2">
        <v>13.1999999998758</v>
      </c>
      <c r="AK446" s="2">
        <v>18.200000000263799</v>
      </c>
      <c r="AL446" s="2">
        <v>18.200000000263799</v>
      </c>
      <c r="AN446" s="1">
        <f>MEDIAN(B446:AL446)</f>
        <v>6.8666666668529199</v>
      </c>
      <c r="AO446" s="1">
        <f>AVERAGE(B446:AL446)</f>
        <v>7.0006999399991896</v>
      </c>
      <c r="AP446" s="1">
        <f>MIN(B446:AL446)</f>
        <v>0.23300148270382601</v>
      </c>
      <c r="AQ446" s="1">
        <f>MAX(B446:AL446)</f>
        <v>18.200000000263799</v>
      </c>
      <c r="AR446" s="1">
        <f>STDEV(B446:AL446)</f>
        <v>4.3319695371604627</v>
      </c>
      <c r="AT446" s="1">
        <f>MEDIAN(B446:AL449)</f>
        <v>6.8666666668529199</v>
      </c>
      <c r="AU446" s="1">
        <f>AVERAGE(B446:AL449)</f>
        <v>7.4471725270735822</v>
      </c>
      <c r="AV446" s="1">
        <f>MIN(B446:AL449)</f>
        <v>-1.2738405233004599</v>
      </c>
      <c r="AW446" s="1">
        <f>MAX(B446:AL449)</f>
        <v>22.666666666433802</v>
      </c>
      <c r="AX446">
        <f>STDEV(B446:AL449)</f>
        <v>4.1014436482486429</v>
      </c>
      <c r="AZ446">
        <f>MEDIAN($B446:$AL449,$B451:$AL454,$B456:$AL459,$B461:$AL464)</f>
        <v>5.7999999999689402</v>
      </c>
      <c r="BA446">
        <f>AVERAGE($B446:$AL449,$B451:$AL454,$B456:$AL459,$B461:$AL464)</f>
        <v>6.6053966617008788</v>
      </c>
      <c r="BB446">
        <f>MIN($B446:$AL449,$B451:$AL454,$B456:$AL459,$B461:$AL464)</f>
        <v>-1.9776198183594</v>
      </c>
      <c r="BC446">
        <f>MAX($B446:$AL449,$B451:$AL454,$B456:$AL459,$B461:$AL464)</f>
        <v>23.9999999998447</v>
      </c>
      <c r="BD446">
        <f>STDEV($B446:$AL449,$B451:$AL454,$B456:$AL459,$B461:$AL464)</f>
        <v>4.5021593765908507</v>
      </c>
    </row>
    <row r="447" spans="1:56" x14ac:dyDescent="0.5">
      <c r="A447" s="2" t="str">
        <v>{"InfraID":"Edge-Pi4","cpu":"0","instance":"129.127.231.125:9100","job":"node","mode":"idle","label":"CPU Usage Percentage"}</v>
      </c>
      <c r="B447" s="2">
        <v>8.4000000000620894</v>
      </c>
      <c r="C447" s="2">
        <v>8.4000000000620894</v>
      </c>
      <c r="D447" s="2">
        <v>8.4000000000620894</v>
      </c>
      <c r="E447" s="2">
        <v>6.7298704768856901</v>
      </c>
      <c r="F447" s="2">
        <v>6.7298704768856901</v>
      </c>
      <c r="G447" s="2">
        <v>6.7298704768856901</v>
      </c>
      <c r="H447" s="2">
        <v>11.9863230543704</v>
      </c>
      <c r="I447" s="2">
        <v>11.9863230543704</v>
      </c>
      <c r="J447" s="2">
        <v>11.9863230543704</v>
      </c>
      <c r="K447" s="2">
        <v>5.2666666665269499</v>
      </c>
      <c r="L447" s="2">
        <v>5.2666666665269499</v>
      </c>
      <c r="M447" s="2">
        <v>5.2666666665269499</v>
      </c>
      <c r="N447" s="2">
        <v>6.3333333334109296</v>
      </c>
      <c r="O447" s="2">
        <v>6.3333333334109296</v>
      </c>
      <c r="P447" s="2">
        <v>6.3333333334109296</v>
      </c>
      <c r="Q447" s="2">
        <v>6.9999999999223901</v>
      </c>
      <c r="R447" s="2">
        <v>6.9999999999223901</v>
      </c>
      <c r="S447" s="2">
        <v>6.9999999999223901</v>
      </c>
      <c r="T447" s="2">
        <v>0.92507591293177405</v>
      </c>
      <c r="U447" s="2">
        <v>0.92507591293177405</v>
      </c>
      <c r="V447" s="2">
        <v>0.92507591293177405</v>
      </c>
      <c r="W447" s="2">
        <v>7.3975163573551503</v>
      </c>
      <c r="X447" s="2">
        <v>7.3975163573551503</v>
      </c>
      <c r="Y447" s="2">
        <v>7.3975163573551503</v>
      </c>
      <c r="Z447" s="2">
        <v>10.1569888405523</v>
      </c>
      <c r="AA447" s="2">
        <v>10.1569888405523</v>
      </c>
      <c r="AB447" s="2">
        <v>10.1569888405523</v>
      </c>
      <c r="AC447" s="2">
        <v>5.4666666667132304</v>
      </c>
      <c r="AD447" s="2">
        <v>5.4666666667132304</v>
      </c>
      <c r="AE447" s="2">
        <v>5.4666666667132304</v>
      </c>
      <c r="AF447" s="2">
        <v>10.3999999999844</v>
      </c>
      <c r="AG447" s="2">
        <v>10.3999999999844</v>
      </c>
      <c r="AH447" s="2">
        <v>10.3999999999844</v>
      </c>
      <c r="AI447" s="2">
        <v>22.666666666433802</v>
      </c>
      <c r="AJ447" s="2">
        <v>22.666666666433802</v>
      </c>
      <c r="AK447" s="2">
        <v>22.666666666433802</v>
      </c>
      <c r="AL447" s="2">
        <v>5.6666666668995003</v>
      </c>
      <c r="AN447" s="1">
        <f t="shared" ref="AN447:AN449" si="115">MEDIAN(B447:AL447)</f>
        <v>6.9999999999223901</v>
      </c>
      <c r="AO447" s="1">
        <f t="shared" ref="AO447:AO449" si="116">AVERAGE(B447:AL447)</f>
        <v>8.482540286279642</v>
      </c>
      <c r="AP447" s="1">
        <f t="shared" ref="AP447:AP449" si="117">MIN(B447:AL447)</f>
        <v>0.92507591293177405</v>
      </c>
      <c r="AQ447" s="1">
        <f t="shared" ref="AQ447:AQ449" si="118">MAX(B447:AL447)</f>
        <v>22.666666666433802</v>
      </c>
      <c r="AR447" s="1">
        <f t="shared" ref="AR447:AR449" si="119">STDEV(B447:AL447)</f>
        <v>5.0844122467889452</v>
      </c>
    </row>
    <row r="448" spans="1:56" x14ac:dyDescent="0.5">
      <c r="A448" s="2" t="str">
        <v>{"InfraID":"Edge-Pi4","cpu":"0","instance":"129.127.231.162:9100","job":"node","mode":"idle","label":"CPU Usage Percentage"}</v>
      </c>
      <c r="B448" s="2">
        <v>6.0000000001552198</v>
      </c>
      <c r="C448" s="2">
        <v>5.9999999997671596</v>
      </c>
      <c r="D448" s="2">
        <v>5.9999999997671596</v>
      </c>
      <c r="E448" s="2">
        <v>5.9999999997671596</v>
      </c>
      <c r="F448" s="2">
        <v>-1.2738405233004599</v>
      </c>
      <c r="G448" s="2">
        <v>-1.2738405233004599</v>
      </c>
      <c r="H448" s="2">
        <v>-1.2738405233004599</v>
      </c>
      <c r="I448" s="2">
        <v>8.6188335128046702</v>
      </c>
      <c r="J448" s="2">
        <v>8.6188335128046702</v>
      </c>
      <c r="K448" s="2">
        <v>8.6188335128046702</v>
      </c>
      <c r="L448" s="2">
        <v>8.2666666666045696</v>
      </c>
      <c r="M448" s="2">
        <v>8.2666666666045696</v>
      </c>
      <c r="N448" s="2">
        <v>8.2666666666045696</v>
      </c>
      <c r="O448" s="2">
        <v>4.2666666663717399</v>
      </c>
      <c r="P448" s="2">
        <v>4.2666666663717399</v>
      </c>
      <c r="Q448" s="2">
        <v>4.2666666663717399</v>
      </c>
      <c r="R448" s="2">
        <v>6.2000000003414897</v>
      </c>
      <c r="S448" s="2">
        <v>6.2000000003414897</v>
      </c>
      <c r="T448" s="2">
        <v>6.2000000003414897</v>
      </c>
      <c r="U448" s="2">
        <v>5.66666666651144</v>
      </c>
      <c r="V448" s="2">
        <v>5.66666666651144</v>
      </c>
      <c r="W448" s="2">
        <v>5.66666666651144</v>
      </c>
      <c r="X448" s="2">
        <v>7.3999999999068597</v>
      </c>
      <c r="Y448" s="2">
        <v>7.3999999999068597</v>
      </c>
      <c r="Z448" s="2">
        <v>7.3999999999068597</v>
      </c>
      <c r="AA448" s="2">
        <v>7.0666666666511402</v>
      </c>
      <c r="AB448" s="2">
        <v>7.0666666666511402</v>
      </c>
      <c r="AC448" s="2">
        <v>7.0666666666511402</v>
      </c>
      <c r="AD448" s="2">
        <v>4.7333333334730199</v>
      </c>
      <c r="AE448" s="2">
        <v>4.7333333334730199</v>
      </c>
      <c r="AF448" s="2">
        <v>4.7333333334730199</v>
      </c>
      <c r="AG448" s="2">
        <v>18.533333333131502</v>
      </c>
      <c r="AH448" s="2">
        <v>18.533333333131502</v>
      </c>
      <c r="AI448" s="2">
        <v>18.533333333131502</v>
      </c>
      <c r="AJ448" s="2">
        <v>9.4000000002173092</v>
      </c>
      <c r="AK448" s="2">
        <v>9.4000000002173092</v>
      </c>
      <c r="AL448" s="2">
        <v>9.4000000002173092</v>
      </c>
      <c r="AN448" s="1">
        <f t="shared" si="115"/>
        <v>6.2000000003414897</v>
      </c>
      <c r="AO448" s="1">
        <f t="shared" si="116"/>
        <v>7.0441886207458531</v>
      </c>
      <c r="AP448" s="1">
        <f t="shared" si="117"/>
        <v>-1.2738405233004599</v>
      </c>
      <c r="AQ448" s="1">
        <f t="shared" si="118"/>
        <v>18.533333333131502</v>
      </c>
      <c r="AR448" s="1">
        <f t="shared" si="119"/>
        <v>4.3585131555259045</v>
      </c>
    </row>
    <row r="449" spans="1:50" x14ac:dyDescent="0.5">
      <c r="A449" s="2" t="str">
        <v>{"InfraID":"Edge-Pi4","cpu":"0","instance":"129.127.231.168:9100","job":"node","mode":"idle","label":"CPU Usage Percentage"}</v>
      </c>
      <c r="B449" s="2">
        <v>5.66666666651144</v>
      </c>
      <c r="C449" s="2">
        <v>5.66666666651144</v>
      </c>
      <c r="D449" s="2">
        <v>5.13333333345751</v>
      </c>
      <c r="E449" s="2">
        <v>5.13333333345751</v>
      </c>
      <c r="F449" s="2">
        <v>5.13333333345751</v>
      </c>
      <c r="G449" s="2">
        <v>6.8666666664648801</v>
      </c>
      <c r="H449" s="2">
        <v>6.8666666664648801</v>
      </c>
      <c r="I449" s="2">
        <v>6.8666666664648801</v>
      </c>
      <c r="J449" s="2">
        <v>8.1333333335351199</v>
      </c>
      <c r="K449" s="2">
        <v>8.1333333335351199</v>
      </c>
      <c r="L449" s="2">
        <v>8.1333333335351199</v>
      </c>
      <c r="M449" s="2">
        <v>7.2000000001086502</v>
      </c>
      <c r="N449" s="2">
        <v>7.2000000001086502</v>
      </c>
      <c r="O449" s="2">
        <v>7.2000000001086502</v>
      </c>
      <c r="P449" s="2">
        <v>6.1333333332246802</v>
      </c>
      <c r="Q449" s="2">
        <v>6.1333333332246802</v>
      </c>
      <c r="R449" s="2">
        <v>6.1333333332246802</v>
      </c>
      <c r="S449" s="2">
        <v>8.2666666666045696</v>
      </c>
      <c r="T449" s="2">
        <v>8.2666666666045696</v>
      </c>
      <c r="U449" s="2">
        <v>8.2666666666045696</v>
      </c>
      <c r="V449" s="2">
        <v>5.4666666667132304</v>
      </c>
      <c r="W449" s="2">
        <v>5.4666666667132304</v>
      </c>
      <c r="X449" s="2">
        <v>5.4666666667132304</v>
      </c>
      <c r="Y449" s="2">
        <v>8.3333333333333393</v>
      </c>
      <c r="Z449" s="2">
        <v>8.3333333333333393</v>
      </c>
      <c r="AA449" s="2">
        <v>8.3333333333333393</v>
      </c>
      <c r="AB449" s="2">
        <v>6.5999999999379</v>
      </c>
      <c r="AC449" s="2">
        <v>6.5999999999379</v>
      </c>
      <c r="AD449" s="2">
        <v>6.5999999999379</v>
      </c>
      <c r="AE449" s="2">
        <v>6.4000000001396904</v>
      </c>
      <c r="AF449" s="2">
        <v>6.4000000001396904</v>
      </c>
      <c r="AG449" s="2">
        <v>6.4000000001396904</v>
      </c>
      <c r="AH449" s="2">
        <v>12.5333333333643</v>
      </c>
      <c r="AI449" s="2">
        <v>12.5333333333643</v>
      </c>
      <c r="AJ449" s="2">
        <v>12.5333333333643</v>
      </c>
      <c r="AK449" s="2">
        <v>7.0666666666511402</v>
      </c>
      <c r="AL449" s="2">
        <v>7.0666666666511402</v>
      </c>
      <c r="AN449" s="1">
        <f t="shared" si="115"/>
        <v>6.8666666664648801</v>
      </c>
      <c r="AO449" s="1">
        <f t="shared" si="116"/>
        <v>7.2612612612696426</v>
      </c>
      <c r="AP449" s="1">
        <f t="shared" si="117"/>
        <v>5.13333333345751</v>
      </c>
      <c r="AQ449" s="1">
        <f t="shared" si="118"/>
        <v>12.5333333333643</v>
      </c>
      <c r="AR449" s="1">
        <f t="shared" si="119"/>
        <v>1.8884560535796597</v>
      </c>
    </row>
    <row r="450" spans="1:50" x14ac:dyDescent="0.5">
      <c r="A450" t="str">
        <v>{"InfraID":"Edge-Pi4","cpu":"0","instance":"129.127.231.53:9100","job":"node","mode":"idle","label":"CPU Usage Percentage"}</v>
      </c>
      <c r="B450">
        <v>-0.86666666669769599</v>
      </c>
      <c r="C450">
        <v>-0.86666666669769599</v>
      </c>
      <c r="D450">
        <v>-0.86666666669769599</v>
      </c>
      <c r="E450">
        <v>-4.3221174152258603</v>
      </c>
      <c r="F450">
        <v>-4.3221174152258603</v>
      </c>
      <c r="G450">
        <v>-4.3221174152258603</v>
      </c>
      <c r="H450">
        <v>5.5337469926320004</v>
      </c>
      <c r="I450">
        <v>5.5337469926320004</v>
      </c>
      <c r="J450">
        <v>5.5337469926320004</v>
      </c>
      <c r="K450">
        <v>-0.133333333457514</v>
      </c>
      <c r="L450">
        <v>-0.133333333457514</v>
      </c>
      <c r="M450">
        <v>-0.133333333457514</v>
      </c>
      <c r="N450">
        <v>-5.1889452903532298</v>
      </c>
      <c r="O450">
        <v>-5.1889452903532298</v>
      </c>
      <c r="P450">
        <v>-5.1889452903532298</v>
      </c>
      <c r="Q450">
        <v>5.22255943354397</v>
      </c>
      <c r="R450">
        <v>5.22255943354397</v>
      </c>
      <c r="S450">
        <v>5.22255943354397</v>
      </c>
      <c r="T450">
        <v>1.13333333322468</v>
      </c>
      <c r="U450">
        <v>1.13333333322468</v>
      </c>
      <c r="V450">
        <v>1.13333333322468</v>
      </c>
      <c r="W450">
        <v>0.199999999798222</v>
      </c>
      <c r="X450">
        <v>0.199999999798222</v>
      </c>
      <c r="Y450">
        <v>0.199999999798222</v>
      </c>
      <c r="Z450">
        <v>-6.2309922905468502</v>
      </c>
      <c r="AA450">
        <v>-6.2309922905468502</v>
      </c>
      <c r="AB450">
        <v>-6.2309922905468502</v>
      </c>
      <c r="AC450">
        <v>0.72768542629452704</v>
      </c>
      <c r="AD450">
        <v>0.72768542629452704</v>
      </c>
      <c r="AE450">
        <v>0.72768542629452704</v>
      </c>
      <c r="AF450">
        <v>5.8682785542649301</v>
      </c>
      <c r="AG450">
        <v>5.8682785542649301</v>
      </c>
      <c r="AH450">
        <v>5.8682785542649301</v>
      </c>
      <c r="AI450">
        <v>0.53333333305393105</v>
      </c>
      <c r="AJ450">
        <v>0.53333333305393105</v>
      </c>
      <c r="AK450">
        <v>0.53333333305393105</v>
      </c>
      <c r="AL450">
        <v>0.53333333344198697</v>
      </c>
    </row>
    <row r="451" spans="1:50" x14ac:dyDescent="0.5">
      <c r="A451" s="2" t="str">
        <v>{"InfraID":"Edge-Pi4","cpu":"1","instance":"129.127.230.61:9100","job":"node","mode":"idle","label":"CPU Usage Percentage"}</v>
      </c>
      <c r="B451" s="2">
        <v>3.86666666677531</v>
      </c>
      <c r="C451" s="2">
        <v>3.86666666677531</v>
      </c>
      <c r="D451" s="2">
        <v>4.6000000000155197</v>
      </c>
      <c r="E451" s="2">
        <v>4.6000000000155197</v>
      </c>
      <c r="F451" s="2">
        <v>4.6000000000155197</v>
      </c>
      <c r="G451" s="2">
        <v>0.41522978377589898</v>
      </c>
      <c r="H451" s="2">
        <v>0.41522978377589898</v>
      </c>
      <c r="I451" s="2">
        <v>0.41522978377589898</v>
      </c>
      <c r="J451" s="2">
        <v>8.0488886073166501</v>
      </c>
      <c r="K451" s="2">
        <v>8.0488886073166501</v>
      </c>
      <c r="L451" s="2">
        <v>8.0488886073166501</v>
      </c>
      <c r="M451" s="2">
        <v>6.0000000001552198</v>
      </c>
      <c r="N451" s="2">
        <v>6.0000000001552198</v>
      </c>
      <c r="O451" s="2">
        <v>6.0000000001552198</v>
      </c>
      <c r="P451" s="2">
        <v>-1.32034173534361</v>
      </c>
      <c r="Q451" s="2">
        <v>-1.32034173534361</v>
      </c>
      <c r="R451" s="2">
        <v>-1.32034173534361</v>
      </c>
      <c r="S451" s="2">
        <v>4.9333333332712499</v>
      </c>
      <c r="T451" s="2">
        <v>4.9333333332712499</v>
      </c>
      <c r="U451" s="2">
        <v>4.9333333332712499</v>
      </c>
      <c r="V451" s="2">
        <v>8.3159689333925098</v>
      </c>
      <c r="W451" s="2">
        <v>8.3159689333925098</v>
      </c>
      <c r="X451" s="2">
        <v>8.3159689333925098</v>
      </c>
      <c r="Y451" s="2">
        <v>5</v>
      </c>
      <c r="Z451" s="2">
        <v>5</v>
      </c>
      <c r="AA451" s="2">
        <v>5</v>
      </c>
      <c r="AB451" s="2">
        <v>2.4666666666356099</v>
      </c>
      <c r="AC451" s="2">
        <v>2.4666666666356099</v>
      </c>
      <c r="AD451" s="2">
        <v>2.4666666666356099</v>
      </c>
      <c r="AE451" s="2">
        <v>5.13333333345751</v>
      </c>
      <c r="AF451" s="2">
        <v>5.13333333345751</v>
      </c>
      <c r="AG451" s="2">
        <v>5.13333333345751</v>
      </c>
      <c r="AH451" s="2">
        <v>12.4666666666356</v>
      </c>
      <c r="AI451" s="2">
        <v>12.4666666666356</v>
      </c>
      <c r="AJ451" s="2">
        <v>12.4666666666356</v>
      </c>
      <c r="AK451" s="2">
        <v>14.6000000000155</v>
      </c>
      <c r="AL451" s="2">
        <v>14.6000000000155</v>
      </c>
      <c r="AN451" s="1">
        <f>MEDIAN(B451:AL451)</f>
        <v>5</v>
      </c>
      <c r="AO451" s="1">
        <f>AVERAGE(B451:AL451)</f>
        <v>5.5435829757167054</v>
      </c>
      <c r="AP451" s="1">
        <f>MIN(B451:AL451)</f>
        <v>-1.32034173534361</v>
      </c>
      <c r="AQ451" s="1">
        <f>MAX(B451:AL451)</f>
        <v>14.6000000000155</v>
      </c>
      <c r="AR451" s="1">
        <f>STDEV(B451:AL451)</f>
        <v>4.1156341464921002</v>
      </c>
      <c r="AT451" s="1">
        <f>MEDIAN(B451:AL454)</f>
        <v>5.3639070637089699</v>
      </c>
      <c r="AU451" s="1">
        <f>AVERAGE(B451:AL454)</f>
        <v>6.1667942232592807</v>
      </c>
      <c r="AV451" s="1">
        <f>MIN(B451:AL454)</f>
        <v>-1.4052679894500999</v>
      </c>
      <c r="AW451" s="1">
        <f>MAX(B451:AL454)</f>
        <v>19.1333333333022</v>
      </c>
      <c r="AX451">
        <f>STDEV(B451:AL454)</f>
        <v>4.1417643309660201</v>
      </c>
    </row>
    <row r="452" spans="1:50" x14ac:dyDescent="0.5">
      <c r="A452" s="2" t="str">
        <v>{"InfraID":"Edge-Pi4","cpu":"1","instance":"129.127.231.125:9100","job":"node","mode":"idle","label":"CPU Usage Percentage"}</v>
      </c>
      <c r="B452" s="2">
        <v>6.4666666664803998</v>
      </c>
      <c r="C452" s="2">
        <v>6.4666666664803998</v>
      </c>
      <c r="D452" s="2">
        <v>6.4666666664803998</v>
      </c>
      <c r="E452" s="2">
        <v>5.32781412743347</v>
      </c>
      <c r="F452" s="2">
        <v>5.32781412743347</v>
      </c>
      <c r="G452" s="2">
        <v>5.32781412743347</v>
      </c>
      <c r="H452" s="2">
        <v>9.7068321407629092</v>
      </c>
      <c r="I452" s="2">
        <v>9.7068321407629092</v>
      </c>
      <c r="J452" s="2">
        <v>9.7068321407629092</v>
      </c>
      <c r="K452" s="2">
        <v>4.3999999998292596</v>
      </c>
      <c r="L452" s="2">
        <v>4.3999999998292596</v>
      </c>
      <c r="M452" s="2">
        <v>4.3999999998292596</v>
      </c>
      <c r="N452" s="2">
        <v>5.8666666666977099</v>
      </c>
      <c r="O452" s="2">
        <v>5.8666666666977099</v>
      </c>
      <c r="P452" s="2">
        <v>5.8666666666977099</v>
      </c>
      <c r="Q452" s="2">
        <v>6.8000000001241698</v>
      </c>
      <c r="R452" s="2">
        <v>6.8000000001241698</v>
      </c>
      <c r="S452" s="2">
        <v>6.8000000001241698</v>
      </c>
      <c r="T452" s="2">
        <v>-1.4052679894500999</v>
      </c>
      <c r="U452" s="2">
        <v>-1.4052679894500999</v>
      </c>
      <c r="V452" s="2">
        <v>-1.4052679894500999</v>
      </c>
      <c r="W452" s="2">
        <v>6.19575377227694</v>
      </c>
      <c r="X452" s="2">
        <v>6.19575377227694</v>
      </c>
      <c r="Y452" s="2">
        <v>6.19575377227694</v>
      </c>
      <c r="Z452" s="2">
        <v>8.8329865707019994</v>
      </c>
      <c r="AA452" s="2">
        <v>8.8329865707019994</v>
      </c>
      <c r="AB452" s="2">
        <v>8.8329865707019994</v>
      </c>
      <c r="AC452" s="2">
        <v>2.60000000009313</v>
      </c>
      <c r="AD452" s="2">
        <v>2.60000000009313</v>
      </c>
      <c r="AE452" s="2">
        <v>2.60000000009313</v>
      </c>
      <c r="AF452" s="2">
        <v>12.7333333331625</v>
      </c>
      <c r="AG452" s="2">
        <v>12.7333333331625</v>
      </c>
      <c r="AH452" s="2">
        <v>12.7333333331625</v>
      </c>
      <c r="AI452" s="2">
        <v>17.333333333566099</v>
      </c>
      <c r="AJ452" s="2">
        <v>17.333333333566099</v>
      </c>
      <c r="AK452" s="2">
        <v>17.333333333566099</v>
      </c>
      <c r="AL452" s="2">
        <v>8.5999999998602998</v>
      </c>
      <c r="AN452" s="1">
        <f t="shared" ref="AN452:AN454" si="120">MEDIAN(B452:AL452)</f>
        <v>6.4666666664803998</v>
      </c>
      <c r="AO452" s="1">
        <f t="shared" ref="AO452:AO454" si="121">AVERAGE(B452:AL452)</f>
        <v>7.1128204287809664</v>
      </c>
      <c r="AP452" s="1">
        <f t="shared" ref="AP452:AP454" si="122">MIN(B452:AL452)</f>
        <v>-1.4052679894500999</v>
      </c>
      <c r="AQ452" s="1">
        <f t="shared" ref="AQ452:AQ454" si="123">MAX(B452:AL452)</f>
        <v>17.333333333566099</v>
      </c>
      <c r="AR452" s="1">
        <f t="shared" ref="AR452:AR454" si="124">STDEV(B452:AL452)</f>
        <v>4.5903200185835527</v>
      </c>
    </row>
    <row r="453" spans="1:50" x14ac:dyDescent="0.5">
      <c r="A453" s="2" t="str">
        <v>{"InfraID":"Edge-Pi4","cpu":"1","instance":"129.127.231.162:9100","job":"node","mode":"idle","label":"CPU Usage Percentage"}</v>
      </c>
      <c r="B453" s="2">
        <v>4.33333333310049</v>
      </c>
      <c r="C453" s="2">
        <v>5.2666666665269499</v>
      </c>
      <c r="D453" s="2">
        <v>5.2666666665269499</v>
      </c>
      <c r="E453" s="2">
        <v>5.2666666665269499</v>
      </c>
      <c r="F453" s="2">
        <v>-1.0627067350695301</v>
      </c>
      <c r="G453" s="2">
        <v>-1.0627067350695301</v>
      </c>
      <c r="H453" s="2">
        <v>-1.0627067350695301</v>
      </c>
      <c r="I453" s="2">
        <v>7.7955797606378701</v>
      </c>
      <c r="J453" s="2">
        <v>7.7955797606378701</v>
      </c>
      <c r="K453" s="2">
        <v>7.7955797606378701</v>
      </c>
      <c r="L453" s="2">
        <v>5.5333333334419796</v>
      </c>
      <c r="M453" s="2">
        <v>5.5333333334419796</v>
      </c>
      <c r="N453" s="2">
        <v>5.5333333334419796</v>
      </c>
      <c r="O453" s="2">
        <v>2.4666666666356099</v>
      </c>
      <c r="P453" s="2">
        <v>2.4666666666356099</v>
      </c>
      <c r="Q453" s="2">
        <v>2.4666666666356099</v>
      </c>
      <c r="R453" s="2">
        <v>4.3333333334885502</v>
      </c>
      <c r="S453" s="2">
        <v>4.3333333334885502</v>
      </c>
      <c r="T453" s="2">
        <v>4.3333333334885502</v>
      </c>
      <c r="U453" s="2">
        <v>4.2666666663717399</v>
      </c>
      <c r="V453" s="2">
        <v>4.2666666663717399</v>
      </c>
      <c r="W453" s="2">
        <v>4.2666666663717399</v>
      </c>
      <c r="X453" s="2">
        <v>5.7999999999689402</v>
      </c>
      <c r="Y453" s="2">
        <v>5.7999999999689402</v>
      </c>
      <c r="Z453" s="2">
        <v>5.7999999999689402</v>
      </c>
      <c r="AA453" s="2">
        <v>3.6666666669771</v>
      </c>
      <c r="AB453" s="2">
        <v>3.6666666669771</v>
      </c>
      <c r="AC453" s="2">
        <v>3.6666666669771</v>
      </c>
      <c r="AD453" s="2">
        <v>3.3333333333333202</v>
      </c>
      <c r="AE453" s="2">
        <v>3.3333333333333202</v>
      </c>
      <c r="AF453" s="2">
        <v>3.3333333333333202</v>
      </c>
      <c r="AG453" s="2">
        <v>19.1333333333022</v>
      </c>
      <c r="AH453" s="2">
        <v>19.1333333333022</v>
      </c>
      <c r="AI453" s="2">
        <v>19.1333333333022</v>
      </c>
      <c r="AJ453" s="2">
        <v>9.7999999998137302</v>
      </c>
      <c r="AK453" s="2">
        <v>9.7999999998137302</v>
      </c>
      <c r="AL453" s="2">
        <v>9.7999999998137302</v>
      </c>
      <c r="AN453" s="1">
        <f t="shared" si="120"/>
        <v>4.3333333334885502</v>
      </c>
      <c r="AO453" s="1">
        <f t="shared" si="121"/>
        <v>5.8197824975509693</v>
      </c>
      <c r="AP453" s="1">
        <f t="shared" si="122"/>
        <v>-1.0627067350695301</v>
      </c>
      <c r="AQ453" s="1">
        <f t="shared" si="123"/>
        <v>19.1333333333022</v>
      </c>
      <c r="AR453" s="1">
        <f t="shared" si="124"/>
        <v>4.7624706031782456</v>
      </c>
    </row>
    <row r="454" spans="1:50" x14ac:dyDescent="0.5">
      <c r="A454" s="2" t="str">
        <v>{"InfraID":"Edge-Pi4","cpu":"1","instance":"129.127.231.168:9100","job":"node","mode":"idle","label":"CPU Usage Percentage"}</v>
      </c>
      <c r="B454" s="2">
        <v>5.13333333345751</v>
      </c>
      <c r="C454" s="2">
        <v>5.13333333345751</v>
      </c>
      <c r="D454" s="2">
        <v>3.1333333331470601</v>
      </c>
      <c r="E454" s="2">
        <v>3.1333333331470601</v>
      </c>
      <c r="F454" s="2">
        <v>3.1333333331470601</v>
      </c>
      <c r="G454" s="2">
        <v>4.9333333332712499</v>
      </c>
      <c r="H454" s="2">
        <v>4.9333333332712499</v>
      </c>
      <c r="I454" s="2">
        <v>4.9333333332712499</v>
      </c>
      <c r="J454" s="2">
        <v>6.1333333336127396</v>
      </c>
      <c r="K454" s="2">
        <v>6.1333333336127396</v>
      </c>
      <c r="L454" s="2">
        <v>6.1333333336127396</v>
      </c>
      <c r="M454" s="2">
        <v>6.2666666666821804</v>
      </c>
      <c r="N454" s="2">
        <v>6.2666666666821804</v>
      </c>
      <c r="O454" s="2">
        <v>6.2666666666821804</v>
      </c>
      <c r="P454" s="2">
        <v>5.0666666667287599</v>
      </c>
      <c r="Q454" s="2">
        <v>5.0666666667287599</v>
      </c>
      <c r="R454" s="2">
        <v>5.0666666667287599</v>
      </c>
      <c r="S454" s="2">
        <v>5.9333333330384104</v>
      </c>
      <c r="T454" s="2">
        <v>5.9333333330384104</v>
      </c>
      <c r="U454" s="2">
        <v>5.9333333330384104</v>
      </c>
      <c r="V454" s="2">
        <v>3.86666666677531</v>
      </c>
      <c r="W454" s="2">
        <v>3.86666666677531</v>
      </c>
      <c r="X454" s="2">
        <v>3.86666666677531</v>
      </c>
      <c r="Y454" s="2">
        <v>7.0666666666511402</v>
      </c>
      <c r="Z454" s="2">
        <v>7.0666666666511402</v>
      </c>
      <c r="AA454" s="2">
        <v>7.0666666666511402</v>
      </c>
      <c r="AB454" s="2">
        <v>5.13333333345751</v>
      </c>
      <c r="AC454" s="2">
        <v>5.13333333345751</v>
      </c>
      <c r="AD454" s="2">
        <v>5.13333333345751</v>
      </c>
      <c r="AE454" s="2">
        <v>5.3999999999844697</v>
      </c>
      <c r="AF454" s="2">
        <v>5.3999999999844697</v>
      </c>
      <c r="AG454" s="2">
        <v>5.3999999999844697</v>
      </c>
      <c r="AH454" s="2">
        <v>9.3333333331004908</v>
      </c>
      <c r="AI454" s="2">
        <v>9.3333333331004908</v>
      </c>
      <c r="AJ454" s="2">
        <v>9.3333333331004908</v>
      </c>
      <c r="AK454" s="2">
        <v>16.0000000001552</v>
      </c>
      <c r="AL454" s="2">
        <v>16.0000000001552</v>
      </c>
      <c r="AN454" s="1">
        <f t="shared" si="120"/>
        <v>5.3999999999844697</v>
      </c>
      <c r="AO454" s="1">
        <f t="shared" si="121"/>
        <v>6.1909909909884693</v>
      </c>
      <c r="AP454" s="1">
        <f t="shared" si="122"/>
        <v>3.1333333331470601</v>
      </c>
      <c r="AQ454" s="1">
        <f t="shared" si="123"/>
        <v>16.0000000001552</v>
      </c>
      <c r="AR454" s="1">
        <f t="shared" si="124"/>
        <v>2.8128963221432985</v>
      </c>
    </row>
    <row r="455" spans="1:50" x14ac:dyDescent="0.5">
      <c r="A455" t="str">
        <v>{"InfraID":"Edge-Pi4","cpu":"1","instance":"129.127.231.53:9100","job":"node","mode":"idle","label":"CPU Usage Percentage"}</v>
      </c>
      <c r="B455">
        <v>-0.79999999996895998</v>
      </c>
      <c r="C455">
        <v>-0.79999999996895998</v>
      </c>
      <c r="D455">
        <v>-0.79999999996895998</v>
      </c>
      <c r="E455">
        <v>-4.3221174152258603</v>
      </c>
      <c r="F455">
        <v>-4.3221174152258603</v>
      </c>
      <c r="G455">
        <v>-4.3221174152258603</v>
      </c>
      <c r="H455">
        <v>5.5337469926320004</v>
      </c>
      <c r="I455">
        <v>5.5337469926320004</v>
      </c>
      <c r="J455">
        <v>5.5337469926320004</v>
      </c>
      <c r="K455">
        <v>-6.6666666728764298E-2</v>
      </c>
      <c r="L455">
        <v>-6.6666666728764298E-2</v>
      </c>
      <c r="M455">
        <v>-6.6666666728764298E-2</v>
      </c>
      <c r="N455">
        <v>-5.1184433166426802</v>
      </c>
      <c r="O455">
        <v>-5.1184433166426802</v>
      </c>
      <c r="P455">
        <v>-5.1184433166426802</v>
      </c>
      <c r="Q455">
        <v>5.1593323216995497</v>
      </c>
      <c r="R455">
        <v>5.1593323216995497</v>
      </c>
      <c r="S455">
        <v>5.1593323216995497</v>
      </c>
      <c r="T455">
        <v>1.1999999999534301</v>
      </c>
      <c r="U455">
        <v>1.1999999999534301</v>
      </c>
      <c r="V455">
        <v>1.1999999999534301</v>
      </c>
      <c r="W455">
        <v>0.26666666691501401</v>
      </c>
      <c r="X455">
        <v>0.26666666691501401</v>
      </c>
      <c r="Y455">
        <v>0.26666666691501401</v>
      </c>
      <c r="Z455">
        <v>-6.0895395713982596</v>
      </c>
      <c r="AA455">
        <v>-6.0895395713982596</v>
      </c>
      <c r="AB455">
        <v>-6.0895395713982596</v>
      </c>
      <c r="AC455">
        <v>0.72768542629452704</v>
      </c>
      <c r="AD455">
        <v>0.72768542629452704</v>
      </c>
      <c r="AE455">
        <v>0.72768542629452704</v>
      </c>
      <c r="AF455">
        <v>5.80531419203529</v>
      </c>
      <c r="AG455">
        <v>5.80531419203529</v>
      </c>
      <c r="AH455">
        <v>5.80531419203529</v>
      </c>
      <c r="AI455">
        <v>-0.19999999979820801</v>
      </c>
      <c r="AJ455">
        <v>-0.19999999979820801</v>
      </c>
      <c r="AK455">
        <v>-0.19999999979820801</v>
      </c>
      <c r="AL455">
        <v>1.13333333322468</v>
      </c>
    </row>
    <row r="456" spans="1:50" x14ac:dyDescent="0.5">
      <c r="A456" s="2" t="str">
        <v>{"InfraID":"Edge-Pi4","cpu":"2","instance":"129.127.230.61:9100","job":"node","mode":"idle","label":"CPU Usage Percentage"}</v>
      </c>
      <c r="B456" s="2">
        <v>3.7333333333178098</v>
      </c>
      <c r="C456" s="2">
        <v>3.7333333333178098</v>
      </c>
      <c r="D456" s="2">
        <v>4.9333333332712499</v>
      </c>
      <c r="E456" s="2">
        <v>4.9333333332712499</v>
      </c>
      <c r="F456" s="2">
        <v>4.9333333332712499</v>
      </c>
      <c r="G456" s="2">
        <v>0.97825321974110502</v>
      </c>
      <c r="H456" s="2">
        <v>0.97825321974110502</v>
      </c>
      <c r="I456" s="2">
        <v>0.97825321974110502</v>
      </c>
      <c r="J456" s="2">
        <v>8.8721423598520399</v>
      </c>
      <c r="K456" s="2">
        <v>8.8721423598520399</v>
      </c>
      <c r="L456" s="2">
        <v>8.8721423598520399</v>
      </c>
      <c r="M456" s="2">
        <v>5.4666666667132304</v>
      </c>
      <c r="N456" s="2">
        <v>5.4666666667132304</v>
      </c>
      <c r="O456" s="2">
        <v>5.4666666667132304</v>
      </c>
      <c r="P456" s="2">
        <v>-0.82609616626379501</v>
      </c>
      <c r="Q456" s="2">
        <v>-0.82609616626379501</v>
      </c>
      <c r="R456" s="2">
        <v>-0.82609616626379501</v>
      </c>
      <c r="S456" s="2">
        <v>4.6000000000155197</v>
      </c>
      <c r="T456" s="2">
        <v>4.6000000000155197</v>
      </c>
      <c r="U456" s="2">
        <v>4.6000000000155197</v>
      </c>
      <c r="V456" s="2">
        <v>8.1265391173305606</v>
      </c>
      <c r="W456" s="2">
        <v>8.1265391173305606</v>
      </c>
      <c r="X456" s="2">
        <v>8.1265391173305606</v>
      </c>
      <c r="Y456" s="2">
        <v>6.9999999999223901</v>
      </c>
      <c r="Z456" s="2">
        <v>6.9999999999223901</v>
      </c>
      <c r="AA456" s="2">
        <v>6.9999999999223901</v>
      </c>
      <c r="AB456" s="2">
        <v>3.0666666668063498</v>
      </c>
      <c r="AC456" s="2">
        <v>3.0666666668063498</v>
      </c>
      <c r="AD456" s="2">
        <v>3.0666666668063498</v>
      </c>
      <c r="AE456" s="2">
        <v>7.73333333316259</v>
      </c>
      <c r="AF456" s="2">
        <v>7.73333333316259</v>
      </c>
      <c r="AG456" s="2">
        <v>7.73333333316259</v>
      </c>
      <c r="AH456" s="2">
        <v>22.4666666666356</v>
      </c>
      <c r="AI456" s="2">
        <v>22.4666666666356</v>
      </c>
      <c r="AJ456" s="2">
        <v>22.4666666666356</v>
      </c>
      <c r="AK456" s="2">
        <v>13.600000000248301</v>
      </c>
      <c r="AL456" s="2">
        <v>13.600000000248301</v>
      </c>
      <c r="AN456" s="1">
        <f>MEDIAN(B456:AL456)</f>
        <v>5.4666666667132304</v>
      </c>
      <c r="AO456" s="1">
        <f>AVERAGE(B456:AL456)</f>
        <v>6.8086265475322376</v>
      </c>
      <c r="AP456" s="1">
        <f>MIN(B456:AL456)</f>
        <v>-0.82609616626379501</v>
      </c>
      <c r="AQ456" s="1">
        <f>MAX(B456:AL456)</f>
        <v>22.4666666666356</v>
      </c>
      <c r="AR456" s="1">
        <f>STDEV(B456:AL456)</f>
        <v>5.8137372685882038</v>
      </c>
      <c r="AT456" s="1">
        <f>MEDIAN(B456:AL459)</f>
        <v>5.399999999984475</v>
      </c>
      <c r="AU456" s="1">
        <f>AVERAGE(B456:AL459)</f>
        <v>6.5648054239112215</v>
      </c>
      <c r="AV456" s="1">
        <f>MIN(B456:AL459)</f>
        <v>-1.9776198183594</v>
      </c>
      <c r="AW456" s="1">
        <f>MAX(B456:AL459)</f>
        <v>23.533333333131502</v>
      </c>
      <c r="AX456">
        <f>STDEV(B456:AL459)</f>
        <v>5.1371364714171088</v>
      </c>
    </row>
    <row r="457" spans="1:50" x14ac:dyDescent="0.5">
      <c r="A457" s="2" t="str">
        <v>{"InfraID":"Edge-Pi4","cpu":"2","instance":"129.127.231.125:9100","job":"node","mode":"idle","label":"CPU Usage Percentage"}</v>
      </c>
      <c r="B457" s="2">
        <v>3.8666666663872702</v>
      </c>
      <c r="C457" s="2">
        <v>3.8666666663872702</v>
      </c>
      <c r="D457" s="2">
        <v>3.8666666663872702</v>
      </c>
      <c r="E457" s="2">
        <v>3.9925223661059102</v>
      </c>
      <c r="F457" s="2">
        <v>3.9925223661059102</v>
      </c>
      <c r="G457" s="2">
        <v>3.9925223661059102</v>
      </c>
      <c r="H457" s="2">
        <v>10.593300829510801</v>
      </c>
      <c r="I457" s="2">
        <v>10.593300829510801</v>
      </c>
      <c r="J457" s="2">
        <v>10.593300829510801</v>
      </c>
      <c r="K457" s="2">
        <v>4.8000000002017904</v>
      </c>
      <c r="L457" s="2">
        <v>4.8000000002017904</v>
      </c>
      <c r="M457" s="2">
        <v>4.8000000002017904</v>
      </c>
      <c r="N457" s="2">
        <v>5.7999999999689402</v>
      </c>
      <c r="O457" s="2">
        <v>5.7999999999689402</v>
      </c>
      <c r="P457" s="2">
        <v>5.7999999999689402</v>
      </c>
      <c r="Q457" s="2">
        <v>5.3333333332557196</v>
      </c>
      <c r="R457" s="2">
        <v>5.3333333332557196</v>
      </c>
      <c r="S457" s="2">
        <v>5.3333333332557196</v>
      </c>
      <c r="T457" s="2">
        <v>-0.13417131553572401</v>
      </c>
      <c r="U457" s="2">
        <v>-0.13417131553572401</v>
      </c>
      <c r="V457" s="2">
        <v>-0.13417131553572401</v>
      </c>
      <c r="W457" s="2">
        <v>1.72252637181019</v>
      </c>
      <c r="X457" s="2">
        <v>1.72252637181019</v>
      </c>
      <c r="Y457" s="2">
        <v>1.72252637181019</v>
      </c>
      <c r="Z457" s="2">
        <v>9.0851774794546198</v>
      </c>
      <c r="AA457" s="2">
        <v>9.0851774794546198</v>
      </c>
      <c r="AB457" s="2">
        <v>9.0851774794546198</v>
      </c>
      <c r="AC457" s="2">
        <v>2.3333333335661699</v>
      </c>
      <c r="AD457" s="2">
        <v>2.3333333335661699</v>
      </c>
      <c r="AE457" s="2">
        <v>2.3333333335661699</v>
      </c>
      <c r="AF457" s="2">
        <v>7.5999999997050702</v>
      </c>
      <c r="AG457" s="2">
        <v>7.5999999997050702</v>
      </c>
      <c r="AH457" s="2">
        <v>7.5999999997050702</v>
      </c>
      <c r="AI457" s="2">
        <v>18.800000000046499</v>
      </c>
      <c r="AJ457" s="2">
        <v>18.800000000046499</v>
      </c>
      <c r="AK457" s="2">
        <v>18.800000000046499</v>
      </c>
      <c r="AL457" s="2">
        <v>8.0000000000776001</v>
      </c>
      <c r="AN457" s="1">
        <f t="shared" ref="AN457:AN459" si="125">MEDIAN(B457:AL457)</f>
        <v>5.3333333332557196</v>
      </c>
      <c r="AO457" s="1">
        <f t="shared" ref="AO457:AO459" si="126">AVERAGE(B457:AL457)</f>
        <v>6.1994072214461999</v>
      </c>
      <c r="AP457" s="1">
        <f t="shared" ref="AP457:AP459" si="127">MIN(B457:AL457)</f>
        <v>-0.13417131553572401</v>
      </c>
      <c r="AQ457" s="1">
        <f t="shared" ref="AQ457:AQ459" si="128">MAX(B457:AL457)</f>
        <v>18.800000000046499</v>
      </c>
      <c r="AR457" s="1">
        <f t="shared" ref="AR457:AR459" si="129">STDEV(B457:AL457)</f>
        <v>4.8108770635647709</v>
      </c>
    </row>
    <row r="458" spans="1:50" x14ac:dyDescent="0.5">
      <c r="A458" s="2" t="str">
        <v>{"InfraID":"Edge-Pi4","cpu":"2","instance":"129.127.231.162:9100","job":"node","mode":"idle","label":"CPU Usage Percentage"}</v>
      </c>
      <c r="B458" s="2">
        <v>4.9333333332712499</v>
      </c>
      <c r="C458" s="2">
        <v>4.6000000000155197</v>
      </c>
      <c r="D458" s="2">
        <v>4.6000000000155197</v>
      </c>
      <c r="E458" s="2">
        <v>4.6000000000155197</v>
      </c>
      <c r="F458" s="2">
        <v>-1.9776198183594</v>
      </c>
      <c r="G458" s="2">
        <v>-1.9776198183594</v>
      </c>
      <c r="H458" s="2">
        <v>-1.9776198183594</v>
      </c>
      <c r="I458" s="2">
        <v>7.5422709139591104</v>
      </c>
      <c r="J458" s="2">
        <v>7.5422709139591104</v>
      </c>
      <c r="K458" s="2">
        <v>7.5422709139591104</v>
      </c>
      <c r="L458" s="2">
        <v>6.6666666666666696</v>
      </c>
      <c r="M458" s="2">
        <v>6.6666666666666696</v>
      </c>
      <c r="N458" s="2">
        <v>6.6666666666666696</v>
      </c>
      <c r="O458" s="2">
        <v>4.5333333332867696</v>
      </c>
      <c r="P458" s="2">
        <v>4.5333333332867696</v>
      </c>
      <c r="Q458" s="2">
        <v>4.5333333332867696</v>
      </c>
      <c r="R458" s="2">
        <v>5.66666666651144</v>
      </c>
      <c r="S458" s="2">
        <v>5.66666666651144</v>
      </c>
      <c r="T458" s="2">
        <v>5.66666666651144</v>
      </c>
      <c r="U458" s="2">
        <v>4.4666666669460602</v>
      </c>
      <c r="V458" s="2">
        <v>4.4666666669460602</v>
      </c>
      <c r="W458" s="2">
        <v>4.4666666669460602</v>
      </c>
      <c r="X458" s="2">
        <v>5.4666666667132304</v>
      </c>
      <c r="Y458" s="2">
        <v>5.4666666667132304</v>
      </c>
      <c r="Z458" s="2">
        <v>5.4666666667132304</v>
      </c>
      <c r="AA458" s="2">
        <v>6.7333333330073799</v>
      </c>
      <c r="AB458" s="2">
        <v>6.7333333330073799</v>
      </c>
      <c r="AC458" s="2">
        <v>6.7333333330073799</v>
      </c>
      <c r="AD458" s="2">
        <v>3.1333333335351199</v>
      </c>
      <c r="AE458" s="2">
        <v>3.1333333335351199</v>
      </c>
      <c r="AF458" s="2">
        <v>3.1333333335351199</v>
      </c>
      <c r="AG458" s="2">
        <v>11.7333333333954</v>
      </c>
      <c r="AH458" s="2">
        <v>11.7333333333954</v>
      </c>
      <c r="AI458" s="2">
        <v>11.7333333333954</v>
      </c>
      <c r="AJ458" s="2">
        <v>16.199999999953398</v>
      </c>
      <c r="AK458" s="2">
        <v>16.199999999953398</v>
      </c>
      <c r="AL458" s="2">
        <v>16.199999999953398</v>
      </c>
      <c r="AN458" s="1">
        <f t="shared" si="125"/>
        <v>5.4666666667132304</v>
      </c>
      <c r="AO458" s="1">
        <f t="shared" si="126"/>
        <v>6.1953320708152253</v>
      </c>
      <c r="AP458" s="1">
        <f t="shared" si="127"/>
        <v>-1.9776198183594</v>
      </c>
      <c r="AQ458" s="1">
        <f t="shared" si="128"/>
        <v>16.199999999953398</v>
      </c>
      <c r="AR458" s="1">
        <f t="shared" si="129"/>
        <v>4.2710126830306381</v>
      </c>
    </row>
    <row r="459" spans="1:50" x14ac:dyDescent="0.5">
      <c r="A459" s="2" t="str">
        <v>{"InfraID":"Edge-Pi4","cpu":"2","instance":"129.127.231.168:9100","job":"node","mode":"idle","label":"CPU Usage Percentage"}</v>
      </c>
      <c r="B459" s="2">
        <v>5</v>
      </c>
      <c r="C459" s="2">
        <v>5</v>
      </c>
      <c r="D459" s="2">
        <v>3.7333333333178098</v>
      </c>
      <c r="E459" s="2">
        <v>3.7333333333178098</v>
      </c>
      <c r="F459" s="2">
        <v>3.7333333333178098</v>
      </c>
      <c r="G459" s="2">
        <v>4.8666666665424803</v>
      </c>
      <c r="H459" s="2">
        <v>4.8666666665424803</v>
      </c>
      <c r="I459" s="2">
        <v>4.8666666665424803</v>
      </c>
      <c r="J459" s="2">
        <v>6.6000000003259602</v>
      </c>
      <c r="K459" s="2">
        <v>6.6000000003259602</v>
      </c>
      <c r="L459" s="2">
        <v>6.6000000003259602</v>
      </c>
      <c r="M459" s="2">
        <v>5.9333333330384104</v>
      </c>
      <c r="N459" s="2">
        <v>5.9333333330384104</v>
      </c>
      <c r="O459" s="2">
        <v>5.9333333330384104</v>
      </c>
      <c r="P459" s="2">
        <v>3.2666666666045701</v>
      </c>
      <c r="Q459" s="2">
        <v>3.2666666666045701</v>
      </c>
      <c r="R459" s="2">
        <v>3.2666666666045701</v>
      </c>
      <c r="S459" s="2">
        <v>6.6666666666666696</v>
      </c>
      <c r="T459" s="2">
        <v>6.6666666666666696</v>
      </c>
      <c r="U459" s="2">
        <v>6.6666666666666696</v>
      </c>
      <c r="V459" s="2">
        <v>3.4000000000620898</v>
      </c>
      <c r="W459" s="2">
        <v>3.4000000000620898</v>
      </c>
      <c r="X459" s="2">
        <v>3.4000000000620898</v>
      </c>
      <c r="Y459" s="2">
        <v>6.6666666666666696</v>
      </c>
      <c r="Z459" s="2">
        <v>6.6666666666666696</v>
      </c>
      <c r="AA459" s="2">
        <v>6.6666666666666696</v>
      </c>
      <c r="AB459" s="2">
        <v>5.2000000001862601</v>
      </c>
      <c r="AC459" s="2">
        <v>5.2000000001862601</v>
      </c>
      <c r="AD459" s="2">
        <v>5.2000000001862601</v>
      </c>
      <c r="AE459" s="2">
        <v>3.0000000000776001</v>
      </c>
      <c r="AF459" s="2">
        <v>3.0000000000776001</v>
      </c>
      <c r="AG459" s="2">
        <v>3.0000000000776001</v>
      </c>
      <c r="AH459" s="2">
        <v>18.666666666588998</v>
      </c>
      <c r="AI459" s="2">
        <v>18.666666666588998</v>
      </c>
      <c r="AJ459" s="2">
        <v>18.666666666588998</v>
      </c>
      <c r="AK459" s="2">
        <v>23.533333333131502</v>
      </c>
      <c r="AL459" s="2">
        <v>23.533333333131502</v>
      </c>
      <c r="AN459" s="1">
        <f t="shared" si="125"/>
        <v>5.2000000001862601</v>
      </c>
      <c r="AO459" s="1">
        <f t="shared" si="126"/>
        <v>7.0558558558512319</v>
      </c>
      <c r="AP459" s="1">
        <f t="shared" si="127"/>
        <v>3.0000000000776001</v>
      </c>
      <c r="AQ459" s="1">
        <f t="shared" si="128"/>
        <v>23.533333333131502</v>
      </c>
      <c r="AR459" s="1">
        <f t="shared" si="129"/>
        <v>5.6557741392229923</v>
      </c>
    </row>
    <row r="460" spans="1:50" x14ac:dyDescent="0.5">
      <c r="A460" t="str">
        <v>{"InfraID":"Edge-Pi4","cpu":"2","instance":"129.127.231.53:9100","job":"node","mode":"idle","label":"CPU Usage Percentage"}</v>
      </c>
      <c r="B460">
        <v>-0.79999999996895998</v>
      </c>
      <c r="C460">
        <v>-0.79999999996895998</v>
      </c>
      <c r="D460">
        <v>-0.79999999996895998</v>
      </c>
      <c r="E460">
        <v>-4.3221174152258603</v>
      </c>
      <c r="F460">
        <v>-4.3221174152258603</v>
      </c>
      <c r="G460">
        <v>-4.3221174152258603</v>
      </c>
      <c r="H460">
        <v>5.4704318095921503</v>
      </c>
      <c r="I460">
        <v>5.4704318095921503</v>
      </c>
      <c r="J460">
        <v>5.4704318095921503</v>
      </c>
      <c r="K460">
        <v>-0.19999999979820801</v>
      </c>
      <c r="L460">
        <v>-0.19999999979820801</v>
      </c>
      <c r="M460">
        <v>-0.19999999979820801</v>
      </c>
      <c r="N460">
        <v>-5.1889452903532298</v>
      </c>
      <c r="O460">
        <v>-5.1889452903532298</v>
      </c>
      <c r="P460">
        <v>-5.1889452903532298</v>
      </c>
      <c r="Q460">
        <v>5.4122407687091902</v>
      </c>
      <c r="R460">
        <v>5.4122407687091902</v>
      </c>
      <c r="S460">
        <v>5.4122407687091902</v>
      </c>
      <c r="T460">
        <v>1.0000000001552201</v>
      </c>
      <c r="U460">
        <v>1.0000000001552201</v>
      </c>
      <c r="V460">
        <v>1.0000000001552201</v>
      </c>
      <c r="W460">
        <v>0.53333333305393105</v>
      </c>
      <c r="X460">
        <v>0.53333333305393105</v>
      </c>
      <c r="Y460">
        <v>0.53333333305393105</v>
      </c>
      <c r="Z460">
        <v>-6.0895395713982596</v>
      </c>
      <c r="AA460">
        <v>-6.0895395713982596</v>
      </c>
      <c r="AB460">
        <v>-6.0895395713982596</v>
      </c>
      <c r="AC460">
        <v>0.72768542629452704</v>
      </c>
      <c r="AD460">
        <v>0.72768542629452704</v>
      </c>
      <c r="AE460">
        <v>0.72768542629452704</v>
      </c>
      <c r="AF460">
        <v>5.8053141924017897</v>
      </c>
      <c r="AG460">
        <v>5.8053141924017897</v>
      </c>
      <c r="AH460">
        <v>5.8053141924017897</v>
      </c>
      <c r="AI460">
        <v>6.6666666340708503E-2</v>
      </c>
      <c r="AJ460">
        <v>6.6666666340708503E-2</v>
      </c>
      <c r="AK460">
        <v>6.6666666340708503E-2</v>
      </c>
      <c r="AL460">
        <v>1.0666666668839699</v>
      </c>
    </row>
    <row r="461" spans="1:50" x14ac:dyDescent="0.5">
      <c r="A461" s="2" t="str">
        <v>{"InfraID":"Edge-Pi4","cpu":"3","instance":"129.127.230.61:9100","job":"node","mode":"idle","label":"CPU Usage Percentage"}</v>
      </c>
      <c r="B461" s="2">
        <v>2.13333333299185</v>
      </c>
      <c r="C461" s="2">
        <v>2.13333333299185</v>
      </c>
      <c r="D461" s="2">
        <v>4.7333333334730199</v>
      </c>
      <c r="E461" s="2">
        <v>4.7333333334730199</v>
      </c>
      <c r="F461" s="2">
        <v>4.7333333334730199</v>
      </c>
      <c r="G461" s="2">
        <v>-0.85157294683861495</v>
      </c>
      <c r="H461" s="2">
        <v>-0.85157294683861495</v>
      </c>
      <c r="I461" s="2">
        <v>-0.85157294683861495</v>
      </c>
      <c r="J461" s="2">
        <v>9.3154328414477501</v>
      </c>
      <c r="K461" s="2">
        <v>9.3154328414477501</v>
      </c>
      <c r="L461" s="2">
        <v>9.3154328414477501</v>
      </c>
      <c r="M461" s="2">
        <v>6.2000000003414897</v>
      </c>
      <c r="N461" s="2">
        <v>6.2000000003414897</v>
      </c>
      <c r="O461" s="2">
        <v>6.2000000003414897</v>
      </c>
      <c r="P461" s="2">
        <v>-1.3203417357545899</v>
      </c>
      <c r="Q461" s="2">
        <v>-1.3203417357545899</v>
      </c>
      <c r="R461" s="2">
        <v>-1.3203417357545899</v>
      </c>
      <c r="S461" s="2">
        <v>3.9333333335040801</v>
      </c>
      <c r="T461" s="2">
        <v>3.9333333335040801</v>
      </c>
      <c r="U461" s="2">
        <v>3.9333333335040801</v>
      </c>
      <c r="V461" s="2">
        <v>8.8842583823134706</v>
      </c>
      <c r="W461" s="2">
        <v>8.8842583823134706</v>
      </c>
      <c r="X461" s="2">
        <v>8.8842583823134706</v>
      </c>
      <c r="Y461" s="2">
        <v>5.4666666667132304</v>
      </c>
      <c r="Z461" s="2">
        <v>5.4666666667132304</v>
      </c>
      <c r="AA461" s="2">
        <v>5.4666666667132304</v>
      </c>
      <c r="AB461" s="2">
        <v>2.73333333316259</v>
      </c>
      <c r="AC461" s="2">
        <v>2.73333333316259</v>
      </c>
      <c r="AD461" s="2">
        <v>2.73333333316259</v>
      </c>
      <c r="AE461" s="2">
        <v>4.8666666665424803</v>
      </c>
      <c r="AF461" s="2">
        <v>4.8666666665424803</v>
      </c>
      <c r="AG461" s="2">
        <v>4.8666666665424803</v>
      </c>
      <c r="AH461" s="2">
        <v>10.1333333334575</v>
      </c>
      <c r="AI461" s="2">
        <v>10.1333333334575</v>
      </c>
      <c r="AJ461" s="2">
        <v>10.1333333334575</v>
      </c>
      <c r="AK461" s="2">
        <v>23.9999999998447</v>
      </c>
      <c r="AL461" s="2">
        <v>23.9999999998447</v>
      </c>
      <c r="AN461" s="1">
        <f>MEDIAN(B461:AL461)</f>
        <v>4.8666666665424803</v>
      </c>
      <c r="AO461" s="1">
        <f>AVERAGE(B461:AL461)</f>
        <v>5.7986485483989281</v>
      </c>
      <c r="AP461" s="1">
        <f>MIN(B461:AL461)</f>
        <v>-1.3203417357545899</v>
      </c>
      <c r="AQ461" s="1">
        <f>MAX(B461:AL461)</f>
        <v>23.9999999998447</v>
      </c>
      <c r="AR461" s="1">
        <f>STDEV(B461:AL461)</f>
        <v>5.6313843820639038</v>
      </c>
      <c r="AT461" s="1">
        <f>MEDIAN(B461:AL464)</f>
        <v>5.3999999999844697</v>
      </c>
      <c r="AU461" s="1">
        <f>AVERAGE(B461:AL464)</f>
        <v>6.2428144725594521</v>
      </c>
      <c r="AV461" s="1">
        <f>MIN(B461:AL464)</f>
        <v>-1.3203417357545899</v>
      </c>
      <c r="AW461" s="1">
        <f>MAX(B461:AL464)</f>
        <v>23.9999999998447</v>
      </c>
      <c r="AX461">
        <f>STDEV(B461:AL464)</f>
        <v>4.4815274882158516</v>
      </c>
    </row>
    <row r="462" spans="1:50" x14ac:dyDescent="0.5">
      <c r="A462" s="2" t="str">
        <v>{"InfraID":"Edge-Pi4","cpu":"3","instance":"129.127.231.125:9100","job":"node","mode":"idle","label":"CPU Usage Percentage"}</v>
      </c>
      <c r="B462" s="2">
        <v>6.9999999999223901</v>
      </c>
      <c r="C462" s="2">
        <v>6.9999999999223901</v>
      </c>
      <c r="D462" s="2">
        <v>6.9999999999223901</v>
      </c>
      <c r="E462" s="2">
        <v>6.4628121243870096</v>
      </c>
      <c r="F462" s="2">
        <v>6.4628121243870096</v>
      </c>
      <c r="G462" s="2">
        <v>6.4628121243870096</v>
      </c>
      <c r="H462" s="2">
        <v>10.276704869349</v>
      </c>
      <c r="I462" s="2">
        <v>10.276704869349</v>
      </c>
      <c r="J462" s="2">
        <v>10.276704869349</v>
      </c>
      <c r="K462" s="2">
        <v>3.2666666666045701</v>
      </c>
      <c r="L462" s="2">
        <v>3.2666666666045701</v>
      </c>
      <c r="M462" s="2">
        <v>3.2666666666045701</v>
      </c>
      <c r="N462" s="2">
        <v>4.8000000002017904</v>
      </c>
      <c r="O462" s="2">
        <v>4.8000000002017904</v>
      </c>
      <c r="P462" s="2">
        <v>4.8000000002017904</v>
      </c>
      <c r="Q462" s="2">
        <v>8.1999999998758195</v>
      </c>
      <c r="R462" s="2">
        <v>8.1999999998758195</v>
      </c>
      <c r="S462" s="2">
        <v>8.1999999998758195</v>
      </c>
      <c r="T462" s="2">
        <v>-0.91095261619267298</v>
      </c>
      <c r="U462" s="2">
        <v>-0.91095261619267298</v>
      </c>
      <c r="V462" s="2">
        <v>-0.91095261619267298</v>
      </c>
      <c r="W462" s="2">
        <v>5.66163706766819</v>
      </c>
      <c r="X462" s="2">
        <v>5.66163706766819</v>
      </c>
      <c r="Y462" s="2">
        <v>5.66163706766819</v>
      </c>
      <c r="Z462" s="2">
        <v>8.6438433895045392</v>
      </c>
      <c r="AA462" s="2">
        <v>8.6438433895045392</v>
      </c>
      <c r="AB462" s="2">
        <v>8.6438433895045392</v>
      </c>
      <c r="AC462" s="2">
        <v>4.5333333332867696</v>
      </c>
      <c r="AD462" s="2">
        <v>4.5333333332867696</v>
      </c>
      <c r="AE462" s="2">
        <v>4.5333333332867696</v>
      </c>
      <c r="AF462" s="2">
        <v>11.2666666666821</v>
      </c>
      <c r="AG462" s="2">
        <v>11.2666666666821</v>
      </c>
      <c r="AH462" s="2">
        <v>11.2666666666821</v>
      </c>
      <c r="AI462" s="2">
        <v>13.4666666664027</v>
      </c>
      <c r="AJ462" s="2">
        <v>13.4666666664027</v>
      </c>
      <c r="AK462" s="2">
        <v>13.4666666664027</v>
      </c>
      <c r="AL462" s="2">
        <v>3.0000000000776001</v>
      </c>
      <c r="AN462" s="1">
        <f t="shared" ref="AN462:AN464" si="130">MEDIAN(B462:AL462)</f>
        <v>6.4628121243870096</v>
      </c>
      <c r="AO462" s="1">
        <f t="shared" ref="AO462:AO464" si="131">AVERAGE(B462:AL462)</f>
        <v>6.7838414730582217</v>
      </c>
      <c r="AP462" s="1">
        <f t="shared" ref="AP462:AP464" si="132">MIN(B462:AL462)</f>
        <v>-0.91095261619267298</v>
      </c>
      <c r="AQ462" s="1">
        <f t="shared" ref="AQ462:AQ464" si="133">MAX(B462:AL462)</f>
        <v>13.4666666664027</v>
      </c>
      <c r="AR462" s="1">
        <f t="shared" ref="AR462:AR464" si="134">STDEV(B462:AL462)</f>
        <v>3.754813379409689</v>
      </c>
    </row>
    <row r="463" spans="1:50" x14ac:dyDescent="0.5">
      <c r="A463" s="2" t="str">
        <v>{"InfraID":"Edge-Pi4","cpu":"3","instance":"129.127.231.162:9100","job":"node","mode":"idle","label":"CPU Usage Percentage"}</v>
      </c>
      <c r="B463" s="2">
        <v>2.0666666666511402</v>
      </c>
      <c r="C463" s="2">
        <v>5.13333333345751</v>
      </c>
      <c r="D463" s="2">
        <v>5.13333333345751</v>
      </c>
      <c r="E463" s="2">
        <v>5.13333333345751</v>
      </c>
      <c r="F463" s="2">
        <v>-0.499683299513975</v>
      </c>
      <c r="G463" s="2">
        <v>-0.499683299513975</v>
      </c>
      <c r="H463" s="2">
        <v>-0.499683299513975</v>
      </c>
      <c r="I463" s="2">
        <v>7.6055981257209497</v>
      </c>
      <c r="J463" s="2">
        <v>7.6055981257209497</v>
      </c>
      <c r="K463" s="2">
        <v>7.6055981257209497</v>
      </c>
      <c r="L463" s="2">
        <v>7.1333333333798903</v>
      </c>
      <c r="M463" s="2">
        <v>7.1333333333798903</v>
      </c>
      <c r="N463" s="2">
        <v>7.1333333333798903</v>
      </c>
      <c r="O463" s="2">
        <v>3.8666666663872702</v>
      </c>
      <c r="P463" s="2">
        <v>3.8666666663872702</v>
      </c>
      <c r="Q463" s="2">
        <v>3.8666666663872702</v>
      </c>
      <c r="R463" s="2">
        <v>3.0000000000776001</v>
      </c>
      <c r="S463" s="2">
        <v>3.0000000000776001</v>
      </c>
      <c r="T463" s="2">
        <v>3.0000000000776001</v>
      </c>
      <c r="U463" s="2">
        <v>6.0000000001552198</v>
      </c>
      <c r="V463" s="2">
        <v>6.0000000001552198</v>
      </c>
      <c r="W463" s="2">
        <v>6.0000000001552198</v>
      </c>
      <c r="X463" s="2">
        <v>5.9999999997671596</v>
      </c>
      <c r="Y463" s="2">
        <v>5.9999999997671596</v>
      </c>
      <c r="Z463" s="2">
        <v>5.9999999997671596</v>
      </c>
      <c r="AA463" s="2">
        <v>5.6000000001707502</v>
      </c>
      <c r="AB463" s="2">
        <v>5.6000000001707502</v>
      </c>
      <c r="AC463" s="2">
        <v>5.6000000001707502</v>
      </c>
      <c r="AD463" s="2">
        <v>2.8666666666200999</v>
      </c>
      <c r="AE463" s="2">
        <v>2.8666666666200999</v>
      </c>
      <c r="AF463" s="2">
        <v>2.8666666666200999</v>
      </c>
      <c r="AG463" s="2">
        <v>14.466666666558</v>
      </c>
      <c r="AH463" s="2">
        <v>14.466666666558</v>
      </c>
      <c r="AI463" s="2">
        <v>14.466666666558</v>
      </c>
      <c r="AJ463" s="2">
        <v>19.600000000015498</v>
      </c>
      <c r="AK463" s="2">
        <v>19.600000000015498</v>
      </c>
      <c r="AL463" s="2">
        <v>19.600000000015498</v>
      </c>
      <c r="AN463" s="1">
        <f t="shared" si="130"/>
        <v>5.6000000001707502</v>
      </c>
      <c r="AO463" s="1">
        <f t="shared" si="131"/>
        <v>6.604984085001055</v>
      </c>
      <c r="AP463" s="1">
        <f t="shared" si="132"/>
        <v>-0.499683299513975</v>
      </c>
      <c r="AQ463" s="1">
        <f t="shared" si="133"/>
        <v>19.600000000015498</v>
      </c>
      <c r="AR463" s="1">
        <f t="shared" si="134"/>
        <v>5.2255436992160336</v>
      </c>
    </row>
    <row r="464" spans="1:50" x14ac:dyDescent="0.5">
      <c r="A464" s="2" t="str">
        <v>{"InfraID":"Edge-Pi4","cpu":"3","instance":"129.127.231.168:9100","job":"node","mode":"idle","label":"CPU Usage Percentage"}</v>
      </c>
      <c r="B464" s="2">
        <v>5.0666666667287599</v>
      </c>
      <c r="C464" s="2">
        <v>5.0666666667287599</v>
      </c>
      <c r="D464" s="2">
        <v>3.1333333331470601</v>
      </c>
      <c r="E464" s="2">
        <v>3.1333333331470601</v>
      </c>
      <c r="F464" s="2">
        <v>3.1333333331470601</v>
      </c>
      <c r="G464" s="2">
        <v>4.4000000002173003</v>
      </c>
      <c r="H464" s="2">
        <v>4.4000000002173003</v>
      </c>
      <c r="I464" s="2">
        <v>4.4000000002173003</v>
      </c>
      <c r="J464" s="2">
        <v>4.8666666665424803</v>
      </c>
      <c r="K464" s="2">
        <v>4.8666666665424803</v>
      </c>
      <c r="L464" s="2">
        <v>4.8666666665424803</v>
      </c>
      <c r="M464" s="2">
        <v>5.4666666667132304</v>
      </c>
      <c r="N464" s="2">
        <v>5.4666666667132304</v>
      </c>
      <c r="O464" s="2">
        <v>5.4666666667132304</v>
      </c>
      <c r="P464" s="2">
        <v>5.2000000001862601</v>
      </c>
      <c r="Q464" s="2">
        <v>5.2000000001862601</v>
      </c>
      <c r="R464" s="2">
        <v>5.2000000001862601</v>
      </c>
      <c r="S464" s="2">
        <v>6.8666666664648801</v>
      </c>
      <c r="T464" s="2">
        <v>6.8666666664648801</v>
      </c>
      <c r="U464" s="2">
        <v>6.8666666664648801</v>
      </c>
      <c r="V464" s="2">
        <v>3.53333333351959</v>
      </c>
      <c r="W464" s="2">
        <v>3.53333333351959</v>
      </c>
      <c r="X464" s="2">
        <v>3.53333333351959</v>
      </c>
      <c r="Y464" s="2">
        <v>5.3999999999844697</v>
      </c>
      <c r="Z464" s="2">
        <v>5.3999999999844697</v>
      </c>
      <c r="AA464" s="2">
        <v>5.3999999999844697</v>
      </c>
      <c r="AB464" s="2">
        <v>4.1333333333022804</v>
      </c>
      <c r="AC464" s="2">
        <v>4.1333333333022804</v>
      </c>
      <c r="AD464" s="2">
        <v>4.1333333333022804</v>
      </c>
      <c r="AE464" s="2">
        <v>4.33333333310049</v>
      </c>
      <c r="AF464" s="2">
        <v>4.33333333310049</v>
      </c>
      <c r="AG464" s="2">
        <v>4.33333333310049</v>
      </c>
      <c r="AH464" s="2">
        <v>13.3333333333333</v>
      </c>
      <c r="AI464" s="2">
        <v>13.3333333333333</v>
      </c>
      <c r="AJ464" s="2">
        <v>13.3333333333333</v>
      </c>
      <c r="AK464" s="2">
        <v>10.9333333334264</v>
      </c>
      <c r="AL464" s="2">
        <v>10.9333333334264</v>
      </c>
      <c r="AN464" s="1">
        <f t="shared" si="130"/>
        <v>5.0666666667287599</v>
      </c>
      <c r="AO464" s="1">
        <f t="shared" si="131"/>
        <v>5.7837837837795778</v>
      </c>
      <c r="AP464" s="1">
        <f t="shared" si="132"/>
        <v>3.1333333331470601</v>
      </c>
      <c r="AQ464" s="1">
        <f t="shared" si="133"/>
        <v>13.3333333333333</v>
      </c>
      <c r="AR464" s="1">
        <f t="shared" si="134"/>
        <v>2.8350715977442258</v>
      </c>
    </row>
    <row r="465" spans="1:50" x14ac:dyDescent="0.5">
      <c r="A465" t="str">
        <v>{"InfraID":"Edge-Pi4","cpu":"3","instance":"129.127.231.53:9100","job":"node","mode":"idle","label":"CPU Usage Percentage"}</v>
      </c>
      <c r="B465">
        <v>-0.46666666671322299</v>
      </c>
      <c r="C465">
        <v>-0.46666666671322299</v>
      </c>
      <c r="D465">
        <v>-0.46666666671322299</v>
      </c>
      <c r="E465">
        <v>-4.3221174152258603</v>
      </c>
      <c r="F465">
        <v>-4.3221174152258603</v>
      </c>
      <c r="G465">
        <v>-4.3221174152258603</v>
      </c>
      <c r="H465">
        <v>5.5337469926320004</v>
      </c>
      <c r="I465">
        <v>5.5337469926320004</v>
      </c>
      <c r="J465">
        <v>5.5337469926320004</v>
      </c>
      <c r="K465">
        <v>0.26666666652697302</v>
      </c>
      <c r="L465">
        <v>0.26666666652697302</v>
      </c>
      <c r="M465">
        <v>0.26666666652697302</v>
      </c>
      <c r="N465">
        <v>-5.1184433162323</v>
      </c>
      <c r="O465">
        <v>-5.1184433162323</v>
      </c>
      <c r="P465">
        <v>-5.1184433162323</v>
      </c>
      <c r="Q465">
        <v>5.1593323216995497</v>
      </c>
      <c r="R465">
        <v>5.1593323216995497</v>
      </c>
      <c r="S465">
        <v>5.1593323216995497</v>
      </c>
      <c r="T465">
        <v>1.26666666668219</v>
      </c>
      <c r="U465">
        <v>1.26666666668219</v>
      </c>
      <c r="V465">
        <v>1.26666666668219</v>
      </c>
      <c r="W465">
        <v>0.133333333457514</v>
      </c>
      <c r="X465">
        <v>0.133333333457514</v>
      </c>
      <c r="Y465">
        <v>0.133333333457514</v>
      </c>
      <c r="Z465">
        <v>-6.2309922909585396</v>
      </c>
      <c r="AA465">
        <v>-6.2309922909585396</v>
      </c>
      <c r="AB465">
        <v>-6.2309922909585396</v>
      </c>
      <c r="AC465">
        <v>0.92796581864202199</v>
      </c>
      <c r="AD465">
        <v>0.92796581864202199</v>
      </c>
      <c r="AE465">
        <v>0.92796581864202199</v>
      </c>
      <c r="AF465">
        <v>5.9942072787242404</v>
      </c>
      <c r="AG465">
        <v>5.9942072787242404</v>
      </c>
      <c r="AH465">
        <v>5.9942072787242404</v>
      </c>
      <c r="AI465">
        <v>0</v>
      </c>
      <c r="AJ465">
        <v>0</v>
      </c>
      <c r="AK465">
        <v>0</v>
      </c>
      <c r="AL465">
        <v>0.46666666671323698</v>
      </c>
    </row>
    <row r="466" spans="1:50" x14ac:dyDescent="0.5">
      <c r="A466" t="str">
        <v>{"InfraID":"Edge-Pi4","cpu":"4","instance":"129.127.231.53:9100","job":"node","mode":"idle","label":"CPU Usage Percentage"}</v>
      </c>
      <c r="B466">
        <v>-0.86666666630965405</v>
      </c>
      <c r="C466">
        <v>-0.86666666630965405</v>
      </c>
      <c r="D466">
        <v>-0.86666666630965405</v>
      </c>
      <c r="E466">
        <v>-4.3221174152258603</v>
      </c>
      <c r="F466">
        <v>-4.3221174152258603</v>
      </c>
      <c r="G466">
        <v>-4.3221174152258603</v>
      </c>
      <c r="H466">
        <v>5.4704318095921503</v>
      </c>
      <c r="I466">
        <v>5.4704318095921503</v>
      </c>
      <c r="J466">
        <v>5.4704318095921503</v>
      </c>
      <c r="K466">
        <v>-0.200000000186278</v>
      </c>
      <c r="L466">
        <v>-0.200000000186278</v>
      </c>
      <c r="M466">
        <v>-0.200000000186278</v>
      </c>
      <c r="N466">
        <v>-5.1889452903532298</v>
      </c>
      <c r="O466">
        <v>-5.1889452903532298</v>
      </c>
      <c r="P466">
        <v>-5.1889452903532298</v>
      </c>
      <c r="Q466">
        <v>5.03287809801071</v>
      </c>
      <c r="R466">
        <v>5.03287809801071</v>
      </c>
      <c r="S466">
        <v>5.03287809801071</v>
      </c>
      <c r="T466">
        <v>1.3333333334109401</v>
      </c>
      <c r="U466">
        <v>1.3333333334109401</v>
      </c>
      <c r="V466">
        <v>1.3333333334109401</v>
      </c>
      <c r="W466">
        <v>0.26666666652697302</v>
      </c>
      <c r="X466">
        <v>0.26666666652697302</v>
      </c>
      <c r="Y466">
        <v>0.26666666652697302</v>
      </c>
      <c r="Z466">
        <v>-5.8773604920578704</v>
      </c>
      <c r="AA466">
        <v>-5.8773604920578704</v>
      </c>
      <c r="AB466">
        <v>-5.8773604920578704</v>
      </c>
      <c r="AC466">
        <v>0.72768542629452704</v>
      </c>
      <c r="AD466">
        <v>0.72768542629452704</v>
      </c>
      <c r="AE466">
        <v>0.72768542629452704</v>
      </c>
      <c r="AF466">
        <v>5.8682785542649301</v>
      </c>
      <c r="AG466">
        <v>5.8682785542649301</v>
      </c>
      <c r="AH466">
        <v>5.8682785542649301</v>
      </c>
      <c r="AI466">
        <v>-6.6666666728764298E-2</v>
      </c>
      <c r="AJ466">
        <v>-6.6666666728764298E-2</v>
      </c>
      <c r="AK466">
        <v>-6.6666666728764298E-2</v>
      </c>
      <c r="AL466">
        <v>0.53333333344198697</v>
      </c>
    </row>
    <row r="467" spans="1:50" x14ac:dyDescent="0.5">
      <c r="A467" t="str">
        <v>{"InfraID":"Edge-Pi4","cpu":"5","instance":"129.127.231.53:9100","job":"node","mode":"idle","label":"CPU Usage Percentage"}</v>
      </c>
      <c r="B467">
        <v>-0.93333333342645997</v>
      </c>
      <c r="C467">
        <v>-0.93333333342645997</v>
      </c>
      <c r="D467">
        <v>-0.93333333342645997</v>
      </c>
      <c r="E467">
        <v>-4.2517246233821702</v>
      </c>
      <c r="F467">
        <v>-4.2517246233821702</v>
      </c>
      <c r="G467">
        <v>-4.2517246233821702</v>
      </c>
      <c r="H467">
        <v>5.7870077244228497</v>
      </c>
      <c r="I467">
        <v>5.7870077244228497</v>
      </c>
      <c r="J467">
        <v>5.7870077244228497</v>
      </c>
      <c r="K467">
        <v>0.133333333457514</v>
      </c>
      <c r="L467">
        <v>0.133333333457514</v>
      </c>
      <c r="M467">
        <v>0.133333333457514</v>
      </c>
      <c r="N467">
        <v>-5.2594472644741597</v>
      </c>
      <c r="O467">
        <v>-5.2594472644741597</v>
      </c>
      <c r="P467">
        <v>-5.2594472644741597</v>
      </c>
      <c r="Q467">
        <v>5.03287809801071</v>
      </c>
      <c r="R467">
        <v>5.03287809801071</v>
      </c>
      <c r="S467">
        <v>5.03287809801071</v>
      </c>
      <c r="T467">
        <v>0.86666666669770998</v>
      </c>
      <c r="U467">
        <v>0.86666666669770998</v>
      </c>
      <c r="V467">
        <v>0.86666666669770998</v>
      </c>
      <c r="W467">
        <v>0.20000000018626399</v>
      </c>
      <c r="X467">
        <v>0.20000000018626399</v>
      </c>
      <c r="Y467">
        <v>0.20000000018626399</v>
      </c>
      <c r="Z467">
        <v>-6.3017186507386702</v>
      </c>
      <c r="AA467">
        <v>-6.3017186507386702</v>
      </c>
      <c r="AB467">
        <v>-6.3017186507386702</v>
      </c>
      <c r="AC467">
        <v>0.99472594955405202</v>
      </c>
      <c r="AD467">
        <v>0.99472594955405202</v>
      </c>
      <c r="AE467">
        <v>0.99472594955405202</v>
      </c>
      <c r="AF467">
        <v>5.7423498301721398</v>
      </c>
      <c r="AG467">
        <v>5.7423498301721398</v>
      </c>
      <c r="AH467">
        <v>5.7423498301721398</v>
      </c>
      <c r="AI467">
        <v>-0.133333333457514</v>
      </c>
      <c r="AJ467">
        <v>-0.133333333457514</v>
      </c>
      <c r="AK467">
        <v>-0.133333333457514</v>
      </c>
      <c r="AL467">
        <v>0.66666666689950205</v>
      </c>
    </row>
    <row r="468" spans="1:50" x14ac:dyDescent="0.5">
      <c r="A468" t="str">
        <v>{"InfraID":"Edge-Pi4","cpu":"6","instance":"129.127.231.53:9100","job":"node","mode":"idle","label":"CPU Usage Percentage"}</v>
      </c>
      <c r="B468">
        <v>-0.79999999996895998</v>
      </c>
      <c r="C468">
        <v>-0.79999999996895998</v>
      </c>
      <c r="D468">
        <v>-0.79999999996895998</v>
      </c>
      <c r="E468">
        <v>-4.2517246233821702</v>
      </c>
      <c r="F468">
        <v>-4.2517246233821702</v>
      </c>
      <c r="G468">
        <v>-4.2517246233821702</v>
      </c>
      <c r="H468">
        <v>5.4071166265523001</v>
      </c>
      <c r="I468">
        <v>5.4071166265523001</v>
      </c>
      <c r="J468">
        <v>5.4071166265523001</v>
      </c>
      <c r="K468">
        <v>-0.200000000186278</v>
      </c>
      <c r="L468">
        <v>-0.200000000186278</v>
      </c>
      <c r="M468">
        <v>-0.200000000186278</v>
      </c>
      <c r="N468">
        <v>-4.9069373942798702</v>
      </c>
      <c r="O468">
        <v>-4.9069373942798702</v>
      </c>
      <c r="P468">
        <v>-4.9069373942798702</v>
      </c>
      <c r="Q468">
        <v>4.9696509865343099</v>
      </c>
      <c r="R468">
        <v>4.9696509865343099</v>
      </c>
      <c r="S468">
        <v>4.9696509865343099</v>
      </c>
      <c r="T468">
        <v>0.86666666669770998</v>
      </c>
      <c r="U468">
        <v>0.86666666669770998</v>
      </c>
      <c r="V468">
        <v>0.86666666669770998</v>
      </c>
      <c r="W468">
        <v>0.133333333457514</v>
      </c>
      <c r="X468">
        <v>0.133333333457514</v>
      </c>
      <c r="Y468">
        <v>0.133333333457514</v>
      </c>
      <c r="Z468">
        <v>-6.3017186507386702</v>
      </c>
      <c r="AA468">
        <v>-6.3017186507386702</v>
      </c>
      <c r="AB468">
        <v>-6.3017186507386702</v>
      </c>
      <c r="AC468">
        <v>0.66092529538248301</v>
      </c>
      <c r="AD468">
        <v>0.66092529538248301</v>
      </c>
      <c r="AE468">
        <v>0.66092529538248301</v>
      </c>
      <c r="AF468">
        <v>6.1201360031835401</v>
      </c>
      <c r="AG468">
        <v>6.1201360031835401</v>
      </c>
      <c r="AH468">
        <v>6.1201360031835401</v>
      </c>
      <c r="AI468">
        <v>0</v>
      </c>
      <c r="AJ468">
        <v>0</v>
      </c>
      <c r="AK468">
        <v>0</v>
      </c>
      <c r="AL468">
        <v>0.46666666671323698</v>
      </c>
    </row>
    <row r="469" spans="1:50" x14ac:dyDescent="0.5">
      <c r="A469" t="str">
        <v>{"InfraID":"Edge-Pi4","cpu":"7","instance":"129.127.231.53:9100","job":"node","mode":"idle","label":"CPU Usage Percentage"}</v>
      </c>
      <c r="B469">
        <v>-0.73333333362826603</v>
      </c>
      <c r="C469">
        <v>-0.73333333362826603</v>
      </c>
      <c r="D469">
        <v>-0.73333333362826603</v>
      </c>
      <c r="E469">
        <v>-4.1813318315385004</v>
      </c>
      <c r="F469">
        <v>-4.1813318315385004</v>
      </c>
      <c r="G469">
        <v>-4.1813318315385004</v>
      </c>
      <c r="H469">
        <v>5.7236925413830004</v>
      </c>
      <c r="I469">
        <v>5.7236925413830004</v>
      </c>
      <c r="J469">
        <v>5.7236925413830004</v>
      </c>
      <c r="K469">
        <v>0</v>
      </c>
      <c r="L469">
        <v>0</v>
      </c>
      <c r="M469">
        <v>0</v>
      </c>
      <c r="N469">
        <v>-5.1184433162323</v>
      </c>
      <c r="O469">
        <v>-5.1184433162323</v>
      </c>
      <c r="P469">
        <v>-5.1184433162323</v>
      </c>
      <c r="Q469">
        <v>5.0961052098551196</v>
      </c>
      <c r="R469">
        <v>5.0961052098551196</v>
      </c>
      <c r="S469">
        <v>5.0961052098551196</v>
      </c>
      <c r="T469">
        <v>1.0000000001552201</v>
      </c>
      <c r="U469">
        <v>1.0000000001552201</v>
      </c>
      <c r="V469">
        <v>1.0000000001552201</v>
      </c>
      <c r="W469">
        <v>0</v>
      </c>
      <c r="X469">
        <v>0</v>
      </c>
      <c r="Y469">
        <v>0</v>
      </c>
      <c r="Z469">
        <v>-6.3017186507386702</v>
      </c>
      <c r="AA469">
        <v>-6.3017186507386702</v>
      </c>
      <c r="AB469">
        <v>-6.3017186507386702</v>
      </c>
      <c r="AC469">
        <v>0.861205688118587</v>
      </c>
      <c r="AD469">
        <v>0.861205688118587</v>
      </c>
      <c r="AE469">
        <v>0.861205688118587</v>
      </c>
      <c r="AF469">
        <v>5.80531419203529</v>
      </c>
      <c r="AG469">
        <v>5.80531419203529</v>
      </c>
      <c r="AH469">
        <v>5.80531419203529</v>
      </c>
      <c r="AI469">
        <v>0.133333333457514</v>
      </c>
      <c r="AJ469">
        <v>0.133333333457514</v>
      </c>
      <c r="AK469">
        <v>0.133333333457514</v>
      </c>
      <c r="AL469">
        <v>0.46666666671323698</v>
      </c>
    </row>
    <row r="472" spans="1:50" x14ac:dyDescent="0.5">
      <c r="A472" t="str" cm="1">
        <f t="array" ref="A472:AL572">TRANSPOSE(A121:CW158)</f>
        <v>timestamp</v>
      </c>
      <c r="B472">
        <v>1617062540.8989999</v>
      </c>
      <c r="C472">
        <v>1617062545.8989999</v>
      </c>
      <c r="D472">
        <v>1617062550.8989999</v>
      </c>
      <c r="E472">
        <v>1617062555.8989999</v>
      </c>
      <c r="F472">
        <v>1617062560.8989999</v>
      </c>
      <c r="G472">
        <v>1617062565.8989999</v>
      </c>
      <c r="H472">
        <v>1617062570.8989999</v>
      </c>
      <c r="I472">
        <v>1617062575.8989999</v>
      </c>
      <c r="J472">
        <v>1617062580.8989999</v>
      </c>
      <c r="K472">
        <v>1617062585.8989999</v>
      </c>
      <c r="L472">
        <v>1617062590.8989999</v>
      </c>
      <c r="M472">
        <v>1617062595.8989999</v>
      </c>
      <c r="N472">
        <v>1617062600.8989999</v>
      </c>
      <c r="O472">
        <v>1617062605.8989999</v>
      </c>
      <c r="P472">
        <v>1617062610.8989999</v>
      </c>
      <c r="Q472">
        <v>1617062615.8989999</v>
      </c>
      <c r="R472">
        <v>1617062620.8989999</v>
      </c>
      <c r="S472">
        <v>1617062625.8989999</v>
      </c>
      <c r="T472">
        <v>1617062630.8989999</v>
      </c>
      <c r="U472">
        <v>1617062635.8989999</v>
      </c>
      <c r="V472">
        <v>1617062640.8989999</v>
      </c>
      <c r="W472">
        <v>1617062645.8989999</v>
      </c>
      <c r="X472">
        <v>1617062650.8989999</v>
      </c>
      <c r="Y472">
        <v>1617062655.8989999</v>
      </c>
      <c r="Z472">
        <v>1617062660.8989999</v>
      </c>
      <c r="AA472">
        <v>1617062665.8989999</v>
      </c>
      <c r="AB472">
        <v>1617062670.8989999</v>
      </c>
      <c r="AC472">
        <v>1617062675.8989999</v>
      </c>
      <c r="AD472">
        <v>1617062680.8989999</v>
      </c>
      <c r="AE472">
        <v>1617062685.8989999</v>
      </c>
      <c r="AF472">
        <v>1617062690.8989999</v>
      </c>
      <c r="AG472">
        <v>1617062695.8989999</v>
      </c>
      <c r="AH472">
        <v>1617062700.8989999</v>
      </c>
      <c r="AI472">
        <v>1617062705.8989999</v>
      </c>
      <c r="AJ472">
        <v>1617062710.8989999</v>
      </c>
      <c r="AK472">
        <v>1617062715.8989999</v>
      </c>
      <c r="AL472">
        <v>1617062720.8989999</v>
      </c>
      <c r="AN472" s="1" t="s">
        <v>104</v>
      </c>
      <c r="AO472" s="1" t="s">
        <v>118</v>
      </c>
      <c r="AP472" s="1" t="s">
        <v>102</v>
      </c>
      <c r="AQ472" s="1" t="s">
        <v>103</v>
      </c>
      <c r="AR472" s="1" t="s">
        <v>119</v>
      </c>
      <c r="AT472" s="1" t="s">
        <v>105</v>
      </c>
      <c r="AU472" s="1" t="s">
        <v>106</v>
      </c>
      <c r="AV472" s="1" t="s">
        <v>107</v>
      </c>
      <c r="AW472" s="1" t="s">
        <v>108</v>
      </c>
      <c r="AX472" s="1" t="s">
        <v>109</v>
      </c>
    </row>
    <row r="473" spans="1:50" x14ac:dyDescent="0.5">
      <c r="A473" s="2" t="str">
        <v>{"InfraID":"Edge-Pi4","device":"mmcblk0","instance":"129.127.230.61:9100","job":"node","label":"Disk Write Rate (Bytes/Sec)"}</v>
      </c>
      <c r="B473" s="2">
        <v>11067.685225339401</v>
      </c>
      <c r="C473" s="2">
        <v>11067.685225339401</v>
      </c>
      <c r="D473" s="2">
        <v>11067.685225339401</v>
      </c>
      <c r="E473" s="2">
        <v>11067.685225339401</v>
      </c>
      <c r="F473" s="2">
        <v>11067.685225339401</v>
      </c>
      <c r="G473" s="2">
        <v>11067.685225339401</v>
      </c>
      <c r="H473" s="2">
        <v>11067.685225339401</v>
      </c>
      <c r="I473" s="2">
        <v>11067.685225339401</v>
      </c>
      <c r="J473" s="2">
        <v>11067.685225339401</v>
      </c>
      <c r="K473" s="2">
        <v>11067.685225339401</v>
      </c>
      <c r="L473" s="2">
        <v>11067.685225339401</v>
      </c>
      <c r="M473" s="2">
        <v>11067.685225339401</v>
      </c>
      <c r="N473" s="2">
        <v>11067.685225339401</v>
      </c>
      <c r="O473" s="2">
        <v>11067.685225339401</v>
      </c>
      <c r="P473" s="2">
        <v>7434.2528459515997</v>
      </c>
      <c r="Q473" s="2">
        <v>7434.2528459515997</v>
      </c>
      <c r="R473" s="2">
        <v>7434.2528459515997</v>
      </c>
      <c r="S473" s="2">
        <v>7434.2528459515997</v>
      </c>
      <c r="T473" s="2">
        <v>7434.2528459515997</v>
      </c>
      <c r="U473" s="2">
        <v>7434.2528459515997</v>
      </c>
      <c r="V473" s="2">
        <v>8881.4757981118801</v>
      </c>
      <c r="W473" s="2">
        <v>8881.4757981118801</v>
      </c>
      <c r="X473" s="2">
        <v>8881.4757981118801</v>
      </c>
      <c r="Y473" s="2">
        <v>6554.0369357957197</v>
      </c>
      <c r="Z473" s="2">
        <v>6554.0369357957197</v>
      </c>
      <c r="AA473" s="2">
        <v>6554.0369357957197</v>
      </c>
      <c r="AB473" s="2">
        <v>10664.5303424794</v>
      </c>
      <c r="AC473" s="2">
        <v>10664.5303424794</v>
      </c>
      <c r="AD473" s="2">
        <v>10664.5303424794</v>
      </c>
      <c r="AE473" s="2">
        <v>10664.5303424794</v>
      </c>
      <c r="AF473" s="2">
        <v>10664.5303424794</v>
      </c>
      <c r="AG473" s="2">
        <v>10664.5303424794</v>
      </c>
      <c r="AH473" s="2">
        <v>10664.5303424794</v>
      </c>
      <c r="AI473" s="2">
        <v>10664.5303424794</v>
      </c>
      <c r="AJ473" s="2">
        <v>10664.5303424794</v>
      </c>
      <c r="AK473" s="2">
        <v>10664.5303424794</v>
      </c>
      <c r="AL473" s="2">
        <v>10664.5303424794</v>
      </c>
      <c r="AN473" s="1">
        <f>MEDIAN(B473:AL473)</f>
        <v>10664.5303424794</v>
      </c>
      <c r="AO473" s="1">
        <f>AVERAGE(B473:AL473)</f>
        <v>9815.3914107961464</v>
      </c>
      <c r="AP473" s="1">
        <f>MIN(B473:AL473)</f>
        <v>6554.0369357957197</v>
      </c>
      <c r="AQ473" s="1">
        <f>MAX(B473:AL473)</f>
        <v>11067.685225339401</v>
      </c>
      <c r="AR473" s="1">
        <f>STDEV(B473:AL473)</f>
        <v>1653.5448679286199</v>
      </c>
      <c r="AT473" s="1">
        <f>MEDIAN(B473:AL476)</f>
        <v>7241.8187276912204</v>
      </c>
      <c r="AU473" s="1">
        <f>AVERAGE(B473:AL476)</f>
        <v>7196.6110331548025</v>
      </c>
      <c r="AV473" s="1">
        <f>MIN(B473:AL476)</f>
        <v>0</v>
      </c>
      <c r="AW473" s="1">
        <f>MAX(B473:AL476)</f>
        <v>24031.468764584301</v>
      </c>
      <c r="AX473">
        <f>STDEV(B473:AL476)</f>
        <v>3502.8733856949821</v>
      </c>
    </row>
    <row r="474" spans="1:50" x14ac:dyDescent="0.5">
      <c r="A474" s="2" t="str">
        <v>{"InfraID":"Edge-Pi4","device":"mmcblk0","instance":"129.127.231.125:9100","job":"node","label":"Disk Write Rate (Bytes/Sec)"}</v>
      </c>
      <c r="B474" s="2">
        <v>6011.9756484029604</v>
      </c>
      <c r="C474" s="2">
        <v>6011.9756484029604</v>
      </c>
      <c r="D474" s="2">
        <v>6011.9756484029604</v>
      </c>
      <c r="E474" s="2">
        <v>6011.9756484029604</v>
      </c>
      <c r="F474" s="2">
        <v>6011.9756484029604</v>
      </c>
      <c r="G474" s="2">
        <v>6011.9756484029604</v>
      </c>
      <c r="H474" s="2">
        <v>6011.9756484029604</v>
      </c>
      <c r="I474" s="2">
        <v>6011.9756484029604</v>
      </c>
      <c r="J474" s="2">
        <v>6011.9756484029604</v>
      </c>
      <c r="K474" s="2">
        <v>5739.6805060655797</v>
      </c>
      <c r="L474" s="2">
        <v>5739.6805060655797</v>
      </c>
      <c r="M474" s="2">
        <v>5739.6805060655797</v>
      </c>
      <c r="N474" s="2">
        <v>5739.6805060655797</v>
      </c>
      <c r="O474" s="2">
        <v>5739.6805060655797</v>
      </c>
      <c r="P474" s="2">
        <v>5739.6805060655797</v>
      </c>
      <c r="Q474" s="2">
        <v>8334.3673905066807</v>
      </c>
      <c r="R474" s="2">
        <v>8334.3673905066807</v>
      </c>
      <c r="S474" s="2">
        <v>8334.3673905066807</v>
      </c>
      <c r="T474" s="2">
        <v>8334.3673905066807</v>
      </c>
      <c r="U474" s="2">
        <v>8334.3673905066807</v>
      </c>
      <c r="V474" s="2">
        <v>8334.3673905066807</v>
      </c>
      <c r="W474" s="2">
        <v>8334.3673905066807</v>
      </c>
      <c r="X474" s="2">
        <v>8334.3673905066807</v>
      </c>
      <c r="Y474" s="2">
        <v>8334.3673905066807</v>
      </c>
      <c r="Z474" s="2">
        <v>7467.80505158306</v>
      </c>
      <c r="AA474" s="2">
        <v>7467.80505158306</v>
      </c>
      <c r="AB474" s="2">
        <v>7467.80505158306</v>
      </c>
      <c r="AC474" s="2">
        <v>7467.80505158306</v>
      </c>
      <c r="AD474" s="2">
        <v>7467.80505158306</v>
      </c>
      <c r="AE474" s="2">
        <v>7467.80505158306</v>
      </c>
      <c r="AF474" s="2">
        <v>7467.80505158306</v>
      </c>
      <c r="AG474" s="2">
        <v>7467.80505158306</v>
      </c>
      <c r="AH474" s="2">
        <v>7467.80505158306</v>
      </c>
      <c r="AI474" s="2">
        <v>7467.80505158306</v>
      </c>
      <c r="AJ474" s="2">
        <v>7467.80505158306</v>
      </c>
      <c r="AK474" s="2">
        <v>7467.80505158306</v>
      </c>
      <c r="AL474" s="2">
        <v>7467.80505158306</v>
      </c>
      <c r="AN474" s="1">
        <f t="shared" ref="AN474:AN476" si="135">MEDIAN(B474:AL474)</f>
        <v>7467.80505158306</v>
      </c>
      <c r="AO474" s="1">
        <f t="shared" ref="AO474:AO476" si="136">AVERAGE(B474:AL474)</f>
        <v>7044.2334069502731</v>
      </c>
      <c r="AP474" s="1">
        <f t="shared" ref="AP474:AP476" si="137">MIN(B474:AL474)</f>
        <v>5739.6805060655797</v>
      </c>
      <c r="AQ474" s="1">
        <f t="shared" ref="AQ474:AQ476" si="138">MAX(B474:AL474)</f>
        <v>8334.3673905066807</v>
      </c>
      <c r="AR474" s="1">
        <f t="shared" ref="AR474:AR476" si="139">STDEV(B474:AL474)</f>
        <v>1015.3479672218317</v>
      </c>
    </row>
    <row r="475" spans="1:50" x14ac:dyDescent="0.5">
      <c r="A475" s="2" t="str">
        <v>{"InfraID":"Edge-Pi4","device":"mmcblk0","instance":"129.127.231.162:9100","job":"node","label":"Disk Write Rate (Bytes/Sec)"}</v>
      </c>
      <c r="B475" s="2">
        <v>0</v>
      </c>
      <c r="C475" s="2">
        <v>0</v>
      </c>
      <c r="D475" s="2">
        <v>0</v>
      </c>
      <c r="E475" s="2">
        <v>0</v>
      </c>
      <c r="F475" s="2">
        <v>24031.468764584301</v>
      </c>
      <c r="G475" s="2">
        <v>24031.468764584301</v>
      </c>
      <c r="H475" s="2">
        <v>24031.468764584301</v>
      </c>
      <c r="I475" s="2">
        <v>3008.14527974362</v>
      </c>
      <c r="J475" s="2">
        <v>3008.14527974362</v>
      </c>
      <c r="K475" s="2">
        <v>3008.14527974362</v>
      </c>
      <c r="L475" s="2">
        <v>8192</v>
      </c>
      <c r="M475" s="2">
        <v>8192</v>
      </c>
      <c r="N475" s="2">
        <v>8192</v>
      </c>
      <c r="O475" s="2">
        <v>8192</v>
      </c>
      <c r="P475" s="2">
        <v>8192</v>
      </c>
      <c r="Q475" s="2">
        <v>8192</v>
      </c>
      <c r="R475" s="2">
        <v>4645.8500133440002</v>
      </c>
      <c r="S475" s="2">
        <v>4645.8500133440002</v>
      </c>
      <c r="T475" s="2">
        <v>4645.8500133440002</v>
      </c>
      <c r="U475" s="2">
        <v>4645.8500133440002</v>
      </c>
      <c r="V475" s="2">
        <v>4645.8500133440002</v>
      </c>
      <c r="W475" s="2">
        <v>4645.8500133440002</v>
      </c>
      <c r="X475" s="2">
        <v>3962.10807204803</v>
      </c>
      <c r="Y475" s="2">
        <v>3962.10807204803</v>
      </c>
      <c r="Z475" s="2">
        <v>3962.10807204803</v>
      </c>
      <c r="AA475" s="2">
        <v>3829.05982905982</v>
      </c>
      <c r="AB475" s="2">
        <v>3829.05982905982</v>
      </c>
      <c r="AC475" s="2">
        <v>3829.05982905982</v>
      </c>
      <c r="AD475" s="2">
        <v>3829.05982905982</v>
      </c>
      <c r="AE475" s="2">
        <v>3829.05982905982</v>
      </c>
      <c r="AF475" s="2">
        <v>3829.05982905982</v>
      </c>
      <c r="AG475" s="2">
        <v>3829.05982905982</v>
      </c>
      <c r="AH475" s="2">
        <v>3829.05982905982</v>
      </c>
      <c r="AI475" s="2">
        <v>3829.05982905982</v>
      </c>
      <c r="AJ475" s="2">
        <v>3829.05982905982</v>
      </c>
      <c r="AK475" s="2">
        <v>3829.05982905982</v>
      </c>
      <c r="AL475" s="2">
        <v>3829.05982905982</v>
      </c>
      <c r="AN475" s="1">
        <f t="shared" si="135"/>
        <v>3829.05982905982</v>
      </c>
      <c r="AO475" s="1">
        <f t="shared" si="136"/>
        <v>5837.3239021056643</v>
      </c>
      <c r="AP475" s="1">
        <f t="shared" si="137"/>
        <v>0</v>
      </c>
      <c r="AQ475" s="1">
        <f t="shared" si="138"/>
        <v>24031.468764584301</v>
      </c>
      <c r="AR475" s="1">
        <f t="shared" si="139"/>
        <v>5902.2649461625033</v>
      </c>
    </row>
    <row r="476" spans="1:50" x14ac:dyDescent="0.5">
      <c r="A476" s="2" t="str">
        <v>{"InfraID":"Edge-Pi4","device":"mmcblk0","instance":"129.127.231.168:9100","job":"node","label":"Disk Write Rate (Bytes/Sec)"}</v>
      </c>
      <c r="B476" s="2">
        <v>7036.6268596971104</v>
      </c>
      <c r="C476" s="2">
        <v>7036.6268596971104</v>
      </c>
      <c r="D476" s="2">
        <v>4920.4484783769303</v>
      </c>
      <c r="E476" s="2">
        <v>4920.4484783769303</v>
      </c>
      <c r="F476" s="2">
        <v>4920.4484783769303</v>
      </c>
      <c r="G476" s="2">
        <v>4920.4484783769303</v>
      </c>
      <c r="H476" s="2">
        <v>4920.4484783769303</v>
      </c>
      <c r="I476" s="2">
        <v>4920.4484783769303</v>
      </c>
      <c r="J476" s="2">
        <v>4920.4484783769303</v>
      </c>
      <c r="K476" s="2">
        <v>4920.4484783769303</v>
      </c>
      <c r="L476" s="2">
        <v>4920.4484783769303</v>
      </c>
      <c r="M476" s="2">
        <v>7831.3917296576201</v>
      </c>
      <c r="N476" s="2">
        <v>7831.3917296576201</v>
      </c>
      <c r="O476" s="2">
        <v>7831.3917296576201</v>
      </c>
      <c r="P476" s="2">
        <v>7831.3917296576201</v>
      </c>
      <c r="Q476" s="2">
        <v>7831.3917296576201</v>
      </c>
      <c r="R476" s="2">
        <v>7831.3917296576201</v>
      </c>
      <c r="S476" s="2">
        <v>7241.8187276912204</v>
      </c>
      <c r="T476" s="2">
        <v>7241.8187276912204</v>
      </c>
      <c r="U476" s="2">
        <v>7241.8187276912204</v>
      </c>
      <c r="V476" s="2">
        <v>7241.8187276912204</v>
      </c>
      <c r="W476" s="2">
        <v>7241.8187276912204</v>
      </c>
      <c r="X476" s="2">
        <v>7241.8187276912204</v>
      </c>
      <c r="Y476" s="2">
        <v>5465.3412502501797</v>
      </c>
      <c r="Z476" s="2">
        <v>5465.3412502501797</v>
      </c>
      <c r="AA476" s="2">
        <v>5465.3412502501797</v>
      </c>
      <c r="AB476" s="2">
        <v>5465.3412502501797</v>
      </c>
      <c r="AC476" s="2">
        <v>5465.3412502501797</v>
      </c>
      <c r="AD476" s="2">
        <v>5465.3412502501797</v>
      </c>
      <c r="AE476" s="2">
        <v>5465.3412502501797</v>
      </c>
      <c r="AF476" s="2">
        <v>5465.3412502501797</v>
      </c>
      <c r="AG476" s="2">
        <v>5465.3412502501797</v>
      </c>
      <c r="AH476" s="2">
        <v>5465.3412502501797</v>
      </c>
      <c r="AI476" s="2">
        <v>5465.3412502501797</v>
      </c>
      <c r="AJ476" s="2">
        <v>5465.3412502501797</v>
      </c>
      <c r="AK476" s="2">
        <v>5465.3412502501797</v>
      </c>
      <c r="AL476" s="2">
        <v>5465.3412502501797</v>
      </c>
      <c r="AN476" s="1">
        <f t="shared" si="135"/>
        <v>5465.3412502501797</v>
      </c>
      <c r="AO476" s="1">
        <f t="shared" si="136"/>
        <v>6089.4954127670835</v>
      </c>
      <c r="AP476" s="1">
        <f t="shared" si="137"/>
        <v>4920.4484783769303</v>
      </c>
      <c r="AQ476" s="1">
        <f t="shared" si="138"/>
        <v>7831.3917296576201</v>
      </c>
      <c r="AR476" s="1">
        <f t="shared" si="139"/>
        <v>1126.9479584072571</v>
      </c>
    </row>
    <row r="477" spans="1:50" x14ac:dyDescent="0.5">
      <c r="A477" t="str">
        <v>{"InfraID":"Edge-Pi4","device":"mmcblk0p1","instance":"129.127.230.61:9100","job":"node","label":"Disk Write Rate (Bytes/Sec)"}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50" x14ac:dyDescent="0.5">
      <c r="A478" t="str">
        <v>{"InfraID":"Edge-Pi4","device":"mmcblk0p1","instance":"129.127.231.125:9100","job":"node","label":"Disk Write Rate (Bytes/Sec)"}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50" x14ac:dyDescent="0.5">
      <c r="A479" t="str">
        <v>{"InfraID":"Edge-Pi4","device":"mmcblk0p1","instance":"129.127.231.162:9100","job":"node","label":"Disk Write Rate (Bytes/Sec)"}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50" x14ac:dyDescent="0.5">
      <c r="A480" t="str">
        <v>{"InfraID":"Edge-Pi4","device":"mmcblk0p1","instance":"129.127.231.168:9100","job":"node","label":"Disk Write Rate (Bytes/Sec)"}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</row>
    <row r="481" spans="1:50" x14ac:dyDescent="0.5">
      <c r="A481" t="str">
        <v>{"InfraID":"Edge-Pi4","device":"mmcblk0p2","instance":"129.127.230.61:9100","job":"node","label":"Disk Write Rate (Bytes/Sec)"}</v>
      </c>
      <c r="B481">
        <v>11067.685225339401</v>
      </c>
      <c r="C481">
        <v>11067.685225339401</v>
      </c>
      <c r="D481">
        <v>11067.685225339401</v>
      </c>
      <c r="E481">
        <v>11067.685225339401</v>
      </c>
      <c r="F481">
        <v>11067.685225339401</v>
      </c>
      <c r="G481">
        <v>11067.685225339401</v>
      </c>
      <c r="H481">
        <v>11067.685225339401</v>
      </c>
      <c r="I481">
        <v>11067.685225339401</v>
      </c>
      <c r="J481">
        <v>11067.685225339401</v>
      </c>
      <c r="K481">
        <v>11067.685225339401</v>
      </c>
      <c r="L481">
        <v>11067.685225339401</v>
      </c>
      <c r="M481">
        <v>11067.685225339401</v>
      </c>
      <c r="N481">
        <v>11067.685225339401</v>
      </c>
      <c r="O481">
        <v>11067.685225339401</v>
      </c>
      <c r="P481">
        <v>7434.2528459515997</v>
      </c>
      <c r="Q481">
        <v>7434.2528459515997</v>
      </c>
      <c r="R481">
        <v>7434.2528459515997</v>
      </c>
      <c r="S481">
        <v>7434.2528459515997</v>
      </c>
      <c r="T481">
        <v>7434.2528459515997</v>
      </c>
      <c r="U481">
        <v>7434.2528459515997</v>
      </c>
      <c r="V481">
        <v>8881.4757981118801</v>
      </c>
      <c r="W481">
        <v>8881.4757981118801</v>
      </c>
      <c r="X481">
        <v>8881.4757981118801</v>
      </c>
      <c r="Y481">
        <v>6554.0369357957197</v>
      </c>
      <c r="Z481">
        <v>6554.0369357957197</v>
      </c>
      <c r="AA481">
        <v>6554.0369357957197</v>
      </c>
      <c r="AB481">
        <v>10664.5303424794</v>
      </c>
      <c r="AC481">
        <v>10664.5303424794</v>
      </c>
      <c r="AD481">
        <v>10664.5303424794</v>
      </c>
      <c r="AE481">
        <v>10664.5303424794</v>
      </c>
      <c r="AF481">
        <v>10664.5303424794</v>
      </c>
      <c r="AG481">
        <v>10664.5303424794</v>
      </c>
      <c r="AH481">
        <v>10664.5303424794</v>
      </c>
      <c r="AI481">
        <v>10664.5303424794</v>
      </c>
      <c r="AJ481">
        <v>10664.5303424794</v>
      </c>
      <c r="AK481">
        <v>10664.5303424794</v>
      </c>
      <c r="AL481">
        <v>10664.5303424794</v>
      </c>
    </row>
    <row r="482" spans="1:50" x14ac:dyDescent="0.5">
      <c r="A482" t="str">
        <v>{"InfraID":"Edge-Pi4","device":"mmcblk0p2","instance":"129.127.231.125:9100","job":"node","label":"Disk Write Rate (Bytes/Sec)"}</v>
      </c>
      <c r="B482">
        <v>6011.9756484029604</v>
      </c>
      <c r="C482">
        <v>6011.9756484029604</v>
      </c>
      <c r="D482">
        <v>6011.9756484029604</v>
      </c>
      <c r="E482">
        <v>6011.9756484029604</v>
      </c>
      <c r="F482">
        <v>6011.9756484029604</v>
      </c>
      <c r="G482">
        <v>6011.9756484029604</v>
      </c>
      <c r="H482">
        <v>6011.9756484029604</v>
      </c>
      <c r="I482">
        <v>6011.9756484029604</v>
      </c>
      <c r="J482">
        <v>6011.9756484029604</v>
      </c>
      <c r="K482">
        <v>5739.6805060655797</v>
      </c>
      <c r="L482">
        <v>5739.6805060655797</v>
      </c>
      <c r="M482">
        <v>5739.6805060655797</v>
      </c>
      <c r="N482">
        <v>5739.6805060655797</v>
      </c>
      <c r="O482">
        <v>5739.6805060655797</v>
      </c>
      <c r="P482">
        <v>5739.6805060655797</v>
      </c>
      <c r="Q482">
        <v>8334.3673905066807</v>
      </c>
      <c r="R482">
        <v>8334.3673905066807</v>
      </c>
      <c r="S482">
        <v>8334.3673905066807</v>
      </c>
      <c r="T482">
        <v>8334.3673905066807</v>
      </c>
      <c r="U482">
        <v>8334.3673905066807</v>
      </c>
      <c r="V482">
        <v>8334.3673905066807</v>
      </c>
      <c r="W482">
        <v>8334.3673905066807</v>
      </c>
      <c r="X482">
        <v>8334.3673905066807</v>
      </c>
      <c r="Y482">
        <v>8334.3673905066807</v>
      </c>
      <c r="Z482">
        <v>7467.80505158306</v>
      </c>
      <c r="AA482">
        <v>7467.80505158306</v>
      </c>
      <c r="AB482">
        <v>7467.80505158306</v>
      </c>
      <c r="AC482">
        <v>7467.80505158306</v>
      </c>
      <c r="AD482">
        <v>7467.80505158306</v>
      </c>
      <c r="AE482">
        <v>7467.80505158306</v>
      </c>
      <c r="AF482">
        <v>7467.80505158306</v>
      </c>
      <c r="AG482">
        <v>7467.80505158306</v>
      </c>
      <c r="AH482">
        <v>7467.80505158306</v>
      </c>
      <c r="AI482">
        <v>7467.80505158306</v>
      </c>
      <c r="AJ482">
        <v>7467.80505158306</v>
      </c>
      <c r="AK482">
        <v>7467.80505158306</v>
      </c>
      <c r="AL482">
        <v>7467.80505158306</v>
      </c>
    </row>
    <row r="483" spans="1:50" x14ac:dyDescent="0.5">
      <c r="A483" t="str">
        <v>{"InfraID":"Edge-Pi4","device":"mmcblk0p2","instance":"129.127.231.162:9100","job":"node","label":"Disk Write Rate (Bytes/Sec)"}</v>
      </c>
      <c r="B483">
        <v>0</v>
      </c>
      <c r="C483">
        <v>0</v>
      </c>
      <c r="D483">
        <v>0</v>
      </c>
      <c r="E483">
        <v>0</v>
      </c>
      <c r="F483">
        <v>24031.468764584301</v>
      </c>
      <c r="G483">
        <v>24031.468764584301</v>
      </c>
      <c r="H483">
        <v>24031.468764584301</v>
      </c>
      <c r="I483">
        <v>3008.14527974362</v>
      </c>
      <c r="J483">
        <v>3008.14527974362</v>
      </c>
      <c r="K483">
        <v>3008.14527974362</v>
      </c>
      <c r="L483">
        <v>8192</v>
      </c>
      <c r="M483">
        <v>8192</v>
      </c>
      <c r="N483">
        <v>8192</v>
      </c>
      <c r="O483">
        <v>8192</v>
      </c>
      <c r="P483">
        <v>8192</v>
      </c>
      <c r="Q483">
        <v>8192</v>
      </c>
      <c r="R483">
        <v>4645.8500133440002</v>
      </c>
      <c r="S483">
        <v>4645.8500133440002</v>
      </c>
      <c r="T483">
        <v>4645.8500133440002</v>
      </c>
      <c r="U483">
        <v>4645.8500133440002</v>
      </c>
      <c r="V483">
        <v>4645.8500133440002</v>
      </c>
      <c r="W483">
        <v>4645.8500133440002</v>
      </c>
      <c r="X483">
        <v>3962.10807204803</v>
      </c>
      <c r="Y483">
        <v>3962.10807204803</v>
      </c>
      <c r="Z483">
        <v>3962.10807204803</v>
      </c>
      <c r="AA483">
        <v>3829.05982905982</v>
      </c>
      <c r="AB483">
        <v>3829.05982905982</v>
      </c>
      <c r="AC483">
        <v>3829.05982905982</v>
      </c>
      <c r="AD483">
        <v>3829.05982905982</v>
      </c>
      <c r="AE483">
        <v>3829.05982905982</v>
      </c>
      <c r="AF483">
        <v>3829.05982905982</v>
      </c>
      <c r="AG483">
        <v>3829.05982905982</v>
      </c>
      <c r="AH483">
        <v>3829.05982905982</v>
      </c>
      <c r="AI483">
        <v>3829.05982905982</v>
      </c>
      <c r="AJ483">
        <v>3829.05982905982</v>
      </c>
      <c r="AK483">
        <v>3829.05982905982</v>
      </c>
      <c r="AL483">
        <v>3829.05982905982</v>
      </c>
    </row>
    <row r="484" spans="1:50" x14ac:dyDescent="0.5">
      <c r="A484" t="str">
        <v>{"InfraID":"Edge-Pi4","device":"mmcblk0p2","instance":"129.127.231.168:9100","job":"node","label":"Disk Write Rate (Bytes/Sec)"}</v>
      </c>
      <c r="B484">
        <v>7036.6268596971104</v>
      </c>
      <c r="C484">
        <v>7036.6268596971104</v>
      </c>
      <c r="D484">
        <v>4920.4484783769303</v>
      </c>
      <c r="E484">
        <v>4920.4484783769303</v>
      </c>
      <c r="F484">
        <v>4920.4484783769303</v>
      </c>
      <c r="G484">
        <v>4920.4484783769303</v>
      </c>
      <c r="H484">
        <v>4920.4484783769303</v>
      </c>
      <c r="I484">
        <v>4920.4484783769303</v>
      </c>
      <c r="J484">
        <v>4920.4484783769303</v>
      </c>
      <c r="K484">
        <v>4920.4484783769303</v>
      </c>
      <c r="L484">
        <v>4920.4484783769303</v>
      </c>
      <c r="M484">
        <v>7831.3917296576201</v>
      </c>
      <c r="N484">
        <v>7831.3917296576201</v>
      </c>
      <c r="O484">
        <v>7831.3917296576201</v>
      </c>
      <c r="P484">
        <v>7831.3917296576201</v>
      </c>
      <c r="Q484">
        <v>7831.3917296576201</v>
      </c>
      <c r="R484">
        <v>7831.3917296576201</v>
      </c>
      <c r="S484">
        <v>7241.8187276912204</v>
      </c>
      <c r="T484">
        <v>7241.8187276912204</v>
      </c>
      <c r="U484">
        <v>7241.8187276912204</v>
      </c>
      <c r="V484">
        <v>7241.8187276912204</v>
      </c>
      <c r="W484">
        <v>7241.8187276912204</v>
      </c>
      <c r="X484">
        <v>7241.8187276912204</v>
      </c>
      <c r="Y484">
        <v>5465.3412502501797</v>
      </c>
      <c r="Z484">
        <v>5465.3412502501797</v>
      </c>
      <c r="AA484">
        <v>5465.3412502501797</v>
      </c>
      <c r="AB484">
        <v>5465.3412502501797</v>
      </c>
      <c r="AC484">
        <v>5465.3412502501797</v>
      </c>
      <c r="AD484">
        <v>5465.3412502501797</v>
      </c>
      <c r="AE484">
        <v>5465.3412502501797</v>
      </c>
      <c r="AF484">
        <v>5465.3412502501797</v>
      </c>
      <c r="AG484">
        <v>5465.3412502501797</v>
      </c>
      <c r="AH484">
        <v>5465.3412502501797</v>
      </c>
      <c r="AI484">
        <v>5465.3412502501797</v>
      </c>
      <c r="AJ484">
        <v>5465.3412502501797</v>
      </c>
      <c r="AK484">
        <v>5465.3412502501797</v>
      </c>
      <c r="AL484">
        <v>5465.3412502501797</v>
      </c>
    </row>
    <row r="485" spans="1:50" x14ac:dyDescent="0.5">
      <c r="A485" t="str">
        <v>{"InfraID":"Edge-Pi4","device":"nvme0n1","instance":"129.127.231.53:9100","job":"node","label":"Disk Write Rate (Bytes/Sec)"}</v>
      </c>
      <c r="B485">
        <v>0</v>
      </c>
      <c r="C485">
        <v>0</v>
      </c>
      <c r="D485">
        <v>0</v>
      </c>
      <c r="E485">
        <v>1094.09015025041</v>
      </c>
      <c r="F485">
        <v>1094.09015025041</v>
      </c>
      <c r="G485">
        <v>1094.09015025041</v>
      </c>
      <c r="H485">
        <v>1094.09015025041</v>
      </c>
      <c r="I485">
        <v>1094.09015025041</v>
      </c>
      <c r="J485">
        <v>1094.09015025041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3096.06278206353</v>
      </c>
      <c r="U485">
        <v>3096.06278206353</v>
      </c>
      <c r="V485">
        <v>3096.06278206353</v>
      </c>
      <c r="W485">
        <v>4375.7761901582398</v>
      </c>
      <c r="X485">
        <v>4375.7761901582398</v>
      </c>
      <c r="Y485">
        <v>4375.7761901582398</v>
      </c>
      <c r="Z485">
        <v>17206.641328265599</v>
      </c>
      <c r="AA485">
        <v>17206.641328265599</v>
      </c>
      <c r="AB485">
        <v>17206.641328265599</v>
      </c>
      <c r="AC485">
        <v>17206.641328265599</v>
      </c>
      <c r="AD485">
        <v>17206.641328265599</v>
      </c>
      <c r="AE485">
        <v>17206.641328265599</v>
      </c>
      <c r="AF485">
        <v>17206.641328265599</v>
      </c>
      <c r="AG485">
        <v>17206.641328265599</v>
      </c>
      <c r="AH485">
        <v>17206.641328265599</v>
      </c>
      <c r="AI485">
        <v>17206.641328265599</v>
      </c>
      <c r="AJ485">
        <v>17206.641328265599</v>
      </c>
      <c r="AK485">
        <v>17206.641328265599</v>
      </c>
      <c r="AL485">
        <v>17206.641328265599</v>
      </c>
    </row>
    <row r="486" spans="1:50" x14ac:dyDescent="0.5">
      <c r="A486" s="2" t="str">
        <v>{"InfraID":"Edge-Pi4","device":"mmcblk0","instance":"129.127.230.61:9100","job":"node","label":"Disk Read Rate (Bytes/Sec)"}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N486" s="1">
        <f>MEDIAN(B486:AL486)</f>
        <v>0</v>
      </c>
      <c r="AO486" s="1">
        <f>AVERAGE(B486:AL486)</f>
        <v>0</v>
      </c>
      <c r="AP486" s="1">
        <f>MIN(B486:AL486)</f>
        <v>0</v>
      </c>
      <c r="AQ486" s="1">
        <f>MAX(B486:AL486)</f>
        <v>0</v>
      </c>
      <c r="AR486" s="1">
        <f>STDEV(B486:AL486)</f>
        <v>0</v>
      </c>
      <c r="AT486" s="1">
        <f>MEDIAN(B486:AL489)</f>
        <v>0</v>
      </c>
      <c r="AU486" s="1">
        <f>AVERAGE(B486:AL489)</f>
        <v>0</v>
      </c>
      <c r="AV486" s="1">
        <f>MIN(B486:AL489)</f>
        <v>0</v>
      </c>
      <c r="AW486" s="1">
        <f>MAX(B486:AL489)</f>
        <v>0</v>
      </c>
      <c r="AX486">
        <f>STDEV(B486:AL489)</f>
        <v>0</v>
      </c>
    </row>
    <row r="487" spans="1:50" x14ac:dyDescent="0.5">
      <c r="A487" s="2" t="str">
        <v>{"InfraID":"Edge-Pi4","device":"mmcblk0","instance":"129.127.231.125:9100","job":"node","label":"Disk Read Rate (Bytes/Sec)"}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N487" s="1">
        <f t="shared" ref="AN487:AN489" si="140">MEDIAN(B487:AL487)</f>
        <v>0</v>
      </c>
      <c r="AO487" s="1">
        <f t="shared" ref="AO487:AO489" si="141">AVERAGE(B487:AL487)</f>
        <v>0</v>
      </c>
      <c r="AP487" s="1">
        <f t="shared" ref="AP487:AP489" si="142">MIN(B487:AL487)</f>
        <v>0</v>
      </c>
      <c r="AQ487" s="1">
        <f t="shared" ref="AQ487:AQ489" si="143">MAX(B487:AL487)</f>
        <v>0</v>
      </c>
      <c r="AR487" s="1">
        <f t="shared" ref="AR487:AR489" si="144">STDEV(B487:AL487)</f>
        <v>0</v>
      </c>
    </row>
    <row r="488" spans="1:50" x14ac:dyDescent="0.5">
      <c r="A488" s="2" t="str">
        <v>{"InfraID":"Edge-Pi4","device":"mmcblk0","instance":"129.127.231.162:9100","job":"node","label":"Disk Read Rate (Bytes/Sec)"}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N488" s="1">
        <f t="shared" si="140"/>
        <v>0</v>
      </c>
      <c r="AO488" s="1">
        <f t="shared" si="141"/>
        <v>0</v>
      </c>
      <c r="AP488" s="1">
        <f t="shared" si="142"/>
        <v>0</v>
      </c>
      <c r="AQ488" s="1">
        <f t="shared" si="143"/>
        <v>0</v>
      </c>
      <c r="AR488" s="1">
        <f t="shared" si="144"/>
        <v>0</v>
      </c>
    </row>
    <row r="489" spans="1:50" x14ac:dyDescent="0.5">
      <c r="A489" s="2" t="str">
        <v>{"InfraID":"Edge-Pi4","device":"mmcblk0","instance":"129.127.231.168:9100","job":"node","label":"Disk Read Rate (Bytes/Sec)"}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N489" s="1">
        <f t="shared" si="140"/>
        <v>0</v>
      </c>
      <c r="AO489" s="1">
        <f t="shared" si="141"/>
        <v>0</v>
      </c>
      <c r="AP489" s="1">
        <f t="shared" si="142"/>
        <v>0</v>
      </c>
      <c r="AQ489" s="1">
        <f t="shared" si="143"/>
        <v>0</v>
      </c>
      <c r="AR489" s="1">
        <f t="shared" si="144"/>
        <v>0</v>
      </c>
    </row>
    <row r="490" spans="1:50" x14ac:dyDescent="0.5">
      <c r="A490" t="str">
        <v>{"InfraID":"Edge-Pi4","device":"mmcblk0p1","instance":"129.127.230.61:9100","job":"node","label":"Disk Read Rate (Bytes/Sec)"}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</row>
    <row r="491" spans="1:50" x14ac:dyDescent="0.5">
      <c r="A491" t="str">
        <v>{"InfraID":"Edge-Pi4","device":"mmcblk0p1","instance":"129.127.231.125:9100","job":"node","label":"Disk Read Rate (Bytes/Sec)"}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</row>
    <row r="492" spans="1:50" x14ac:dyDescent="0.5">
      <c r="A492" t="str">
        <v>{"InfraID":"Edge-Pi4","device":"mmcblk0p1","instance":"129.127.231.162:9100","job":"node","label":"Disk Read Rate (Bytes/Sec)"}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</row>
    <row r="493" spans="1:50" x14ac:dyDescent="0.5">
      <c r="A493" t="str">
        <v>{"InfraID":"Edge-Pi4","device":"mmcblk0p1","instance":"129.127.231.168:9100","job":"node","label":"Disk Read Rate (Bytes/Sec)"}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</row>
    <row r="494" spans="1:50" x14ac:dyDescent="0.5">
      <c r="A494" t="str">
        <v>{"InfraID":"Edge-Pi4","device":"mmcblk0p2","instance":"129.127.230.61:9100","job":"node","label":"Disk Read Rate (Bytes/Sec)"}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</row>
    <row r="495" spans="1:50" x14ac:dyDescent="0.5">
      <c r="A495" t="str">
        <v>{"InfraID":"Edge-Pi4","device":"mmcblk0p2","instance":"129.127.231.125:9100","job":"node","label":"Disk Read Rate (Bytes/Sec)"}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50" x14ac:dyDescent="0.5">
      <c r="A496" t="str">
        <v>{"InfraID":"Edge-Pi4","device":"mmcblk0p2","instance":"129.127.231.162:9100","job":"node","label":"Disk Read Rate (Bytes/Sec)"}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</row>
    <row r="497" spans="1:50" x14ac:dyDescent="0.5">
      <c r="A497" t="str">
        <v>{"InfraID":"Edge-Pi4","device":"mmcblk0p2","instance":"129.127.231.168:9100","job":"node","label":"Disk Read Rate (Bytes/Sec)"}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</row>
    <row r="498" spans="1:50" x14ac:dyDescent="0.5">
      <c r="A498" t="str">
        <v>{"InfraID":"Edge-Pi4","device":"nvme0n1","instance":"129.127.231.53:9100","job":"node","label":"Disk Read Rate (Bytes/Sec)"}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</row>
    <row r="499" spans="1:50" x14ac:dyDescent="0.5">
      <c r="A499" s="2" t="str">
        <v>{"InfraID":"Edge-Pi4","instance":"129.127.230.61:9100","job":"node","label":"Free Memory Percentage"}</v>
      </c>
      <c r="B499" s="2">
        <v>28.183609555191101</v>
      </c>
      <c r="C499" s="2">
        <v>28.183609555191101</v>
      </c>
      <c r="D499" s="2">
        <v>28.183609555191101</v>
      </c>
      <c r="E499" s="2">
        <v>28.183609555191101</v>
      </c>
      <c r="F499" s="2">
        <v>28.183609555191101</v>
      </c>
      <c r="G499" s="2">
        <v>28.183609555191101</v>
      </c>
      <c r="H499" s="2">
        <v>28.183609555191101</v>
      </c>
      <c r="I499" s="2">
        <v>28.183609555191101</v>
      </c>
      <c r="J499" s="2">
        <v>28.183609555191101</v>
      </c>
      <c r="K499" s="2">
        <v>28.183609555191101</v>
      </c>
      <c r="L499" s="2">
        <v>28.183609555191101</v>
      </c>
      <c r="M499" s="2">
        <v>28.183609555191101</v>
      </c>
      <c r="N499" s="2">
        <v>28.183609555191101</v>
      </c>
      <c r="O499" s="2">
        <v>28.183609555191101</v>
      </c>
      <c r="P499" s="2">
        <v>28.1852422932213</v>
      </c>
      <c r="Q499" s="2">
        <v>28.1852422932213</v>
      </c>
      <c r="R499" s="2">
        <v>28.1852422932213</v>
      </c>
      <c r="S499" s="2">
        <v>28.1852422932213</v>
      </c>
      <c r="T499" s="2">
        <v>28.1852422932213</v>
      </c>
      <c r="U499" s="2">
        <v>28.1852422932213</v>
      </c>
      <c r="V499" s="2">
        <v>28.181568632653299</v>
      </c>
      <c r="W499" s="2">
        <v>28.181568632653299</v>
      </c>
      <c r="X499" s="2">
        <v>28.181568632653299</v>
      </c>
      <c r="Y499" s="2">
        <v>28.185854569982698</v>
      </c>
      <c r="Z499" s="2">
        <v>28.185854569982698</v>
      </c>
      <c r="AA499" s="2">
        <v>28.185854569982698</v>
      </c>
      <c r="AB499" s="2">
        <v>28.184834108713801</v>
      </c>
      <c r="AC499" s="2">
        <v>28.184834108713801</v>
      </c>
      <c r="AD499" s="2">
        <v>28.184834108713801</v>
      </c>
      <c r="AE499" s="2">
        <v>28.184834108713801</v>
      </c>
      <c r="AF499" s="2">
        <v>28.184834108713801</v>
      </c>
      <c r="AG499" s="2">
        <v>28.184834108713801</v>
      </c>
      <c r="AH499" s="2">
        <v>28.184834108713801</v>
      </c>
      <c r="AI499" s="2">
        <v>28.184834108713801</v>
      </c>
      <c r="AJ499" s="2">
        <v>28.184834108713801</v>
      </c>
      <c r="AK499" s="2">
        <v>28.184834108713801</v>
      </c>
      <c r="AL499" s="2">
        <v>28.184834108713801</v>
      </c>
      <c r="AN499" s="1">
        <f>MEDIAN(B499:AL499)</f>
        <v>28.184834108713801</v>
      </c>
      <c r="AO499" s="1">
        <f>AVERAGE(B499:AL499)</f>
        <v>28.184254927993614</v>
      </c>
      <c r="AP499" s="1">
        <f>MIN(B499:AL499)</f>
        <v>28.181568632653299</v>
      </c>
      <c r="AQ499" s="1">
        <f>MAX(B499:AL499)</f>
        <v>28.185854569982698</v>
      </c>
      <c r="AR499" s="1">
        <f>STDEV(B499:AL499)</f>
        <v>1.1142447633451468E-3</v>
      </c>
      <c r="AT499" s="1">
        <f>MEDIAN(B499:AL502)</f>
        <v>34.178666440804498</v>
      </c>
      <c r="AU499" s="1">
        <f>AVERAGE(B499:AL502)</f>
        <v>33.078909815301145</v>
      </c>
      <c r="AV499" s="1">
        <f>MIN(B499:AL502)</f>
        <v>28.181568632653299</v>
      </c>
      <c r="AW499" s="1">
        <f>MAX(B499:AL502)</f>
        <v>35.787168515912498</v>
      </c>
      <c r="AX499">
        <f>STDEV(B499:AL502)</f>
        <v>2.9958690871985878</v>
      </c>
    </row>
    <row r="500" spans="1:50" x14ac:dyDescent="0.5">
      <c r="A500" s="2" t="str">
        <v>{"InfraID":"Edge-Pi4","instance":"129.127.231.125:9100","job":"node","label":"Free Memory Percentage"}</v>
      </c>
      <c r="B500" s="2">
        <v>35.181116568311197</v>
      </c>
      <c r="C500" s="2">
        <v>35.181116568311197</v>
      </c>
      <c r="D500" s="2">
        <v>35.181116568311197</v>
      </c>
      <c r="E500" s="2">
        <v>35.181116568311197</v>
      </c>
      <c r="F500" s="2">
        <v>35.181116568311197</v>
      </c>
      <c r="G500" s="2">
        <v>35.181116568311197</v>
      </c>
      <c r="H500" s="2">
        <v>35.181116568311197</v>
      </c>
      <c r="I500" s="2">
        <v>35.181116568311197</v>
      </c>
      <c r="J500" s="2">
        <v>35.181116568311197</v>
      </c>
      <c r="K500" s="2">
        <v>35.182341121833801</v>
      </c>
      <c r="L500" s="2">
        <v>35.182341121833801</v>
      </c>
      <c r="M500" s="2">
        <v>35.182341121833801</v>
      </c>
      <c r="N500" s="2">
        <v>35.182341121833801</v>
      </c>
      <c r="O500" s="2">
        <v>35.182341121833801</v>
      </c>
      <c r="P500" s="2">
        <v>35.182341121833801</v>
      </c>
      <c r="Q500" s="2">
        <v>35.180300199295999</v>
      </c>
      <c r="R500" s="2">
        <v>35.180300199295999</v>
      </c>
      <c r="S500" s="2">
        <v>35.180300199295999</v>
      </c>
      <c r="T500" s="2">
        <v>35.180300199295999</v>
      </c>
      <c r="U500" s="2">
        <v>35.180300199295999</v>
      </c>
      <c r="V500" s="2">
        <v>35.180300199295999</v>
      </c>
      <c r="W500" s="2">
        <v>35.180300199295999</v>
      </c>
      <c r="X500" s="2">
        <v>35.180300199295999</v>
      </c>
      <c r="Y500" s="2">
        <v>35.180300199295999</v>
      </c>
      <c r="Z500" s="2">
        <v>35.181116568311197</v>
      </c>
      <c r="AA500" s="2">
        <v>35.181116568311197</v>
      </c>
      <c r="AB500" s="2">
        <v>35.181116568311197</v>
      </c>
      <c r="AC500" s="2">
        <v>35.181116568311197</v>
      </c>
      <c r="AD500" s="2">
        <v>35.181116568311197</v>
      </c>
      <c r="AE500" s="2">
        <v>35.181116568311197</v>
      </c>
      <c r="AF500" s="2">
        <v>35.181116568311197</v>
      </c>
      <c r="AG500" s="2">
        <v>35.181116568311197</v>
      </c>
      <c r="AH500" s="2">
        <v>35.181116568311197</v>
      </c>
      <c r="AI500" s="2">
        <v>35.181116568311197</v>
      </c>
      <c r="AJ500" s="2">
        <v>35.181116568311197</v>
      </c>
      <c r="AK500" s="2">
        <v>35.181116568311197</v>
      </c>
      <c r="AL500" s="2">
        <v>35.181116568311197</v>
      </c>
      <c r="AN500" s="1">
        <f t="shared" ref="AN500:AN502" si="145">MEDIAN(B500:AL500)</f>
        <v>35.181116568311197</v>
      </c>
      <c r="AO500" s="1">
        <f t="shared" ref="AO500:AO502" si="146">AVERAGE(B500:AL500)</f>
        <v>35.181116568311147</v>
      </c>
      <c r="AP500" s="1">
        <f t="shared" ref="AP500:AP502" si="147">MIN(B500:AL500)</f>
        <v>35.180300199295999</v>
      </c>
      <c r="AQ500" s="1">
        <f t="shared" ref="AQ500:AQ502" si="148">MAX(B500:AL500)</f>
        <v>35.182341121833801</v>
      </c>
      <c r="AR500" s="1">
        <f t="shared" ref="AR500:AR502" si="149">STDEV(B500:AL500)</f>
        <v>6.4539637474246233E-4</v>
      </c>
    </row>
    <row r="501" spans="1:50" x14ac:dyDescent="0.5">
      <c r="A501" s="2" t="str">
        <v>{"InfraID":"Edge-Pi4","instance":"129.127.231.162:9100","job":"node","label":"Free Memory Percentage"}</v>
      </c>
      <c r="B501" s="2">
        <v>35.786964423658702</v>
      </c>
      <c r="C501" s="2">
        <v>35.787168515912498</v>
      </c>
      <c r="D501" s="2">
        <v>35.787168515912498</v>
      </c>
      <c r="E501" s="2">
        <v>35.787168515912498</v>
      </c>
      <c r="F501" s="2">
        <v>35.785535777882302</v>
      </c>
      <c r="G501" s="2">
        <v>35.785535777882302</v>
      </c>
      <c r="H501" s="2">
        <v>35.785535777882302</v>
      </c>
      <c r="I501" s="2">
        <v>35.784515316613401</v>
      </c>
      <c r="J501" s="2">
        <v>35.784515316613401</v>
      </c>
      <c r="K501" s="2">
        <v>35.784515316613401</v>
      </c>
      <c r="L501" s="2">
        <v>35.784311224359598</v>
      </c>
      <c r="M501" s="2">
        <v>35.784311224359598</v>
      </c>
      <c r="N501" s="2">
        <v>35.784311224359598</v>
      </c>
      <c r="O501" s="2">
        <v>35.784311224359598</v>
      </c>
      <c r="P501" s="2">
        <v>35.784311224359598</v>
      </c>
      <c r="Q501" s="2">
        <v>35.784311224359598</v>
      </c>
      <c r="R501" s="2">
        <v>35.782066209568001</v>
      </c>
      <c r="S501" s="2">
        <v>35.782066209568001</v>
      </c>
      <c r="T501" s="2">
        <v>35.782066209568001</v>
      </c>
      <c r="U501" s="2">
        <v>35.782066209568001</v>
      </c>
      <c r="V501" s="2">
        <v>35.782066209568001</v>
      </c>
      <c r="W501" s="2">
        <v>35.782066209568001</v>
      </c>
      <c r="X501" s="2">
        <v>35.779413010268897</v>
      </c>
      <c r="Y501" s="2">
        <v>35.779413010268897</v>
      </c>
      <c r="Z501" s="2">
        <v>35.779413010268897</v>
      </c>
      <c r="AA501" s="2">
        <v>35.758493554256297</v>
      </c>
      <c r="AB501" s="2">
        <v>35.758493554256297</v>
      </c>
      <c r="AC501" s="2">
        <v>35.758493554256297</v>
      </c>
      <c r="AD501" s="2">
        <v>35.758493554256297</v>
      </c>
      <c r="AE501" s="2">
        <v>35.758493554256297</v>
      </c>
      <c r="AF501" s="2">
        <v>35.758493554256297</v>
      </c>
      <c r="AG501" s="2">
        <v>35.758493554256297</v>
      </c>
      <c r="AH501" s="2">
        <v>35.758493554256297</v>
      </c>
      <c r="AI501" s="2">
        <v>35.758493554256297</v>
      </c>
      <c r="AJ501" s="2">
        <v>35.758493554256297</v>
      </c>
      <c r="AK501" s="2">
        <v>35.758493554256297</v>
      </c>
      <c r="AL501" s="2">
        <v>35.758493554256297</v>
      </c>
      <c r="AN501" s="1">
        <f t="shared" si="145"/>
        <v>35.782066209568001</v>
      </c>
      <c r="AO501" s="1">
        <f t="shared" si="146"/>
        <v>35.775595933522482</v>
      </c>
      <c r="AP501" s="1">
        <f t="shared" si="147"/>
        <v>35.758493554256297</v>
      </c>
      <c r="AQ501" s="1">
        <f t="shared" si="148"/>
        <v>35.787168515912498</v>
      </c>
      <c r="AR501" s="1">
        <f t="shared" si="149"/>
        <v>1.2163944446235855E-2</v>
      </c>
    </row>
    <row r="502" spans="1:50" x14ac:dyDescent="0.5">
      <c r="A502" s="2" t="str">
        <v>{"InfraID":"Edge-Pi4","instance":"129.127.231.168:9100","job":"node","label":"Free Memory Percentage"}</v>
      </c>
      <c r="B502" s="2">
        <v>33.177032682312998</v>
      </c>
      <c r="C502" s="2">
        <v>33.177032682312998</v>
      </c>
      <c r="D502" s="2">
        <v>33.175399944282802</v>
      </c>
      <c r="E502" s="2">
        <v>33.175399944282802</v>
      </c>
      <c r="F502" s="2">
        <v>33.175399944282802</v>
      </c>
      <c r="G502" s="2">
        <v>33.175399944282802</v>
      </c>
      <c r="H502" s="2">
        <v>33.175399944282802</v>
      </c>
      <c r="I502" s="2">
        <v>33.175399944282802</v>
      </c>
      <c r="J502" s="2">
        <v>33.175399944282802</v>
      </c>
      <c r="K502" s="2">
        <v>33.175399944282802</v>
      </c>
      <c r="L502" s="2">
        <v>33.175399944282802</v>
      </c>
      <c r="M502" s="2">
        <v>33.175399944282802</v>
      </c>
      <c r="N502" s="2">
        <v>33.175399944282802</v>
      </c>
      <c r="O502" s="2">
        <v>33.175399944282802</v>
      </c>
      <c r="P502" s="2">
        <v>33.175399944282802</v>
      </c>
      <c r="Q502" s="2">
        <v>33.175399944282802</v>
      </c>
      <c r="R502" s="2">
        <v>33.175399944282802</v>
      </c>
      <c r="S502" s="2">
        <v>33.174175390760098</v>
      </c>
      <c r="T502" s="2">
        <v>33.174175390760098</v>
      </c>
      <c r="U502" s="2">
        <v>33.174175390760098</v>
      </c>
      <c r="V502" s="2">
        <v>33.174175390760098</v>
      </c>
      <c r="W502" s="2">
        <v>33.174175390760098</v>
      </c>
      <c r="X502" s="2">
        <v>33.174175390760098</v>
      </c>
      <c r="Y502" s="2">
        <v>33.173767206252499</v>
      </c>
      <c r="Z502" s="2">
        <v>33.173767206252499</v>
      </c>
      <c r="AA502" s="2">
        <v>33.173767206252499</v>
      </c>
      <c r="AB502" s="2">
        <v>33.173767206252499</v>
      </c>
      <c r="AC502" s="2">
        <v>33.173767206252499</v>
      </c>
      <c r="AD502" s="2">
        <v>33.173767206252499</v>
      </c>
      <c r="AE502" s="2">
        <v>33.173767206252499</v>
      </c>
      <c r="AF502" s="2">
        <v>33.173767206252499</v>
      </c>
      <c r="AG502" s="2">
        <v>33.173767206252499</v>
      </c>
      <c r="AH502" s="2">
        <v>33.173767206252499</v>
      </c>
      <c r="AI502" s="2">
        <v>33.173767206252499</v>
      </c>
      <c r="AJ502" s="2">
        <v>33.173767206252499</v>
      </c>
      <c r="AK502" s="2">
        <v>33.173767206252499</v>
      </c>
      <c r="AL502" s="2">
        <v>33.173767206252499</v>
      </c>
      <c r="AN502" s="1">
        <f t="shared" si="145"/>
        <v>33.174175390760098</v>
      </c>
      <c r="AO502" s="1">
        <f t="shared" si="146"/>
        <v>33.174671831377381</v>
      </c>
      <c r="AP502" s="1">
        <f t="shared" si="147"/>
        <v>33.173767206252499</v>
      </c>
      <c r="AQ502" s="1">
        <f t="shared" si="148"/>
        <v>33.177032682312998</v>
      </c>
      <c r="AR502" s="1">
        <f t="shared" si="149"/>
        <v>9.4332498048246502E-4</v>
      </c>
    </row>
    <row r="503" spans="1:50" x14ac:dyDescent="0.5">
      <c r="A503" t="str">
        <v>{"InfraID":"Edge-Pi4","instance":"129.127.231.53:9100","job":"node","label":"Free Memory Percentage"}</v>
      </c>
      <c r="B503">
        <v>72.171030994407403</v>
      </c>
      <c r="C503">
        <v>72.171030994407403</v>
      </c>
      <c r="D503">
        <v>72.171030994407403</v>
      </c>
      <c r="E503">
        <v>72.171030994407403</v>
      </c>
      <c r="F503">
        <v>72.171030994407403</v>
      </c>
      <c r="G503">
        <v>72.171030994407403</v>
      </c>
      <c r="H503">
        <v>72.171030994407403</v>
      </c>
      <c r="I503">
        <v>72.171030994407403</v>
      </c>
      <c r="J503">
        <v>72.171030994407403</v>
      </c>
      <c r="K503">
        <v>72.171030994407403</v>
      </c>
      <c r="L503">
        <v>72.171030994407403</v>
      </c>
      <c r="M503">
        <v>72.171030994407403</v>
      </c>
      <c r="N503">
        <v>72.171030994407403</v>
      </c>
      <c r="O503">
        <v>72.171030994407403</v>
      </c>
      <c r="P503">
        <v>72.171030994407403</v>
      </c>
      <c r="Q503">
        <v>72.171030994407403</v>
      </c>
      <c r="R503">
        <v>72.171030994407403</v>
      </c>
      <c r="S503">
        <v>72.171030994407403</v>
      </c>
      <c r="T503">
        <v>72.170785740860694</v>
      </c>
      <c r="U503">
        <v>72.170785740860694</v>
      </c>
      <c r="V503">
        <v>72.170785740860694</v>
      </c>
      <c r="W503">
        <v>72.172330838205497</v>
      </c>
      <c r="X503">
        <v>72.172330838205497</v>
      </c>
      <c r="Y503">
        <v>72.172330838205497</v>
      </c>
      <c r="Z503">
        <v>72.172330838205497</v>
      </c>
      <c r="AA503">
        <v>72.172330838205497</v>
      </c>
      <c r="AB503">
        <v>72.172330838205497</v>
      </c>
      <c r="AC503">
        <v>72.172330838205497</v>
      </c>
      <c r="AD503">
        <v>72.172330838205497</v>
      </c>
      <c r="AE503">
        <v>72.172330838205497</v>
      </c>
      <c r="AF503">
        <v>72.172330838205497</v>
      </c>
      <c r="AG503">
        <v>72.172330838205497</v>
      </c>
      <c r="AH503">
        <v>72.172330838205497</v>
      </c>
      <c r="AI503">
        <v>72.172330838205497</v>
      </c>
      <c r="AJ503">
        <v>72.172330838205497</v>
      </c>
      <c r="AK503">
        <v>72.172330838205497</v>
      </c>
      <c r="AL503">
        <v>72.172330838205497</v>
      </c>
    </row>
    <row r="504" spans="1:50" x14ac:dyDescent="0.5">
      <c r="A504" t="str">
        <v>{"InfraID":"Edge-Pi4","device":"docker0","instance":"129.127.230.61:9100","job":"node","label":"Network Receive Rate (Bytes/Sec)"}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</row>
    <row r="505" spans="1:50" x14ac:dyDescent="0.5">
      <c r="A505" t="str">
        <v>{"InfraID":"Edge-Pi4","device":"docker0","instance":"129.127.231.125:9100","job":"node","label":"Network Receive Rate (Bytes/Sec)"}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50" x14ac:dyDescent="0.5">
      <c r="A506" t="str">
        <v>{"InfraID":"Edge-Pi4","device":"docker0","instance":"129.127.231.162:9100","job":"node","label":"Network Receive Rate (Bytes/Sec)"}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</row>
    <row r="507" spans="1:50" x14ac:dyDescent="0.5">
      <c r="A507" t="str">
        <v>{"InfraID":"Edge-Pi4","device":"docker0","instance":"129.127.231.168:9100","job":"node","label":"Network Receive Rate (Bytes/Sec)"}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</row>
    <row r="508" spans="1:50" x14ac:dyDescent="0.5">
      <c r="A508" t="str">
        <v>{"InfraID":"Edge-Pi4","device":"docker0","instance":"129.127.231.53:9100","job":"node","label":"Network Receive Rate (Bytes/Sec)"}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</row>
    <row r="509" spans="1:50" x14ac:dyDescent="0.5">
      <c r="A509" t="str">
        <v>{"InfraID":"Edge-Pi4","device":"eno1","instance":"129.127.231.53:9100","job":"node","label":"Network Receive Rate (Bytes/Sec)"}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</row>
    <row r="510" spans="1:50" x14ac:dyDescent="0.5">
      <c r="A510" t="str">
        <v>{"InfraID":"Edge-Pi4","device":"enp5s0","instance":"129.127.231.53:9100","job":"node","label":"Network Receive Rate (Bytes/Sec)"}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</row>
    <row r="511" spans="1:50" x14ac:dyDescent="0.5">
      <c r="A511" t="str">
        <v>{"InfraID":"Edge-Pi4","device":"eth0","instance":"129.127.230.61:9100","job":"node","label":"Network Receive Rate (Bytes/Sec)"}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1:50" x14ac:dyDescent="0.5">
      <c r="A512" t="str">
        <v>{"InfraID":"Edge-Pi4","device":"eth0","instance":"129.127.231.125:9100","job":"node","label":"Network Receive Rate (Bytes/Sec)"}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</row>
    <row r="513" spans="1:50" x14ac:dyDescent="0.5">
      <c r="A513" t="str">
        <v>{"InfraID":"Edge-Pi4","device":"eth0","instance":"129.127.231.162:9100","job":"node","label":"Network Receive Rate (Bytes/Sec)"}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</row>
    <row r="514" spans="1:50" x14ac:dyDescent="0.5">
      <c r="A514" t="str">
        <v>{"InfraID":"Edge-Pi4","device":"eth0","instance":"129.127.231.168:9100","job":"node","label":"Network Receive Rate (Bytes/Sec)"}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</row>
    <row r="515" spans="1:50" x14ac:dyDescent="0.5">
      <c r="A515" t="str">
        <v>{"InfraID":"Edge-Pi4","device":"lo","instance":"129.127.230.61:9100","job":"node","label":"Network Receive Rate (Bytes/Sec)"}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1:50" x14ac:dyDescent="0.5">
      <c r="A516" t="str">
        <v>{"InfraID":"Edge-Pi4","device":"lo","instance":"129.127.231.125:9100","job":"node","label":"Network Receive Rate (Bytes/Sec)"}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1:50" x14ac:dyDescent="0.5">
      <c r="A517" t="str">
        <v>{"InfraID":"Edge-Pi4","device":"lo","instance":"129.127.231.162:9100","job":"node","label":"Network Receive Rate (Bytes/Sec)"}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1:50" x14ac:dyDescent="0.5">
      <c r="A518" t="str">
        <v>{"InfraID":"Edge-Pi4","device":"lo","instance":"129.127.231.168:9100","job":"node","label":"Network Receive Rate (Bytes/Sec)"}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</row>
    <row r="519" spans="1:50" x14ac:dyDescent="0.5">
      <c r="A519" t="str">
        <v>{"InfraID":"Edge-Pi4","device":"lo","instance":"129.127.231.53:9100","job":"node","label":"Network Receive Rate (Bytes/Sec)"}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</row>
    <row r="520" spans="1:50" x14ac:dyDescent="0.5">
      <c r="A520" s="2" t="str">
        <v>{"InfraID":"Edge-Pi4","device":"wlan0","instance":"129.127.230.61:9100","job":"node","label":"Network Receive Rate (Bytes/Sec)"}</v>
      </c>
      <c r="B520" s="2">
        <v>10757.3472995963</v>
      </c>
      <c r="C520" s="2">
        <v>10757.3472995963</v>
      </c>
      <c r="D520" s="2">
        <v>10757.3472995963</v>
      </c>
      <c r="E520" s="2">
        <v>10757.3472995963</v>
      </c>
      <c r="F520" s="2">
        <v>10757.3472995963</v>
      </c>
      <c r="G520" s="2">
        <v>10757.3472995963</v>
      </c>
      <c r="H520" s="2">
        <v>10757.3472995963</v>
      </c>
      <c r="I520" s="2">
        <v>10757.3472995963</v>
      </c>
      <c r="J520" s="2">
        <v>10757.3472995963</v>
      </c>
      <c r="K520" s="2">
        <v>10757.3472995963</v>
      </c>
      <c r="L520" s="2">
        <v>10757.3472995963</v>
      </c>
      <c r="M520" s="2">
        <v>10757.3472995963</v>
      </c>
      <c r="N520" s="2">
        <v>10757.3472995963</v>
      </c>
      <c r="O520" s="2">
        <v>10757.3472995963</v>
      </c>
      <c r="P520" s="2">
        <v>9367.3646421374306</v>
      </c>
      <c r="Q520" s="2">
        <v>9367.3646421374306</v>
      </c>
      <c r="R520" s="2">
        <v>9367.3646421374306</v>
      </c>
      <c r="S520" s="2">
        <v>9367.3646421374306</v>
      </c>
      <c r="T520" s="2">
        <v>9367.3646421374306</v>
      </c>
      <c r="U520" s="2">
        <v>9367.3646421374306</v>
      </c>
      <c r="V520" s="2">
        <v>8706.1080161457103</v>
      </c>
      <c r="W520" s="2">
        <v>8706.1080161457103</v>
      </c>
      <c r="X520" s="2">
        <v>8706.1080161457103</v>
      </c>
      <c r="Y520" s="2">
        <v>13429.028601906701</v>
      </c>
      <c r="Z520" s="2">
        <v>13429.028601906701</v>
      </c>
      <c r="AA520" s="2">
        <v>13429.028601906701</v>
      </c>
      <c r="AB520" s="2">
        <v>7619.8010548100601</v>
      </c>
      <c r="AC520" s="2">
        <v>7619.8010548100601</v>
      </c>
      <c r="AD520" s="2">
        <v>7619.8010548100601</v>
      </c>
      <c r="AE520" s="2">
        <v>7619.8010548100601</v>
      </c>
      <c r="AF520" s="2">
        <v>7619.8010548100601</v>
      </c>
      <c r="AG520" s="2">
        <v>7619.8010548100601</v>
      </c>
      <c r="AH520" s="2">
        <v>7619.8010548100601</v>
      </c>
      <c r="AI520" s="2">
        <v>7619.8010548100601</v>
      </c>
      <c r="AJ520" s="2">
        <v>7619.8010548100601</v>
      </c>
      <c r="AK520" s="2">
        <v>7619.8010548100601</v>
      </c>
      <c r="AL520" s="2">
        <v>7619.8010548100601</v>
      </c>
      <c r="AN520" s="1">
        <f>MEDIAN(B520:AL520)</f>
        <v>9367.3646421374306</v>
      </c>
      <c r="AO520" s="1">
        <f>AVERAGE(B520:AL520)</f>
        <v>9649.4667974119093</v>
      </c>
      <c r="AP520" s="1">
        <f>MIN(B520:AL520)</f>
        <v>7619.8010548100601</v>
      </c>
      <c r="AQ520" s="1">
        <f>MAX(B520:AL520)</f>
        <v>13429.028601906701</v>
      </c>
      <c r="AR520" s="1">
        <f>STDEV(B520:AL520)</f>
        <v>1736.06428789949</v>
      </c>
      <c r="AT520" s="1">
        <f>MEDIAN(B520:AL523)</f>
        <v>7696.8430413517099</v>
      </c>
      <c r="AU520" s="1">
        <f>AVERAGE(B520:AL523)</f>
        <v>8085.4026301982085</v>
      </c>
      <c r="AV520" s="1">
        <f>MIN(B520:AL523)</f>
        <v>75.170083151762995</v>
      </c>
      <c r="AW520" s="1">
        <f>MAX(B520:AL523)</f>
        <v>13429.028601906701</v>
      </c>
      <c r="AX520">
        <f>STDEV(B520:AL523)</f>
        <v>2117.2291111593695</v>
      </c>
    </row>
    <row r="521" spans="1:50" x14ac:dyDescent="0.5">
      <c r="A521" s="2" t="str">
        <v>{"InfraID":"Edge-Pi4","device":"wlan0","instance":"129.127.231.125:9100","job":"node","label":"Network Receive Rate (Bytes/Sec)"}</v>
      </c>
      <c r="B521" s="2">
        <v>7215.3448419648003</v>
      </c>
      <c r="C521" s="2">
        <v>7215.3448419648003</v>
      </c>
      <c r="D521" s="2">
        <v>7215.3448419648003</v>
      </c>
      <c r="E521" s="2">
        <v>7215.3448419648003</v>
      </c>
      <c r="F521" s="2">
        <v>7215.3448419648003</v>
      </c>
      <c r="G521" s="2">
        <v>7215.3448419648003</v>
      </c>
      <c r="H521" s="2">
        <v>7215.3448419648003</v>
      </c>
      <c r="I521" s="2">
        <v>7215.3448419648003</v>
      </c>
      <c r="J521" s="2">
        <v>7215.3448419648003</v>
      </c>
      <c r="K521" s="2">
        <v>7466.6292989550302</v>
      </c>
      <c r="L521" s="2">
        <v>7466.6292989550302</v>
      </c>
      <c r="M521" s="2">
        <v>7466.6292989550302</v>
      </c>
      <c r="N521" s="2">
        <v>7466.6292989550302</v>
      </c>
      <c r="O521" s="2">
        <v>7466.6292989550302</v>
      </c>
      <c r="P521" s="2">
        <v>7466.6292989550302</v>
      </c>
      <c r="Q521" s="2">
        <v>5989.1924347042896</v>
      </c>
      <c r="R521" s="2">
        <v>5989.1924347042896</v>
      </c>
      <c r="S521" s="2">
        <v>5989.1924347042896</v>
      </c>
      <c r="T521" s="2">
        <v>5989.1924347042896</v>
      </c>
      <c r="U521" s="2">
        <v>5989.1924347042896</v>
      </c>
      <c r="V521" s="2">
        <v>5989.1924347042896</v>
      </c>
      <c r="W521" s="2">
        <v>5989.1924347042896</v>
      </c>
      <c r="X521" s="2">
        <v>5989.1924347042896</v>
      </c>
      <c r="Y521" s="2">
        <v>5989.1924347042896</v>
      </c>
      <c r="Z521" s="2">
        <v>6665.7995375311202</v>
      </c>
      <c r="AA521" s="2">
        <v>6665.7995375311202</v>
      </c>
      <c r="AB521" s="2">
        <v>6665.7995375311202</v>
      </c>
      <c r="AC521" s="2">
        <v>6665.7995375311202</v>
      </c>
      <c r="AD521" s="2">
        <v>6665.7995375311202</v>
      </c>
      <c r="AE521" s="2">
        <v>6665.7995375311202</v>
      </c>
      <c r="AF521" s="2">
        <v>6665.7995375311202</v>
      </c>
      <c r="AG521" s="2">
        <v>6665.7995375311202</v>
      </c>
      <c r="AH521" s="2">
        <v>6665.7995375311202</v>
      </c>
      <c r="AI521" s="2">
        <v>6665.7995375311202</v>
      </c>
      <c r="AJ521" s="2">
        <v>6665.7995375311202</v>
      </c>
      <c r="AK521" s="2">
        <v>6665.7995375311202</v>
      </c>
      <c r="AL521" s="2">
        <v>6665.7995375311202</v>
      </c>
      <c r="AN521" s="1">
        <f t="shared" ref="AN521:AN523" si="150">MEDIAN(B521:AL521)</f>
        <v>6665.7995375311202</v>
      </c>
      <c r="AO521" s="1">
        <f t="shared" ref="AO521:AO523" si="151">AVERAGE(B521:AL521)</f>
        <v>6764.7568992339629</v>
      </c>
      <c r="AP521" s="1">
        <f t="shared" ref="AP521:AP523" si="152">MIN(B521:AL521)</f>
        <v>5989.1924347042896</v>
      </c>
      <c r="AQ521" s="1">
        <f t="shared" ref="AQ521:AQ523" si="153">MAX(B521:AL521)</f>
        <v>7466.6292989550302</v>
      </c>
      <c r="AR521" s="1">
        <f t="shared" ref="AR521:AR523" si="154">STDEV(B521:AL521)</f>
        <v>535.51169871491322</v>
      </c>
    </row>
    <row r="522" spans="1:50" x14ac:dyDescent="0.5">
      <c r="A522" s="2" t="str">
        <v>{"InfraID":"Edge-Pi4","device":"wlan0","instance":"129.127.231.162:9100","job":"node","label":"Network Receive Rate (Bytes/Sec)"}</v>
      </c>
      <c r="B522" s="2">
        <v>75.170083151762995</v>
      </c>
      <c r="C522" s="2">
        <v>1506.4507518462401</v>
      </c>
      <c r="D522" s="2">
        <v>1506.4507518462401</v>
      </c>
      <c r="E522" s="2">
        <v>1506.4507518462401</v>
      </c>
      <c r="F522" s="2">
        <v>12843.789585972299</v>
      </c>
      <c r="G522" s="2">
        <v>12843.789585972299</v>
      </c>
      <c r="H522" s="2">
        <v>12843.789585972299</v>
      </c>
      <c r="I522" s="2">
        <v>10245.092802777401</v>
      </c>
      <c r="J522" s="2">
        <v>10245.092802777401</v>
      </c>
      <c r="K522" s="2">
        <v>10245.092802777401</v>
      </c>
      <c r="L522" s="2">
        <v>5846.8666666666604</v>
      </c>
      <c r="M522" s="2">
        <v>5846.8666666666604</v>
      </c>
      <c r="N522" s="2">
        <v>5846.8666666666604</v>
      </c>
      <c r="O522" s="2">
        <v>5846.8666666666604</v>
      </c>
      <c r="P522" s="2">
        <v>5846.8666666666604</v>
      </c>
      <c r="Q522" s="2">
        <v>5846.8666666666604</v>
      </c>
      <c r="R522" s="2">
        <v>7832.6661329063199</v>
      </c>
      <c r="S522" s="2">
        <v>7832.6661329063199</v>
      </c>
      <c r="T522" s="2">
        <v>7832.6661329063199</v>
      </c>
      <c r="U522" s="2">
        <v>7832.6661329063199</v>
      </c>
      <c r="V522" s="2">
        <v>7832.6661329063199</v>
      </c>
      <c r="W522" s="2">
        <v>7832.6661329063199</v>
      </c>
      <c r="X522" s="2">
        <v>8287.1247498332195</v>
      </c>
      <c r="Y522" s="2">
        <v>8287.1247498332195</v>
      </c>
      <c r="Z522" s="2">
        <v>8287.1247498332195</v>
      </c>
      <c r="AA522" s="2">
        <v>8980.4353632478596</v>
      </c>
      <c r="AB522" s="2">
        <v>8980.4353632478596</v>
      </c>
      <c r="AC522" s="2">
        <v>8980.4353632478596</v>
      </c>
      <c r="AD522" s="2">
        <v>8980.4353632478596</v>
      </c>
      <c r="AE522" s="2">
        <v>8980.4353632478596</v>
      </c>
      <c r="AF522" s="2">
        <v>8980.4353632478596</v>
      </c>
      <c r="AG522" s="2">
        <v>8980.4353632478596</v>
      </c>
      <c r="AH522" s="2">
        <v>8980.4353632478596</v>
      </c>
      <c r="AI522" s="2">
        <v>8980.4353632478596</v>
      </c>
      <c r="AJ522" s="2">
        <v>8980.4353632478596</v>
      </c>
      <c r="AK522" s="2">
        <v>8980.4353632478596</v>
      </c>
      <c r="AL522" s="2">
        <v>8980.4353632478596</v>
      </c>
      <c r="AN522" s="1">
        <f t="shared" si="150"/>
        <v>8287.1247498332195</v>
      </c>
      <c r="AO522" s="1">
        <f t="shared" si="151"/>
        <v>7799.0531056986893</v>
      </c>
      <c r="AP522" s="1">
        <f t="shared" si="152"/>
        <v>75.170083151762995</v>
      </c>
      <c r="AQ522" s="1">
        <f t="shared" si="153"/>
        <v>12843.789585972299</v>
      </c>
      <c r="AR522" s="1">
        <f t="shared" si="154"/>
        <v>2949.0201375638708</v>
      </c>
    </row>
    <row r="523" spans="1:50" x14ac:dyDescent="0.5">
      <c r="A523" s="2" t="str">
        <v>{"InfraID":"Edge-Pi4","device":"wlan0","instance":"129.127.231.168:9100","job":"node","label":"Network Receive Rate (Bytes/Sec)"}</v>
      </c>
      <c r="B523" s="2">
        <v>9704.2497831743203</v>
      </c>
      <c r="C523" s="2">
        <v>9704.2497831743203</v>
      </c>
      <c r="D523" s="2">
        <v>6258.6091831286703</v>
      </c>
      <c r="E523" s="2">
        <v>6258.6091831286703</v>
      </c>
      <c r="F523" s="2">
        <v>6258.6091831286703</v>
      </c>
      <c r="G523" s="2">
        <v>6258.6091831286703</v>
      </c>
      <c r="H523" s="2">
        <v>6258.6091831286703</v>
      </c>
      <c r="I523" s="2">
        <v>6258.6091831286703</v>
      </c>
      <c r="J523" s="2">
        <v>6258.6091831286703</v>
      </c>
      <c r="K523" s="2">
        <v>6258.6091831286703</v>
      </c>
      <c r="L523" s="2">
        <v>6258.6091831286703</v>
      </c>
      <c r="M523" s="2">
        <v>7696.8430413517099</v>
      </c>
      <c r="N523" s="2">
        <v>7696.8430413517099</v>
      </c>
      <c r="O523" s="2">
        <v>7696.8430413517099</v>
      </c>
      <c r="P523" s="2">
        <v>7696.8430413517099</v>
      </c>
      <c r="Q523" s="2">
        <v>7696.8430413517099</v>
      </c>
      <c r="R523" s="2">
        <v>7696.8430413517099</v>
      </c>
      <c r="S523" s="2">
        <v>7487.4737298595501</v>
      </c>
      <c r="T523" s="2">
        <v>7487.4737298595501</v>
      </c>
      <c r="U523" s="2">
        <v>7487.4737298595501</v>
      </c>
      <c r="V523" s="2">
        <v>7487.4737298595501</v>
      </c>
      <c r="W523" s="2">
        <v>7487.4737298595501</v>
      </c>
      <c r="X523" s="2">
        <v>7487.4737298595501</v>
      </c>
      <c r="Y523" s="2">
        <v>9564.7474814864199</v>
      </c>
      <c r="Z523" s="2">
        <v>9564.7474814864199</v>
      </c>
      <c r="AA523" s="2">
        <v>9564.7474814864199</v>
      </c>
      <c r="AB523" s="2">
        <v>9564.7474814864199</v>
      </c>
      <c r="AC523" s="2">
        <v>9564.7474814864199</v>
      </c>
      <c r="AD523" s="2">
        <v>9564.7474814864199</v>
      </c>
      <c r="AE523" s="2">
        <v>9564.7474814864199</v>
      </c>
      <c r="AF523" s="2">
        <v>9564.7474814864199</v>
      </c>
      <c r="AG523" s="2">
        <v>9564.7474814864199</v>
      </c>
      <c r="AH523" s="2">
        <v>9564.7474814864199</v>
      </c>
      <c r="AI523" s="2">
        <v>9564.7474814864199</v>
      </c>
      <c r="AJ523" s="2">
        <v>9564.7474814864199</v>
      </c>
      <c r="AK523" s="2">
        <v>9564.7474814864199</v>
      </c>
      <c r="AL523" s="2">
        <v>9564.7474814864199</v>
      </c>
      <c r="AN523" s="1">
        <f t="shared" si="150"/>
        <v>7696.8430413517099</v>
      </c>
      <c r="AO523" s="1">
        <f t="shared" si="151"/>
        <v>8128.3337184482152</v>
      </c>
      <c r="AP523" s="1">
        <f t="shared" si="152"/>
        <v>6258.6091831286703</v>
      </c>
      <c r="AQ523" s="1">
        <f t="shared" si="153"/>
        <v>9704.2497831743203</v>
      </c>
      <c r="AR523" s="1">
        <f t="shared" si="154"/>
        <v>1383.4051064243808</v>
      </c>
    </row>
    <row r="524" spans="1:50" x14ac:dyDescent="0.5">
      <c r="A524" t="str">
        <v>{"InfraID":"Edge-Pi4","device":"wlp6s0","instance":"129.127.231.53:9100","job":"node","label":"Network Receive Rate (Bytes/Sec)"}</v>
      </c>
      <c r="B524">
        <v>104.52636490900601</v>
      </c>
      <c r="C524">
        <v>104.52636490900601</v>
      </c>
      <c r="D524">
        <v>104.52636490900601</v>
      </c>
      <c r="E524">
        <v>104.707846410684</v>
      </c>
      <c r="F524">
        <v>104.707846410684</v>
      </c>
      <c r="G524">
        <v>104.707846410684</v>
      </c>
      <c r="H524">
        <v>104.707846410684</v>
      </c>
      <c r="I524">
        <v>104.707846410684</v>
      </c>
      <c r="J524">
        <v>104.707846410684</v>
      </c>
      <c r="K524">
        <v>108.420069388844</v>
      </c>
      <c r="L524">
        <v>108.420069388844</v>
      </c>
      <c r="M524">
        <v>108.420069388844</v>
      </c>
      <c r="N524">
        <v>108.420069388844</v>
      </c>
      <c r="O524">
        <v>108.420069388844</v>
      </c>
      <c r="P524">
        <v>108.420069388844</v>
      </c>
      <c r="Q524">
        <v>108.420069388844</v>
      </c>
      <c r="R524">
        <v>108.420069388844</v>
      </c>
      <c r="S524">
        <v>108.420069388844</v>
      </c>
      <c r="T524">
        <v>111.647139903514</v>
      </c>
      <c r="U524">
        <v>111.647139903514</v>
      </c>
      <c r="V524">
        <v>111.647139903514</v>
      </c>
      <c r="W524">
        <v>109.10062095212599</v>
      </c>
      <c r="X524">
        <v>109.10062095212599</v>
      </c>
      <c r="Y524">
        <v>109.10062095212599</v>
      </c>
      <c r="Z524">
        <v>113.35600453424</v>
      </c>
      <c r="AA524">
        <v>113.35600453424</v>
      </c>
      <c r="AB524">
        <v>113.35600453424</v>
      </c>
      <c r="AC524">
        <v>113.35600453424</v>
      </c>
      <c r="AD524">
        <v>113.35600453424</v>
      </c>
      <c r="AE524">
        <v>113.35600453424</v>
      </c>
      <c r="AF524">
        <v>113.35600453424</v>
      </c>
      <c r="AG524">
        <v>113.35600453424</v>
      </c>
      <c r="AH524">
        <v>113.35600453424</v>
      </c>
      <c r="AI524">
        <v>113.35600453424</v>
      </c>
      <c r="AJ524">
        <v>113.35600453424</v>
      </c>
      <c r="AK524">
        <v>113.35600453424</v>
      </c>
      <c r="AL524">
        <v>113.35600453424</v>
      </c>
    </row>
    <row r="525" spans="1:50" x14ac:dyDescent="0.5">
      <c r="A525" t="str">
        <v>{"InfraID":"Edge-Pi4","device":"docker0","instance":"129.127.230.61:9100","job":"node","label":"Network Send Rate (Bytes/Sec)"}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</row>
    <row r="526" spans="1:50" x14ac:dyDescent="0.5">
      <c r="A526" t="str">
        <v>{"InfraID":"Edge-Pi4","device":"docker0","instance":"129.127.231.125:9100","job":"node","label":"Network Send Rate (Bytes/Sec)"}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</row>
    <row r="527" spans="1:50" x14ac:dyDescent="0.5">
      <c r="A527" t="str">
        <v>{"InfraID":"Edge-Pi4","device":"docker0","instance":"129.127.231.162:9100","job":"node","label":"Network Send Rate (Bytes/Sec)"}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</row>
    <row r="528" spans="1:50" x14ac:dyDescent="0.5">
      <c r="A528" t="str">
        <v>{"InfraID":"Edge-Pi4","device":"docker0","instance":"129.127.231.168:9100","job":"node","label":"Network Send Rate (Bytes/Sec)"}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</row>
    <row r="529" spans="1:50" x14ac:dyDescent="0.5">
      <c r="A529" t="str">
        <v>{"InfraID":"Edge-Pi4","device":"docker0","instance":"129.127.231.53:9100","job":"node","label":"Network Send Rate (Bytes/Sec)"}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</row>
    <row r="530" spans="1:50" x14ac:dyDescent="0.5">
      <c r="A530" t="str">
        <v>{"InfraID":"Edge-Pi4","device":"eno1","instance":"129.127.231.53:9100","job":"node","label":"Network Send Rate (Bytes/Sec)"}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</row>
    <row r="531" spans="1:50" x14ac:dyDescent="0.5">
      <c r="A531" t="str">
        <v>{"InfraID":"Edge-Pi4","device":"enp5s0","instance":"129.127.231.53:9100","job":"node","label":"Network Send Rate (Bytes/Sec)"}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</row>
    <row r="532" spans="1:50" x14ac:dyDescent="0.5">
      <c r="A532" t="str">
        <v>{"InfraID":"Edge-Pi4","device":"eth0","instance":"129.127.230.61:9100","job":"node","label":"Network Send Rate (Bytes/Sec)"}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</row>
    <row r="533" spans="1:50" x14ac:dyDescent="0.5">
      <c r="A533" t="str">
        <v>{"InfraID":"Edge-Pi4","device":"eth0","instance":"129.127.231.125:9100","job":"node","label":"Network Send Rate (Bytes/Sec)"}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</row>
    <row r="534" spans="1:50" x14ac:dyDescent="0.5">
      <c r="A534" t="str">
        <v>{"InfraID":"Edge-Pi4","device":"eth0","instance":"129.127.231.162:9100","job":"node","label":"Network Send Rate (Bytes/Sec)"}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</row>
    <row r="535" spans="1:50" x14ac:dyDescent="0.5">
      <c r="A535" t="str">
        <v>{"InfraID":"Edge-Pi4","device":"eth0","instance":"129.127.231.168:9100","job":"node","label":"Network Send Rate (Bytes/Sec)"}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</row>
    <row r="536" spans="1:50" x14ac:dyDescent="0.5">
      <c r="A536" t="str">
        <v>{"InfraID":"Edge-Pi4","device":"lo","instance":"129.127.230.61:9100","job":"node","label":"Network Send Rate (Bytes/Sec)"}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</row>
    <row r="537" spans="1:50" x14ac:dyDescent="0.5">
      <c r="A537" t="str">
        <v>{"InfraID":"Edge-Pi4","device":"lo","instance":"129.127.231.125:9100","job":"node","label":"Network Send Rate (Bytes/Sec)"}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</row>
    <row r="538" spans="1:50" x14ac:dyDescent="0.5">
      <c r="A538" t="str">
        <v>{"InfraID":"Edge-Pi4","device":"lo","instance":"129.127.231.162:9100","job":"node","label":"Network Send Rate (Bytes/Sec)"}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</row>
    <row r="539" spans="1:50" x14ac:dyDescent="0.5">
      <c r="A539" t="str">
        <v>{"InfraID":"Edge-Pi4","device":"lo","instance":"129.127.231.168:9100","job":"node","label":"Network Send Rate (Bytes/Sec)"}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</row>
    <row r="540" spans="1:50" x14ac:dyDescent="0.5">
      <c r="A540" t="str">
        <v>{"InfraID":"Edge-Pi4","device":"lo","instance":"129.127.231.53:9100","job":"node","label":"Network Send Rate (Bytes/Sec)"}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</row>
    <row r="541" spans="1:50" x14ac:dyDescent="0.5">
      <c r="A541" s="2" t="str">
        <v>{"InfraID":"Edge-Pi4","device":"wlan0","instance":"129.127.230.61:9100","job":"node","label":"Network Send Rate (Bytes/Sec)"}</v>
      </c>
      <c r="B541" s="2">
        <v>18089.768822764101</v>
      </c>
      <c r="C541" s="2">
        <v>18089.768822764101</v>
      </c>
      <c r="D541" s="2">
        <v>18089.768822764101</v>
      </c>
      <c r="E541" s="2">
        <v>18089.768822764101</v>
      </c>
      <c r="F541" s="2">
        <v>18089.768822764101</v>
      </c>
      <c r="G541" s="2">
        <v>18089.768822764101</v>
      </c>
      <c r="H541" s="2">
        <v>18089.768822764101</v>
      </c>
      <c r="I541" s="2">
        <v>18089.768822764101</v>
      </c>
      <c r="J541" s="2">
        <v>18089.768822764101</v>
      </c>
      <c r="K541" s="2">
        <v>18089.768822764101</v>
      </c>
      <c r="L541" s="2">
        <v>18089.768822764101</v>
      </c>
      <c r="M541" s="2">
        <v>18089.768822764101</v>
      </c>
      <c r="N541" s="2">
        <v>18089.768822764101</v>
      </c>
      <c r="O541" s="2">
        <v>18089.768822764101</v>
      </c>
      <c r="P541" s="2">
        <v>16523.655096021601</v>
      </c>
      <c r="Q541" s="2">
        <v>16523.655096021601</v>
      </c>
      <c r="R541" s="2">
        <v>16523.655096021601</v>
      </c>
      <c r="S541" s="2">
        <v>16523.655096021601</v>
      </c>
      <c r="T541" s="2">
        <v>16523.655096021601</v>
      </c>
      <c r="U541" s="2">
        <v>16523.655096021601</v>
      </c>
      <c r="V541" s="2">
        <v>15853.5877506088</v>
      </c>
      <c r="W541" s="2">
        <v>15853.5877506088</v>
      </c>
      <c r="X541" s="2">
        <v>15853.5877506088</v>
      </c>
      <c r="Y541" s="2">
        <v>23466.631108740501</v>
      </c>
      <c r="Z541" s="2">
        <v>23466.631108740501</v>
      </c>
      <c r="AA541" s="2">
        <v>23466.631108740501</v>
      </c>
      <c r="AB541" s="2">
        <v>13267.1072835302</v>
      </c>
      <c r="AC541" s="2">
        <v>13267.1072835302</v>
      </c>
      <c r="AD541" s="2">
        <v>13267.1072835302</v>
      </c>
      <c r="AE541" s="2">
        <v>13267.1072835302</v>
      </c>
      <c r="AF541" s="2">
        <v>13267.1072835302</v>
      </c>
      <c r="AG541" s="2">
        <v>13267.1072835302</v>
      </c>
      <c r="AH541" s="2">
        <v>13267.1072835302</v>
      </c>
      <c r="AI541" s="2">
        <v>13267.1072835302</v>
      </c>
      <c r="AJ541" s="2">
        <v>13267.1072835302</v>
      </c>
      <c r="AK541" s="2">
        <v>13267.1072835302</v>
      </c>
      <c r="AL541" s="2">
        <v>13267.1072835302</v>
      </c>
      <c r="AN541" s="1">
        <f>MEDIAN(B541:AL541)</f>
        <v>16523.655096021601</v>
      </c>
      <c r="AO541" s="1">
        <f>AVERAGE(B541:AL541)</f>
        <v>16656.690021397488</v>
      </c>
      <c r="AP541" s="1">
        <f>MIN(B541:AL541)</f>
        <v>13267.1072835302</v>
      </c>
      <c r="AQ541" s="1">
        <f>MAX(B541:AL541)</f>
        <v>23466.631108740501</v>
      </c>
      <c r="AR541" s="1">
        <f>STDEV(B541:AL541)</f>
        <v>2868.8992893995214</v>
      </c>
      <c r="AT541" s="1">
        <f>MEDIAN(B541:AL544)</f>
        <v>14192.552245442401</v>
      </c>
      <c r="AU541" s="1">
        <f>AVERAGE(B541:AL544)</f>
        <v>14426.197111518873</v>
      </c>
      <c r="AV541" s="1">
        <f>MIN(B541:AL544)</f>
        <v>829.16092311796797</v>
      </c>
      <c r="AW541" s="1">
        <f>MAX(B541:AL544)</f>
        <v>23466.631108740501</v>
      </c>
      <c r="AX541">
        <f>STDEV(B541:AL544)</f>
        <v>3381.9137867336931</v>
      </c>
    </row>
    <row r="542" spans="1:50" x14ac:dyDescent="0.5">
      <c r="A542" s="2" t="str">
        <v>{"InfraID":"Edge-Pi4","device":"wlan0","instance":"129.127.231.125:9100","job":"node","label":"Network Send Rate (Bytes/Sec)"}</v>
      </c>
      <c r="B542" s="2">
        <v>13142.957217913399</v>
      </c>
      <c r="C542" s="2">
        <v>13142.957217913399</v>
      </c>
      <c r="D542" s="2">
        <v>13142.957217913399</v>
      </c>
      <c r="E542" s="2">
        <v>13142.957217913399</v>
      </c>
      <c r="F542" s="2">
        <v>13142.957217913399</v>
      </c>
      <c r="G542" s="2">
        <v>13142.957217913399</v>
      </c>
      <c r="H542" s="2">
        <v>13142.957217913399</v>
      </c>
      <c r="I542" s="2">
        <v>13142.957217913399</v>
      </c>
      <c r="J542" s="2">
        <v>13142.957217913399</v>
      </c>
      <c r="K542" s="2">
        <v>14104.656283781</v>
      </c>
      <c r="L542" s="2">
        <v>14104.656283781</v>
      </c>
      <c r="M542" s="2">
        <v>14104.656283781</v>
      </c>
      <c r="N542" s="2">
        <v>14104.656283781</v>
      </c>
      <c r="O542" s="2">
        <v>14104.656283781</v>
      </c>
      <c r="P542" s="2">
        <v>14104.656283781</v>
      </c>
      <c r="Q542" s="2">
        <v>12016.4448447246</v>
      </c>
      <c r="R542" s="2">
        <v>12016.4448447246</v>
      </c>
      <c r="S542" s="2">
        <v>12016.4448447246</v>
      </c>
      <c r="T542" s="2">
        <v>12016.4448447246</v>
      </c>
      <c r="U542" s="2">
        <v>12016.4448447246</v>
      </c>
      <c r="V542" s="2">
        <v>12016.4448447246</v>
      </c>
      <c r="W542" s="2">
        <v>12016.4448447246</v>
      </c>
      <c r="X542" s="2">
        <v>12016.4448447246</v>
      </c>
      <c r="Y542" s="2">
        <v>12016.4448447246</v>
      </c>
      <c r="Z542" s="2">
        <v>12178.1172180718</v>
      </c>
      <c r="AA542" s="2">
        <v>12178.1172180718</v>
      </c>
      <c r="AB542" s="2">
        <v>12178.1172180718</v>
      </c>
      <c r="AC542" s="2">
        <v>12178.1172180718</v>
      </c>
      <c r="AD542" s="2">
        <v>12178.1172180718</v>
      </c>
      <c r="AE542" s="2">
        <v>12178.1172180718</v>
      </c>
      <c r="AF542" s="2">
        <v>12178.1172180718</v>
      </c>
      <c r="AG542" s="2">
        <v>12178.1172180718</v>
      </c>
      <c r="AH542" s="2">
        <v>12178.1172180718</v>
      </c>
      <c r="AI542" s="2">
        <v>12178.1172180718</v>
      </c>
      <c r="AJ542" s="2">
        <v>12178.1172180718</v>
      </c>
      <c r="AK542" s="2">
        <v>12178.1172180718</v>
      </c>
      <c r="AL542" s="2">
        <v>12178.1172180718</v>
      </c>
      <c r="AN542" s="1">
        <f t="shared" ref="AN542:AN544" si="155">MEDIAN(B542:AL542)</f>
        <v>12178.1172180718</v>
      </c>
      <c r="AO542" s="1">
        <f t="shared" ref="AO542:AO544" si="156">AVERAGE(B542:AL542)</f>
        <v>12685.894056793562</v>
      </c>
      <c r="AP542" s="1">
        <f t="shared" ref="AP542:AP544" si="157">MIN(B542:AL542)</f>
        <v>12016.4448447246</v>
      </c>
      <c r="AQ542" s="1">
        <f t="shared" ref="AQ542:AQ544" si="158">MAX(B542:AL542)</f>
        <v>14104.656283781</v>
      </c>
      <c r="AR542" s="1">
        <f t="shared" ref="AR542:AR544" si="159">STDEV(B542:AL542)</f>
        <v>769.97156334108797</v>
      </c>
    </row>
    <row r="543" spans="1:50" x14ac:dyDescent="0.5">
      <c r="A543" s="2" t="str">
        <v>{"InfraID":"Edge-Pi4","device":"wlan0","instance":"129.127.231.162:9100","job":"node","label":"Network Send Rate (Bytes/Sec)"}</v>
      </c>
      <c r="B543" s="2">
        <v>829.16092311796797</v>
      </c>
      <c r="C543" s="2">
        <v>2096.87249755316</v>
      </c>
      <c r="D543" s="2">
        <v>2096.87249755316</v>
      </c>
      <c r="E543" s="2">
        <v>2096.87249755316</v>
      </c>
      <c r="F543" s="2">
        <v>20601.5067671178</v>
      </c>
      <c r="G543" s="2">
        <v>20601.5067671178</v>
      </c>
      <c r="H543" s="2">
        <v>20601.5067671178</v>
      </c>
      <c r="I543" s="2">
        <v>17059.6207771398</v>
      </c>
      <c r="J543" s="2">
        <v>17059.6207771398</v>
      </c>
      <c r="K543" s="2">
        <v>17059.6207771398</v>
      </c>
      <c r="L543" s="2">
        <v>10557.2</v>
      </c>
      <c r="M543" s="2">
        <v>10557.2</v>
      </c>
      <c r="N543" s="2">
        <v>10557.2</v>
      </c>
      <c r="O543" s="2">
        <v>10557.2</v>
      </c>
      <c r="P543" s="2">
        <v>10557.2</v>
      </c>
      <c r="Q543" s="2">
        <v>10557.2</v>
      </c>
      <c r="R543" s="2">
        <v>14283.159861222301</v>
      </c>
      <c r="S543" s="2">
        <v>14283.159861222301</v>
      </c>
      <c r="T543" s="2">
        <v>14283.159861222301</v>
      </c>
      <c r="U543" s="2">
        <v>14283.159861222301</v>
      </c>
      <c r="V543" s="2">
        <v>14283.159861222301</v>
      </c>
      <c r="W543" s="2">
        <v>14283.159861222301</v>
      </c>
      <c r="X543" s="2">
        <v>15077.918612408201</v>
      </c>
      <c r="Y543" s="2">
        <v>15077.918612408201</v>
      </c>
      <c r="Z543" s="2">
        <v>15077.918612408201</v>
      </c>
      <c r="AA543" s="2">
        <v>16108.173076923</v>
      </c>
      <c r="AB543" s="2">
        <v>16108.173076923</v>
      </c>
      <c r="AC543" s="2">
        <v>16108.173076923</v>
      </c>
      <c r="AD543" s="2">
        <v>16108.173076923</v>
      </c>
      <c r="AE543" s="2">
        <v>16108.173076923</v>
      </c>
      <c r="AF543" s="2">
        <v>16108.173076923</v>
      </c>
      <c r="AG543" s="2">
        <v>16108.173076923</v>
      </c>
      <c r="AH543" s="2">
        <v>16108.173076923</v>
      </c>
      <c r="AI543" s="2">
        <v>16108.173076923</v>
      </c>
      <c r="AJ543" s="2">
        <v>16108.173076923</v>
      </c>
      <c r="AK543" s="2">
        <v>16108.173076923</v>
      </c>
      <c r="AL543" s="2">
        <v>16108.173076923</v>
      </c>
      <c r="AN543" s="1">
        <f t="shared" si="155"/>
        <v>15077.918612408201</v>
      </c>
      <c r="AO543" s="1">
        <f t="shared" si="156"/>
        <v>13721.004134491481</v>
      </c>
      <c r="AP543" s="1">
        <f t="shared" si="157"/>
        <v>829.16092311796797</v>
      </c>
      <c r="AQ543" s="1">
        <f t="shared" si="158"/>
        <v>20601.5067671178</v>
      </c>
      <c r="AR543" s="1">
        <f t="shared" si="159"/>
        <v>4952.2289437587597</v>
      </c>
    </row>
    <row r="544" spans="1:50" x14ac:dyDescent="0.5">
      <c r="A544" s="2" t="str">
        <v>{"InfraID":"Edge-Pi4","device":"wlan0","instance":"129.127.231.168:9100","job":"node","label":"Network Send Rate (Bytes/Sec)"}</v>
      </c>
      <c r="B544" s="2">
        <v>16959.637067182601</v>
      </c>
      <c r="C544" s="2">
        <v>16959.637067182601</v>
      </c>
      <c r="D544" s="2">
        <v>11644.5541911372</v>
      </c>
      <c r="E544" s="2">
        <v>11644.5541911372</v>
      </c>
      <c r="F544" s="2">
        <v>11644.5541911372</v>
      </c>
      <c r="G544" s="2">
        <v>11644.5541911372</v>
      </c>
      <c r="H544" s="2">
        <v>11644.5541911372</v>
      </c>
      <c r="I544" s="2">
        <v>11644.5541911372</v>
      </c>
      <c r="J544" s="2">
        <v>11644.5541911372</v>
      </c>
      <c r="K544" s="2">
        <v>11644.5541911372</v>
      </c>
      <c r="L544" s="2">
        <v>11644.5541911372</v>
      </c>
      <c r="M544" s="2">
        <v>14192.552245442401</v>
      </c>
      <c r="N544" s="2">
        <v>14192.552245442401</v>
      </c>
      <c r="O544" s="2">
        <v>14192.552245442401</v>
      </c>
      <c r="P544" s="2">
        <v>14192.552245442401</v>
      </c>
      <c r="Q544" s="2">
        <v>14192.552245442401</v>
      </c>
      <c r="R544" s="2">
        <v>14192.552245442401</v>
      </c>
      <c r="S544" s="2">
        <v>13720.8192947926</v>
      </c>
      <c r="T544" s="2">
        <v>13720.8192947926</v>
      </c>
      <c r="U544" s="2">
        <v>13720.8192947926</v>
      </c>
      <c r="V544" s="2">
        <v>13720.8192947926</v>
      </c>
      <c r="W544" s="2">
        <v>13720.8192947926</v>
      </c>
      <c r="X544" s="2">
        <v>13720.8192947926</v>
      </c>
      <c r="Y544" s="2">
        <v>16823.1369671092</v>
      </c>
      <c r="Z544" s="2">
        <v>16823.1369671092</v>
      </c>
      <c r="AA544" s="2">
        <v>16823.1369671092</v>
      </c>
      <c r="AB544" s="2">
        <v>16823.1369671092</v>
      </c>
      <c r="AC544" s="2">
        <v>16823.1369671092</v>
      </c>
      <c r="AD544" s="2">
        <v>16823.1369671092</v>
      </c>
      <c r="AE544" s="2">
        <v>16823.1369671092</v>
      </c>
      <c r="AF544" s="2">
        <v>16823.1369671092</v>
      </c>
      <c r="AG544" s="2">
        <v>16823.1369671092</v>
      </c>
      <c r="AH544" s="2">
        <v>16823.1369671092</v>
      </c>
      <c r="AI544" s="2">
        <v>16823.1369671092</v>
      </c>
      <c r="AJ544" s="2">
        <v>16823.1369671092</v>
      </c>
      <c r="AK544" s="2">
        <v>16823.1369671092</v>
      </c>
      <c r="AL544" s="2">
        <v>16823.1369671092</v>
      </c>
      <c r="AN544" s="1">
        <f t="shared" si="155"/>
        <v>14192.552245442401</v>
      </c>
      <c r="AO544" s="1">
        <f t="shared" si="156"/>
        <v>14641.200233392949</v>
      </c>
      <c r="AP544" s="1">
        <f t="shared" si="157"/>
        <v>11644.5541911372</v>
      </c>
      <c r="AQ544" s="1">
        <f t="shared" si="158"/>
        <v>16959.637067182601</v>
      </c>
      <c r="AR544" s="1">
        <f t="shared" si="159"/>
        <v>2137.7004357108758</v>
      </c>
    </row>
    <row r="545" spans="1:56" x14ac:dyDescent="0.5">
      <c r="A545" t="str">
        <v>{"InfraID":"Edge-Pi4","device":"wlp6s0","instance":"129.127.231.53:9100","job":"node","label":"Network Send Rate (Bytes/Sec)"}</v>
      </c>
      <c r="B545">
        <v>934.93767082194495</v>
      </c>
      <c r="C545">
        <v>934.93767082194495</v>
      </c>
      <c r="D545">
        <v>934.93767082194495</v>
      </c>
      <c r="E545">
        <v>938.43071786310497</v>
      </c>
      <c r="F545">
        <v>938.43071786310497</v>
      </c>
      <c r="G545">
        <v>938.43071786310497</v>
      </c>
      <c r="H545">
        <v>938.43071786310497</v>
      </c>
      <c r="I545">
        <v>938.43071786310497</v>
      </c>
      <c r="J545">
        <v>938.43071786310497</v>
      </c>
      <c r="K545">
        <v>940.78596210301498</v>
      </c>
      <c r="L545">
        <v>940.78596210301498</v>
      </c>
      <c r="M545">
        <v>940.78596210301498</v>
      </c>
      <c r="N545">
        <v>940.78596210301498</v>
      </c>
      <c r="O545">
        <v>940.78596210301498</v>
      </c>
      <c r="P545">
        <v>940.78596210301498</v>
      </c>
      <c r="Q545">
        <v>940.78596210301498</v>
      </c>
      <c r="R545">
        <v>940.78596210301498</v>
      </c>
      <c r="S545">
        <v>940.78596210301498</v>
      </c>
      <c r="T545">
        <v>936.97338876414403</v>
      </c>
      <c r="U545">
        <v>936.97338876414403</v>
      </c>
      <c r="V545">
        <v>936.97338876414403</v>
      </c>
      <c r="W545">
        <v>938.37217066168103</v>
      </c>
      <c r="X545">
        <v>938.37217066168103</v>
      </c>
      <c r="Y545">
        <v>938.37217066168103</v>
      </c>
      <c r="Z545">
        <v>936.52063746082501</v>
      </c>
      <c r="AA545">
        <v>936.52063746082501</v>
      </c>
      <c r="AB545">
        <v>936.52063746082501</v>
      </c>
      <c r="AC545">
        <v>936.52063746082501</v>
      </c>
      <c r="AD545">
        <v>936.52063746082501</v>
      </c>
      <c r="AE545">
        <v>936.52063746082501</v>
      </c>
      <c r="AF545">
        <v>936.52063746082501</v>
      </c>
      <c r="AG545">
        <v>936.52063746082501</v>
      </c>
      <c r="AH545">
        <v>936.52063746082501</v>
      </c>
      <c r="AI545">
        <v>936.52063746082501</v>
      </c>
      <c r="AJ545">
        <v>936.52063746082501</v>
      </c>
      <c r="AK545">
        <v>936.52063746082501</v>
      </c>
      <c r="AL545">
        <v>936.52063746082501</v>
      </c>
    </row>
    <row r="546" spans="1:56" x14ac:dyDescent="0.5">
      <c r="A546" t="str">
        <v>{"InfraID":"Edge-Pi4","instance":"129.127.231.53:9100","job":"node","label":"CPU Wait Percentage"}</v>
      </c>
      <c r="B546">
        <v>0.161582561163119</v>
      </c>
      <c r="C546">
        <v>0.161582561163119</v>
      </c>
      <c r="D546">
        <v>0.161582561163119</v>
      </c>
      <c r="E546">
        <v>0.15668781302163501</v>
      </c>
      <c r="F546">
        <v>0.15668781302163501</v>
      </c>
      <c r="G546">
        <v>0.15668781302163501</v>
      </c>
      <c r="H546">
        <v>0.15668781302163501</v>
      </c>
      <c r="I546">
        <v>0.15668781302163501</v>
      </c>
      <c r="J546">
        <v>0.15668781302163501</v>
      </c>
      <c r="K546">
        <v>0.143551507872725</v>
      </c>
      <c r="L546">
        <v>0.143551507872725</v>
      </c>
      <c r="M546">
        <v>0.143551507872725</v>
      </c>
      <c r="N546">
        <v>0.143551507872725</v>
      </c>
      <c r="O546">
        <v>0.143551507872725</v>
      </c>
      <c r="P546">
        <v>0.143551507872725</v>
      </c>
      <c r="Q546">
        <v>0.143551507872725</v>
      </c>
      <c r="R546">
        <v>0.143551507872725</v>
      </c>
      <c r="S546">
        <v>0.143551507872725</v>
      </c>
      <c r="T546">
        <v>0.15538338409571301</v>
      </c>
      <c r="U546">
        <v>0.15538338409571301</v>
      </c>
      <c r="V546">
        <v>0.15538338409571301</v>
      </c>
      <c r="W546">
        <v>0.18927021432823399</v>
      </c>
      <c r="X546">
        <v>0.18927021432823399</v>
      </c>
      <c r="Y546">
        <v>0.18927021432823399</v>
      </c>
      <c r="Z546">
        <v>0.14286857371487199</v>
      </c>
      <c r="AA546">
        <v>0.14286857371487199</v>
      </c>
      <c r="AB546">
        <v>0.14286857371487199</v>
      </c>
      <c r="AC546">
        <v>0.14286857371487199</v>
      </c>
      <c r="AD546">
        <v>0.14286857371487199</v>
      </c>
      <c r="AE546">
        <v>0.14286857371487199</v>
      </c>
      <c r="AF546">
        <v>0.14286857371487199</v>
      </c>
      <c r="AG546">
        <v>0.14286857371487199</v>
      </c>
      <c r="AH546">
        <v>0.14286857371487199</v>
      </c>
      <c r="AI546">
        <v>0.14286857371487199</v>
      </c>
      <c r="AJ546">
        <v>0.14286857371487199</v>
      </c>
      <c r="AK546">
        <v>0.14286857371487199</v>
      </c>
      <c r="AL546">
        <v>0.14286857371487199</v>
      </c>
    </row>
    <row r="547" spans="1:56" x14ac:dyDescent="0.5">
      <c r="A547" t="str">
        <v>{"InfraID":"Edge-Pi4","instance":"129.127.231.53:9100","job":"node","label":"IO Wait Percentage"}</v>
      </c>
      <c r="B547">
        <v>0.119998666755726</v>
      </c>
      <c r="C547">
        <v>0.119998666755726</v>
      </c>
      <c r="D547">
        <v>0.119998666755726</v>
      </c>
      <c r="E547">
        <v>0.17074457429060799</v>
      </c>
      <c r="F547">
        <v>0.17074457429060799</v>
      </c>
      <c r="G547">
        <v>0.17074457429060799</v>
      </c>
      <c r="H547">
        <v>0.17074457429060799</v>
      </c>
      <c r="I547">
        <v>0.17074457429060799</v>
      </c>
      <c r="J547">
        <v>0.17074457429060799</v>
      </c>
      <c r="K547">
        <v>0.17054977315171699</v>
      </c>
      <c r="L547">
        <v>0.17054977315171699</v>
      </c>
      <c r="M547">
        <v>0.17054977315171699</v>
      </c>
      <c r="N547">
        <v>0.17054977315171699</v>
      </c>
      <c r="O547">
        <v>0.17054977315171699</v>
      </c>
      <c r="P547">
        <v>0.17054977315171699</v>
      </c>
      <c r="Q547">
        <v>0.17054977315171699</v>
      </c>
      <c r="R547">
        <v>0.17054977315171699</v>
      </c>
      <c r="S547">
        <v>0.17054977315171699</v>
      </c>
      <c r="T547">
        <v>0.41318334407875101</v>
      </c>
      <c r="U547">
        <v>0.41318334407875101</v>
      </c>
      <c r="V547">
        <v>0.41318334407875101</v>
      </c>
      <c r="W547">
        <v>0.135207317886886</v>
      </c>
      <c r="X547">
        <v>0.135207317886886</v>
      </c>
      <c r="Y547">
        <v>0.135207317886886</v>
      </c>
      <c r="Z547">
        <v>0.34976328599060802</v>
      </c>
      <c r="AA547">
        <v>0.34976328599060802</v>
      </c>
      <c r="AB547">
        <v>0.34976328599060802</v>
      </c>
      <c r="AC547">
        <v>0.34976328599060802</v>
      </c>
      <c r="AD547">
        <v>0.34976328599060802</v>
      </c>
      <c r="AE547">
        <v>0.34976328599060802</v>
      </c>
      <c r="AF547">
        <v>0.34976328599060802</v>
      </c>
      <c r="AG547">
        <v>0.34976328599060802</v>
      </c>
      <c r="AH547">
        <v>0.34976328599060802</v>
      </c>
      <c r="AI547">
        <v>0.34976328599060802</v>
      </c>
      <c r="AJ547">
        <v>0.34976328599060802</v>
      </c>
      <c r="AK547">
        <v>0.34976328599060802</v>
      </c>
      <c r="AL547">
        <v>0.34976328599060802</v>
      </c>
    </row>
    <row r="548" spans="1:56" x14ac:dyDescent="0.5">
      <c r="A548" t="str">
        <v>{"InfraID":"Edge-Pi4","instance":"129.127.231.53:9100","job":"node","label":"Memory Wait Percentage"}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</row>
    <row r="549" spans="1:56" x14ac:dyDescent="0.5">
      <c r="A549" s="2" t="str">
        <v>{"InfraID":"Edge-Pi4","cpu":"0","instance":"129.127.230.61:9100","job":"node","mode":"idle","label":"CPU Usage Percentage"}</v>
      </c>
      <c r="B549" s="2">
        <v>8.1295660004761796</v>
      </c>
      <c r="C549" s="2">
        <v>8.1295660004761796</v>
      </c>
      <c r="D549" s="2">
        <v>8.1295660004761796</v>
      </c>
      <c r="E549" s="2">
        <v>8.1295660004761796</v>
      </c>
      <c r="F549" s="2">
        <v>8.1295660004761796</v>
      </c>
      <c r="G549" s="2">
        <v>8.1295660004761796</v>
      </c>
      <c r="H549" s="2">
        <v>8.1295660004761796</v>
      </c>
      <c r="I549" s="2">
        <v>8.1295660004761796</v>
      </c>
      <c r="J549" s="2">
        <v>8.1295660004761796</v>
      </c>
      <c r="K549" s="2">
        <v>8.1295660004761796</v>
      </c>
      <c r="L549" s="2">
        <v>8.1295660004761796</v>
      </c>
      <c r="M549" s="2">
        <v>8.1295660004761796</v>
      </c>
      <c r="N549" s="2">
        <v>8.1295660004761796</v>
      </c>
      <c r="O549" s="2">
        <v>8.1295660004761796</v>
      </c>
      <c r="P549" s="2">
        <v>6.8743243784685397</v>
      </c>
      <c r="Q549" s="2">
        <v>6.8743243784685397</v>
      </c>
      <c r="R549" s="2">
        <v>6.8743243784685397</v>
      </c>
      <c r="S549" s="2">
        <v>6.8743243784685397</v>
      </c>
      <c r="T549" s="2">
        <v>6.8743243784685397</v>
      </c>
      <c r="U549" s="2">
        <v>6.8743243784685397</v>
      </c>
      <c r="V549" s="2">
        <v>6.3615438502619197</v>
      </c>
      <c r="W549" s="2">
        <v>6.3615438502619197</v>
      </c>
      <c r="X549" s="2">
        <v>6.3615438502619197</v>
      </c>
      <c r="Y549" s="2">
        <v>8.5272351491962102</v>
      </c>
      <c r="Z549" s="2">
        <v>8.5272351491962102</v>
      </c>
      <c r="AA549" s="2">
        <v>8.5272351491962102</v>
      </c>
      <c r="AB549" s="2">
        <v>5.2673743240381103</v>
      </c>
      <c r="AC549" s="2">
        <v>5.2673743240381103</v>
      </c>
      <c r="AD549" s="2">
        <v>5.2673743240381103</v>
      </c>
      <c r="AE549" s="2">
        <v>5.2673743240381103</v>
      </c>
      <c r="AF549" s="2">
        <v>5.2673743240381103</v>
      </c>
      <c r="AG549" s="2">
        <v>5.2673743240381103</v>
      </c>
      <c r="AH549" s="2">
        <v>5.2673743240381103</v>
      </c>
      <c r="AI549" s="2">
        <v>5.2673743240381103</v>
      </c>
      <c r="AJ549" s="2">
        <v>5.2673743240381103</v>
      </c>
      <c r="AK549" s="2">
        <v>5.2673743240381103</v>
      </c>
      <c r="AL549" s="2">
        <v>5.2673743240381103</v>
      </c>
      <c r="AN549" s="1">
        <f>MEDIAN(B549:AL549)</f>
        <v>6.8743243784685397</v>
      </c>
      <c r="AO549" s="1">
        <f>AVERAGE(B549:AL549)</f>
        <v>6.9639817524397651</v>
      </c>
      <c r="AP549" s="1">
        <f>MIN(B549:AL549)</f>
        <v>5.2673743240381103</v>
      </c>
      <c r="AQ549" s="1">
        <f>MAX(B549:AL549)</f>
        <v>8.5272351491962102</v>
      </c>
      <c r="AR549" s="1">
        <f>STDEV(B549:AL549)</f>
        <v>1.2818364199522092</v>
      </c>
      <c r="AT549" s="1">
        <f>MEDIAN(B549:AL552)</f>
        <v>5.61254274044299</v>
      </c>
      <c r="AU549" s="1">
        <f>AVERAGE(B549:AL552)</f>
        <v>5.9620776060429534</v>
      </c>
      <c r="AV549" s="1">
        <f>MIN(B549:AL552)</f>
        <v>0.61807995017198802</v>
      </c>
      <c r="AW549" s="1">
        <f>MAX(B549:AL552)</f>
        <v>9.0606040405642805</v>
      </c>
      <c r="AX549">
        <f>STDEV(B549:AL552)</f>
        <v>1.4527941531666202</v>
      </c>
      <c r="AZ549">
        <f>MEDIAN($B549:$AL552,$B554:$AL557,$B559:$AL562,$B564:$AL567)</f>
        <v>4.7332932771304703</v>
      </c>
      <c r="BA549">
        <f>AVERAGE($B549:$AL552,$B554:$AL557,$B559:$AL562,$B564:$AL567)</f>
        <v>4.7862060215525437</v>
      </c>
      <c r="BB549">
        <f>MIN($B549:$AL552,$B554:$AL557,$B559:$AL562,$B564:$AL567)</f>
        <v>0.15118502371693399</v>
      </c>
      <c r="BC549">
        <f>MAX($B549:$AL552,$B554:$AL557,$B559:$AL562,$B564:$AL567)</f>
        <v>9.0606040405642805</v>
      </c>
      <c r="BD549">
        <f>STDEV($B549:$AL552,$B554:$AL557,$B559:$AL562,$B564:$AL567)</f>
        <v>1.3691767021102881</v>
      </c>
    </row>
    <row r="550" spans="1:56" x14ac:dyDescent="0.5">
      <c r="A550" s="2" t="str">
        <v>{"InfraID":"Edge-Pi4","cpu":"0","instance":"129.127.231.125:9100","job":"node","mode":"idle","label":"CPU Usage Percentage"}</v>
      </c>
      <c r="B550" s="2">
        <v>5.61254274044299</v>
      </c>
      <c r="C550" s="2">
        <v>5.61254274044299</v>
      </c>
      <c r="D550" s="2">
        <v>5.61254274044299</v>
      </c>
      <c r="E550" s="2">
        <v>5.61254274044299</v>
      </c>
      <c r="F550" s="2">
        <v>5.61254274044299</v>
      </c>
      <c r="G550" s="2">
        <v>5.61254274044299</v>
      </c>
      <c r="H550" s="2">
        <v>5.61254274044299</v>
      </c>
      <c r="I550" s="2">
        <v>5.61254274044299</v>
      </c>
      <c r="J550" s="2">
        <v>5.61254274044299</v>
      </c>
      <c r="K550" s="2">
        <v>5.7532930295934301</v>
      </c>
      <c r="L550" s="2">
        <v>5.7532930295934301</v>
      </c>
      <c r="M550" s="2">
        <v>5.7532930295934301</v>
      </c>
      <c r="N550" s="2">
        <v>5.7532930295934301</v>
      </c>
      <c r="O550" s="2">
        <v>5.7532930295934301</v>
      </c>
      <c r="P550" s="2">
        <v>5.7532930295934301</v>
      </c>
      <c r="Q550" s="2">
        <v>4.8667400513071604</v>
      </c>
      <c r="R550" s="2">
        <v>4.8667400513071604</v>
      </c>
      <c r="S550" s="2">
        <v>4.8667400513071604</v>
      </c>
      <c r="T550" s="2">
        <v>4.8667400513071604</v>
      </c>
      <c r="U550" s="2">
        <v>4.8667400513071604</v>
      </c>
      <c r="V550" s="2">
        <v>4.8667400513071604</v>
      </c>
      <c r="W550" s="2">
        <v>4.8667400513071604</v>
      </c>
      <c r="X550" s="2">
        <v>4.8667400513071604</v>
      </c>
      <c r="Y550" s="2">
        <v>4.8667400513071604</v>
      </c>
      <c r="Z550" s="2">
        <v>5.32728566342871</v>
      </c>
      <c r="AA550" s="2">
        <v>5.32728566342871</v>
      </c>
      <c r="AB550" s="2">
        <v>5.32728566342871</v>
      </c>
      <c r="AC550" s="2">
        <v>5.32728566342871</v>
      </c>
      <c r="AD550" s="2">
        <v>5.32728566342871</v>
      </c>
      <c r="AE550" s="2">
        <v>5.32728566342871</v>
      </c>
      <c r="AF550" s="2">
        <v>5.32728566342871</v>
      </c>
      <c r="AG550" s="2">
        <v>5.32728566342871</v>
      </c>
      <c r="AH550" s="2">
        <v>5.32728566342871</v>
      </c>
      <c r="AI550" s="2">
        <v>5.32728566342871</v>
      </c>
      <c r="AJ550" s="2">
        <v>5.32728566342871</v>
      </c>
      <c r="AK550" s="2">
        <v>5.32728566342871</v>
      </c>
      <c r="AL550" s="2">
        <v>5.32728566342871</v>
      </c>
      <c r="AN550" s="1">
        <f t="shared" ref="AN550:AN552" si="160">MEDIAN(B550:AL550)</f>
        <v>5.32728566342871</v>
      </c>
      <c r="AO550" s="1">
        <f t="shared" ref="AO550:AO552" si="161">AVERAGE(B550:AL550)</f>
        <v>5.3537301872401404</v>
      </c>
      <c r="AP550" s="1">
        <f t="shared" ref="AP550:AP552" si="162">MIN(B550:AL550)</f>
        <v>4.8667400513071604</v>
      </c>
      <c r="AQ550" s="1">
        <f t="shared" ref="AQ550:AQ552" si="163">MAX(B550:AL550)</f>
        <v>5.7532930295934301</v>
      </c>
      <c r="AR550" s="1">
        <f t="shared" ref="AR550:AR552" si="164">STDEV(B550:AL550)</f>
        <v>0.32077526870996526</v>
      </c>
    </row>
    <row r="551" spans="1:56" x14ac:dyDescent="0.5">
      <c r="A551" s="2" t="str">
        <v>{"InfraID":"Edge-Pi4","cpu":"0","instance":"129.127.231.162:9100","job":"node","mode":"idle","label":"CPU Usage Percentage"}</v>
      </c>
      <c r="B551" s="2">
        <v>0.61807995017198802</v>
      </c>
      <c r="C551" s="2">
        <v>1.1477889491896001</v>
      </c>
      <c r="D551" s="2">
        <v>1.1477889491896001</v>
      </c>
      <c r="E551" s="2">
        <v>1.1477889491896001</v>
      </c>
      <c r="F551" s="2">
        <v>9.0606040405642805</v>
      </c>
      <c r="G551" s="2">
        <v>9.0606040405642805</v>
      </c>
      <c r="H551" s="2">
        <v>9.0606040405642805</v>
      </c>
      <c r="I551" s="2">
        <v>7.3975163573551503</v>
      </c>
      <c r="J551" s="2">
        <v>7.3975163573551503</v>
      </c>
      <c r="K551" s="2">
        <v>7.3975163573551503</v>
      </c>
      <c r="L551" s="2">
        <v>6.79999999973613</v>
      </c>
      <c r="M551" s="2">
        <v>6.79999999973613</v>
      </c>
      <c r="N551" s="2">
        <v>6.79999999973613</v>
      </c>
      <c r="O551" s="2">
        <v>6.79999999973613</v>
      </c>
      <c r="P551" s="2">
        <v>6.79999999973613</v>
      </c>
      <c r="Q551" s="2">
        <v>6.79999999973613</v>
      </c>
      <c r="R551" s="2">
        <v>5.2908993863231704</v>
      </c>
      <c r="S551" s="2">
        <v>5.2908993863231704</v>
      </c>
      <c r="T551" s="2">
        <v>5.2908993863231704</v>
      </c>
      <c r="U551" s="2">
        <v>5.2908993863231704</v>
      </c>
      <c r="V551" s="2">
        <v>5.2908993863231704</v>
      </c>
      <c r="W551" s="2">
        <v>5.2908993863231704</v>
      </c>
      <c r="X551" s="2">
        <v>5.2034689791797604</v>
      </c>
      <c r="Y551" s="2">
        <v>5.2034689791797604</v>
      </c>
      <c r="Z551" s="2">
        <v>5.2034689791797604</v>
      </c>
      <c r="AA551" s="2">
        <v>7.1848290600622704</v>
      </c>
      <c r="AB551" s="2">
        <v>7.1848290600622704</v>
      </c>
      <c r="AC551" s="2">
        <v>7.1848290600622704</v>
      </c>
      <c r="AD551" s="2">
        <v>7.1848290600622704</v>
      </c>
      <c r="AE551" s="2">
        <v>7.1848290600622704</v>
      </c>
      <c r="AF551" s="2">
        <v>7.1848290600622704</v>
      </c>
      <c r="AG551" s="2">
        <v>7.1848290600622704</v>
      </c>
      <c r="AH551" s="2">
        <v>7.1848290600622704</v>
      </c>
      <c r="AI551" s="2">
        <v>7.1848290600622704</v>
      </c>
      <c r="AJ551" s="2">
        <v>7.1848290600622704</v>
      </c>
      <c r="AK551" s="2">
        <v>7.1848290600622704</v>
      </c>
      <c r="AL551" s="2">
        <v>7.1848290600622704</v>
      </c>
      <c r="AN551" s="1">
        <f t="shared" si="160"/>
        <v>6.79999999973613</v>
      </c>
      <c r="AO551" s="1">
        <f t="shared" si="161"/>
        <v>6.1570151342200399</v>
      </c>
      <c r="AP551" s="1">
        <f t="shared" si="162"/>
        <v>0.61807995017198802</v>
      </c>
      <c r="AQ551" s="1">
        <f t="shared" si="163"/>
        <v>9.0606040405642805</v>
      </c>
      <c r="AR551" s="1">
        <f t="shared" si="164"/>
        <v>2.0966371481485244</v>
      </c>
    </row>
    <row r="552" spans="1:56" x14ac:dyDescent="0.5">
      <c r="A552" s="2" t="str">
        <v>{"InfraID":"Edge-Pi4","cpu":"0","instance":"129.127.231.168:9100","job":"node","mode":"idle","label":"CPU Usage Percentage"}</v>
      </c>
      <c r="B552" s="2">
        <v>6.0310894655654002</v>
      </c>
      <c r="C552" s="2">
        <v>6.0310894655654002</v>
      </c>
      <c r="D552" s="2">
        <v>4.0309663640906397</v>
      </c>
      <c r="E552" s="2">
        <v>4.0309663640906397</v>
      </c>
      <c r="F552" s="2">
        <v>4.0309663640906397</v>
      </c>
      <c r="G552" s="2">
        <v>4.0309663640906397</v>
      </c>
      <c r="H552" s="2">
        <v>4.0309663640906397</v>
      </c>
      <c r="I552" s="2">
        <v>4.0309663640906397</v>
      </c>
      <c r="J552" s="2">
        <v>4.0309663640906397</v>
      </c>
      <c r="K552" s="2">
        <v>4.0309663640906397</v>
      </c>
      <c r="L552" s="2">
        <v>4.0309663640906397</v>
      </c>
      <c r="M552" s="2">
        <v>5.6024899956363896</v>
      </c>
      <c r="N552" s="2">
        <v>5.6024899956363896</v>
      </c>
      <c r="O552" s="2">
        <v>5.6024899956363896</v>
      </c>
      <c r="P552" s="2">
        <v>5.6024899956363896</v>
      </c>
      <c r="Q552" s="2">
        <v>5.6024899956363896</v>
      </c>
      <c r="R552" s="2">
        <v>5.6024899956363896</v>
      </c>
      <c r="S552" s="2">
        <v>5.3274176868777499</v>
      </c>
      <c r="T552" s="2">
        <v>5.3274176868777499</v>
      </c>
      <c r="U552" s="2">
        <v>5.3274176868777499</v>
      </c>
      <c r="V552" s="2">
        <v>5.3274176868777499</v>
      </c>
      <c r="W552" s="2">
        <v>5.3274176868777499</v>
      </c>
      <c r="X552" s="2">
        <v>5.3274176868777499</v>
      </c>
      <c r="Y552" s="2">
        <v>6.0644472612162401</v>
      </c>
      <c r="Z552" s="2">
        <v>6.0644472612162401</v>
      </c>
      <c r="AA552" s="2">
        <v>6.0644472612162401</v>
      </c>
      <c r="AB552" s="2">
        <v>6.0644472612162401</v>
      </c>
      <c r="AC552" s="2">
        <v>6.0644472612162401</v>
      </c>
      <c r="AD552" s="2">
        <v>6.0644472612162401</v>
      </c>
      <c r="AE552" s="2">
        <v>6.0644472612162401</v>
      </c>
      <c r="AF552" s="2">
        <v>6.0644472612162401</v>
      </c>
      <c r="AG552" s="2">
        <v>6.0644472612162401</v>
      </c>
      <c r="AH552" s="2">
        <v>6.0644472612162401</v>
      </c>
      <c r="AI552" s="2">
        <v>6.0644472612162401</v>
      </c>
      <c r="AJ552" s="2">
        <v>6.0644472612162401</v>
      </c>
      <c r="AK552" s="2">
        <v>6.0644472612162401</v>
      </c>
      <c r="AL552" s="2">
        <v>6.0644472612162401</v>
      </c>
      <c r="AN552" s="1">
        <f t="shared" si="160"/>
        <v>5.6024899956363896</v>
      </c>
      <c r="AO552" s="1">
        <f t="shared" si="161"/>
        <v>5.373583350271856</v>
      </c>
      <c r="AP552" s="1">
        <f t="shared" si="162"/>
        <v>4.0309663640906397</v>
      </c>
      <c r="AQ552" s="1">
        <f t="shared" si="163"/>
        <v>6.0644472612162401</v>
      </c>
      <c r="AR552" s="1">
        <f t="shared" si="164"/>
        <v>0.8181532432589661</v>
      </c>
    </row>
    <row r="553" spans="1:56" x14ac:dyDescent="0.5">
      <c r="A553" t="str">
        <v>{"InfraID":"Edge-Pi4","cpu":"0","instance":"129.127.231.53:9100","job":"node","mode":"idle","label":"CPU Usage Percentage"}</v>
      </c>
      <c r="B553">
        <v>0.40663955734731799</v>
      </c>
      <c r="C553">
        <v>0.40663955734731799</v>
      </c>
      <c r="D553">
        <v>0.40663955734731799</v>
      </c>
      <c r="E553">
        <v>0.63439065105403303</v>
      </c>
      <c r="F553">
        <v>0.63439065105403303</v>
      </c>
      <c r="G553">
        <v>0.63439065105403303</v>
      </c>
      <c r="H553">
        <v>0.63439065105403303</v>
      </c>
      <c r="I553">
        <v>0.63439065105403303</v>
      </c>
      <c r="J553">
        <v>0.63439065105403303</v>
      </c>
      <c r="K553">
        <v>0.15345609823521</v>
      </c>
      <c r="L553">
        <v>0.15345609823521</v>
      </c>
      <c r="M553">
        <v>0.15345609823521</v>
      </c>
      <c r="N553">
        <v>0.15345609823521</v>
      </c>
      <c r="O553">
        <v>0.15345609823521</v>
      </c>
      <c r="P553">
        <v>0.15345609823521</v>
      </c>
      <c r="Q553">
        <v>0.15345609823521</v>
      </c>
      <c r="R553">
        <v>0.15345609823521</v>
      </c>
      <c r="S553">
        <v>0.15345609823521</v>
      </c>
      <c r="T553">
        <v>0.55801338346996898</v>
      </c>
      <c r="U553">
        <v>0.55801338346996898</v>
      </c>
      <c r="V553">
        <v>0.55801338346996898</v>
      </c>
      <c r="W553">
        <v>0.380583561181083</v>
      </c>
      <c r="X553">
        <v>0.380583561181083</v>
      </c>
      <c r="Y553">
        <v>0.380583561181083</v>
      </c>
      <c r="Z553">
        <v>-0.220044008599941</v>
      </c>
      <c r="AA553">
        <v>-0.220044008599941</v>
      </c>
      <c r="AB553">
        <v>-0.220044008599941</v>
      </c>
      <c r="AC553">
        <v>-0.220044008599941</v>
      </c>
      <c r="AD553">
        <v>-0.220044008599941</v>
      </c>
      <c r="AE553">
        <v>-0.220044008599941</v>
      </c>
      <c r="AF553">
        <v>-0.220044008599941</v>
      </c>
      <c r="AG553">
        <v>-0.220044008599941</v>
      </c>
      <c r="AH553">
        <v>-0.220044008599941</v>
      </c>
      <c r="AI553">
        <v>-0.220044008599941</v>
      </c>
      <c r="AJ553">
        <v>-0.220044008599941</v>
      </c>
      <c r="AK553">
        <v>-0.220044008599941</v>
      </c>
      <c r="AL553">
        <v>-0.220044008599941</v>
      </c>
    </row>
    <row r="554" spans="1:56" x14ac:dyDescent="0.5">
      <c r="A554" s="2" t="str">
        <v>{"InfraID":"Edge-Pi4","cpu":"1","instance":"129.127.230.61:9100","job":"node","mode":"idle","label":"CPU Usage Percentage"}</v>
      </c>
      <c r="B554" s="2">
        <v>3.42595990255316</v>
      </c>
      <c r="C554" s="2">
        <v>3.42595990255316</v>
      </c>
      <c r="D554" s="2">
        <v>3.42595990255316</v>
      </c>
      <c r="E554" s="2">
        <v>3.42595990255316</v>
      </c>
      <c r="F554" s="2">
        <v>3.42595990255316</v>
      </c>
      <c r="G554" s="2">
        <v>3.42595990255316</v>
      </c>
      <c r="H554" s="2">
        <v>3.42595990255316</v>
      </c>
      <c r="I554" s="2">
        <v>3.42595990255316</v>
      </c>
      <c r="J554" s="2">
        <v>3.42595990255316</v>
      </c>
      <c r="K554" s="2">
        <v>3.42595990255316</v>
      </c>
      <c r="L554" s="2">
        <v>3.42595990255316</v>
      </c>
      <c r="M554" s="2">
        <v>3.42595990255316</v>
      </c>
      <c r="N554" s="2">
        <v>3.42595990255316</v>
      </c>
      <c r="O554" s="2">
        <v>3.42595990255316</v>
      </c>
      <c r="P554" s="2">
        <v>4.9659019631891397</v>
      </c>
      <c r="Q554" s="2">
        <v>4.9659019631891397</v>
      </c>
      <c r="R554" s="2">
        <v>4.9659019631891397</v>
      </c>
      <c r="S554" s="2">
        <v>4.9659019631891397</v>
      </c>
      <c r="T554" s="2">
        <v>4.9659019631891397</v>
      </c>
      <c r="U554" s="2">
        <v>4.9659019631891397</v>
      </c>
      <c r="V554" s="2">
        <v>4.6602395169086304</v>
      </c>
      <c r="W554" s="2">
        <v>4.6602395169086304</v>
      </c>
      <c r="X554" s="2">
        <v>4.6602395169086304</v>
      </c>
      <c r="Y554" s="2">
        <v>5.3936929128453297</v>
      </c>
      <c r="Z554" s="2">
        <v>5.3936929128453297</v>
      </c>
      <c r="AA554" s="2">
        <v>5.3936929128453297</v>
      </c>
      <c r="AB554" s="2">
        <v>4.7332932771304703</v>
      </c>
      <c r="AC554" s="2">
        <v>4.7332932771304703</v>
      </c>
      <c r="AD554" s="2">
        <v>4.7332932771304703</v>
      </c>
      <c r="AE554" s="2">
        <v>4.7332932771304703</v>
      </c>
      <c r="AF554" s="2">
        <v>4.7332932771304703</v>
      </c>
      <c r="AG554" s="2">
        <v>4.7332932771304703</v>
      </c>
      <c r="AH554" s="2">
        <v>4.7332932771304703</v>
      </c>
      <c r="AI554" s="2">
        <v>4.7332932771304703</v>
      </c>
      <c r="AJ554" s="2">
        <v>4.7332932771304703</v>
      </c>
      <c r="AK554" s="2">
        <v>4.7332932771304703</v>
      </c>
      <c r="AL554" s="2">
        <v>4.7332932771304703</v>
      </c>
      <c r="AN554" s="1">
        <f>MEDIAN(B554:AL554)</f>
        <v>4.7332932771304703</v>
      </c>
      <c r="AO554" s="1">
        <f>AVERAGE(B554:AL554)</f>
        <v>4.3239695608804336</v>
      </c>
      <c r="AP554" s="1">
        <f>MIN(B554:AL554)</f>
        <v>3.42595990255316</v>
      </c>
      <c r="AQ554" s="1">
        <f>MAX(B554:AL554)</f>
        <v>5.3936929128453297</v>
      </c>
      <c r="AR554" s="1">
        <f>STDEV(B554:AL554)</f>
        <v>0.73366514568639674</v>
      </c>
      <c r="AT554" s="1">
        <f>MEDIAN(B554:AL557)</f>
        <v>4.1384740627826897</v>
      </c>
      <c r="AU554" s="1">
        <f>AVERAGE(B554:AL557)</f>
        <v>4.0709347814502861</v>
      </c>
      <c r="AV554" s="1">
        <f>MIN(B554:AL557)</f>
        <v>0.68477922543533498</v>
      </c>
      <c r="AW554" s="1">
        <f>MAX(B554:AL557)</f>
        <v>5.8603906927439002</v>
      </c>
      <c r="AX554">
        <f>STDEV(B554:AL557)</f>
        <v>0.95640007801744364</v>
      </c>
    </row>
    <row r="555" spans="1:56" x14ac:dyDescent="0.5">
      <c r="A555" s="2" t="str">
        <v>{"InfraID":"Edge-Pi4","cpu":"1","instance":"129.127.231.125:9100","job":"node","mode":"idle","label":"CPU Usage Percentage"}</v>
      </c>
      <c r="B555" s="2">
        <v>4.4616795930785802</v>
      </c>
      <c r="C555" s="2">
        <v>4.4616795930785802</v>
      </c>
      <c r="D555" s="2">
        <v>4.4616795930785802</v>
      </c>
      <c r="E555" s="2">
        <v>4.4616795930785802</v>
      </c>
      <c r="F555" s="2">
        <v>4.4616795930785802</v>
      </c>
      <c r="G555" s="2">
        <v>4.4616795930785802</v>
      </c>
      <c r="H555" s="2">
        <v>4.4616795930785802</v>
      </c>
      <c r="I555" s="2">
        <v>4.4616795930785802</v>
      </c>
      <c r="J555" s="2">
        <v>4.4616795930785802</v>
      </c>
      <c r="K555" s="2">
        <v>4.1384740627826897</v>
      </c>
      <c r="L555" s="2">
        <v>4.1384740627826897</v>
      </c>
      <c r="M555" s="2">
        <v>4.1384740627826897</v>
      </c>
      <c r="N555" s="2">
        <v>4.1384740627826897</v>
      </c>
      <c r="O555" s="2">
        <v>4.1384740627826897</v>
      </c>
      <c r="P555" s="2">
        <v>4.1384740627826897</v>
      </c>
      <c r="Q555" s="2">
        <v>3.49911604792349</v>
      </c>
      <c r="R555" s="2">
        <v>3.49911604792349</v>
      </c>
      <c r="S555" s="2">
        <v>3.49911604792349</v>
      </c>
      <c r="T555" s="2">
        <v>3.49911604792349</v>
      </c>
      <c r="U555" s="2">
        <v>3.49911604792349</v>
      </c>
      <c r="V555" s="2">
        <v>3.49911604792349</v>
      </c>
      <c r="W555" s="2">
        <v>3.49911604792349</v>
      </c>
      <c r="X555" s="2">
        <v>3.49911604792349</v>
      </c>
      <c r="Y555" s="2">
        <v>3.49911604792349</v>
      </c>
      <c r="Z555" s="2">
        <v>2.5924937744626599</v>
      </c>
      <c r="AA555" s="2">
        <v>2.5924937744626599</v>
      </c>
      <c r="AB555" s="2">
        <v>2.5924937744626599</v>
      </c>
      <c r="AC555" s="2">
        <v>2.5924937744626599</v>
      </c>
      <c r="AD555" s="2">
        <v>2.5924937744626599</v>
      </c>
      <c r="AE555" s="2">
        <v>2.5924937744626599</v>
      </c>
      <c r="AF555" s="2">
        <v>2.5924937744626599</v>
      </c>
      <c r="AG555" s="2">
        <v>2.5924937744626599</v>
      </c>
      <c r="AH555" s="2">
        <v>2.5924937744626599</v>
      </c>
      <c r="AI555" s="2">
        <v>2.5924937744626599</v>
      </c>
      <c r="AJ555" s="2">
        <v>2.5924937744626599</v>
      </c>
      <c r="AK555" s="2">
        <v>2.5924937744626599</v>
      </c>
      <c r="AL555" s="2">
        <v>2.5924937744626599</v>
      </c>
      <c r="AN555" s="1">
        <f t="shared" ref="AN555:AN557" si="165">MEDIAN(B555:AL555)</f>
        <v>3.49911604792349</v>
      </c>
      <c r="AO555" s="1">
        <f t="shared" ref="AO555:AO557" si="166">AVERAGE(B555:AL555)</f>
        <v>3.5183898436143055</v>
      </c>
      <c r="AP555" s="1">
        <f t="shared" ref="AP555:AP557" si="167">MIN(B555:AL555)</f>
        <v>2.5924937744626599</v>
      </c>
      <c r="AQ555" s="1">
        <f t="shared" ref="AQ555:AQ557" si="168">MAX(B555:AL555)</f>
        <v>4.4616795930785802</v>
      </c>
      <c r="AR555" s="1">
        <f t="shared" ref="AR555:AR557" si="169">STDEV(B555:AL555)</f>
        <v>0.77214016808782182</v>
      </c>
    </row>
    <row r="556" spans="1:56" x14ac:dyDescent="0.5">
      <c r="A556" s="2" t="str">
        <v>{"InfraID":"Edge-Pi4","cpu":"1","instance":"129.127.231.162:9100","job":"node","mode":"idle","label":"CPU Usage Percentage"}</v>
      </c>
      <c r="B556" s="2">
        <v>0.68477922543533498</v>
      </c>
      <c r="C556" s="2">
        <v>1.1922768929982599</v>
      </c>
      <c r="D556" s="2">
        <v>1.1922768929982599</v>
      </c>
      <c r="E556" s="2">
        <v>1.1922768929982599</v>
      </c>
      <c r="F556" s="2">
        <v>5.8603906927439002</v>
      </c>
      <c r="G556" s="2">
        <v>5.8603906927439002</v>
      </c>
      <c r="H556" s="2">
        <v>5.8603906927439002</v>
      </c>
      <c r="I556" s="2">
        <v>5.2610495393088001</v>
      </c>
      <c r="J556" s="2">
        <v>5.2610495393088001</v>
      </c>
      <c r="K556" s="2">
        <v>5.2610495393088001</v>
      </c>
      <c r="L556" s="2">
        <v>3.5999999998602998</v>
      </c>
      <c r="M556" s="2">
        <v>3.5999999998602998</v>
      </c>
      <c r="N556" s="2">
        <v>3.5999999998602998</v>
      </c>
      <c r="O556" s="2">
        <v>3.5999999998602998</v>
      </c>
      <c r="P556" s="2">
        <v>3.5999999998602998</v>
      </c>
      <c r="Q556" s="2">
        <v>3.5999999998602998</v>
      </c>
      <c r="R556" s="2">
        <v>4.7571390446078103</v>
      </c>
      <c r="S556" s="2">
        <v>4.7571390446078103</v>
      </c>
      <c r="T556" s="2">
        <v>4.7571390446078103</v>
      </c>
      <c r="U556" s="2">
        <v>4.7571390446078103</v>
      </c>
      <c r="V556" s="2">
        <v>4.7571390446078103</v>
      </c>
      <c r="W556" s="2">
        <v>4.7571390446078103</v>
      </c>
      <c r="X556" s="2">
        <v>4.53635757173</v>
      </c>
      <c r="Y556" s="2">
        <v>4.53635757173</v>
      </c>
      <c r="Z556" s="2">
        <v>4.53635757173</v>
      </c>
      <c r="AA556" s="2">
        <v>3.9797008546697699</v>
      </c>
      <c r="AB556" s="2">
        <v>3.9797008546697699</v>
      </c>
      <c r="AC556" s="2">
        <v>3.9797008546697699</v>
      </c>
      <c r="AD556" s="2">
        <v>3.9797008546697699</v>
      </c>
      <c r="AE556" s="2">
        <v>3.9797008546697699</v>
      </c>
      <c r="AF556" s="2">
        <v>3.9797008546697699</v>
      </c>
      <c r="AG556" s="2">
        <v>3.9797008546697699</v>
      </c>
      <c r="AH556" s="2">
        <v>3.9797008546697699</v>
      </c>
      <c r="AI556" s="2">
        <v>3.9797008546697699</v>
      </c>
      <c r="AJ556" s="2">
        <v>3.9797008546697699</v>
      </c>
      <c r="AK556" s="2">
        <v>3.9797008546697699</v>
      </c>
      <c r="AL556" s="2">
        <v>3.9797008546697699</v>
      </c>
      <c r="AN556" s="1">
        <f t="shared" si="165"/>
        <v>3.9797008546697699</v>
      </c>
      <c r="AO556" s="1">
        <f t="shared" si="166"/>
        <v>4.0306553469898416</v>
      </c>
      <c r="AP556" s="1">
        <f t="shared" si="167"/>
        <v>0.68477922543533498</v>
      </c>
      <c r="AQ556" s="1">
        <f t="shared" si="168"/>
        <v>5.8603906927439002</v>
      </c>
      <c r="AR556" s="1">
        <f t="shared" si="169"/>
        <v>1.2363396216957161</v>
      </c>
    </row>
    <row r="557" spans="1:56" x14ac:dyDescent="0.5">
      <c r="A557" s="2" t="str">
        <v>{"InfraID":"Edge-Pi4","cpu":"1","instance":"129.127.231.168:9100","job":"node","mode":"idle","label":"CPU Usage Percentage"}</v>
      </c>
      <c r="B557" s="2">
        <v>4.8302088198050601</v>
      </c>
      <c r="C557" s="2">
        <v>4.8302088198050601</v>
      </c>
      <c r="D557" s="2">
        <v>3.4748175832982602</v>
      </c>
      <c r="E557" s="2">
        <v>3.4748175832982602</v>
      </c>
      <c r="F557" s="2">
        <v>3.4748175832982602</v>
      </c>
      <c r="G557" s="2">
        <v>3.4748175832982602</v>
      </c>
      <c r="H557" s="2">
        <v>3.4748175832982602</v>
      </c>
      <c r="I557" s="2">
        <v>3.4748175832982602</v>
      </c>
      <c r="J557" s="2">
        <v>3.4748175832982602</v>
      </c>
      <c r="K557" s="2">
        <v>3.4748175832982602</v>
      </c>
      <c r="L557" s="2">
        <v>3.4748175832982602</v>
      </c>
      <c r="M557" s="2">
        <v>4.2685638061412297</v>
      </c>
      <c r="N557" s="2">
        <v>4.2685638061412297</v>
      </c>
      <c r="O557" s="2">
        <v>4.2685638061412297</v>
      </c>
      <c r="P557" s="2">
        <v>4.2685638061412297</v>
      </c>
      <c r="Q557" s="2">
        <v>4.2685638061412297</v>
      </c>
      <c r="R557" s="2">
        <v>4.2685638061412297</v>
      </c>
      <c r="S557" s="2">
        <v>3.8262668044957802</v>
      </c>
      <c r="T557" s="2">
        <v>3.8262668044957802</v>
      </c>
      <c r="U557" s="2">
        <v>3.8262668044957802</v>
      </c>
      <c r="V557" s="2">
        <v>3.8262668044957802</v>
      </c>
      <c r="W557" s="2">
        <v>3.8262668044957802</v>
      </c>
      <c r="X557" s="2">
        <v>3.8262668044957802</v>
      </c>
      <c r="Y557" s="2">
        <v>5.2638601640426801</v>
      </c>
      <c r="Z557" s="2">
        <v>5.2638601640426801</v>
      </c>
      <c r="AA557" s="2">
        <v>5.2638601640426801</v>
      </c>
      <c r="AB557" s="2">
        <v>5.2638601640426801</v>
      </c>
      <c r="AC557" s="2">
        <v>5.2638601640426801</v>
      </c>
      <c r="AD557" s="2">
        <v>5.2638601640426801</v>
      </c>
      <c r="AE557" s="2">
        <v>5.2638601640426801</v>
      </c>
      <c r="AF557" s="2">
        <v>5.2638601640426801</v>
      </c>
      <c r="AG557" s="2">
        <v>5.2638601640426801</v>
      </c>
      <c r="AH557" s="2">
        <v>5.2638601640426801</v>
      </c>
      <c r="AI557" s="2">
        <v>5.2638601640426801</v>
      </c>
      <c r="AJ557" s="2">
        <v>5.2638601640426801</v>
      </c>
      <c r="AK557" s="2">
        <v>5.2638601640426801</v>
      </c>
      <c r="AL557" s="2">
        <v>5.2638601640426801</v>
      </c>
      <c r="AN557" s="1">
        <f t="shared" si="165"/>
        <v>4.2685638061412297</v>
      </c>
      <c r="AO557" s="1">
        <f t="shared" si="166"/>
        <v>4.4107243743165956</v>
      </c>
      <c r="AP557" s="1">
        <f t="shared" si="167"/>
        <v>3.4748175832982602</v>
      </c>
      <c r="AQ557" s="1">
        <f t="shared" si="168"/>
        <v>5.2638601640426801</v>
      </c>
      <c r="AR557" s="1">
        <f t="shared" si="169"/>
        <v>0.75637658209005953</v>
      </c>
    </row>
    <row r="558" spans="1:56" x14ac:dyDescent="0.5">
      <c r="A558" t="str">
        <v>{"InfraID":"Edge-Pi4","cpu":"1","instance":"129.127.231.53:9100","job":"node","mode":"idle","label":"CPU Usage Percentage"}</v>
      </c>
      <c r="B558">
        <v>-0.126658222909313</v>
      </c>
      <c r="C558">
        <v>-0.126658222909313</v>
      </c>
      <c r="D558">
        <v>-0.126658222909313</v>
      </c>
      <c r="E558">
        <v>0.50083472477410795</v>
      </c>
      <c r="F558">
        <v>0.50083472477410795</v>
      </c>
      <c r="G558">
        <v>0.50083472477410795</v>
      </c>
      <c r="H558">
        <v>0.50083472477410795</v>
      </c>
      <c r="I558">
        <v>0.50083472477410795</v>
      </c>
      <c r="J558">
        <v>0.50083472477410795</v>
      </c>
      <c r="K558">
        <v>5.3376034090760499E-2</v>
      </c>
      <c r="L558">
        <v>5.3376034090760499E-2</v>
      </c>
      <c r="M558">
        <v>5.3376034090760499E-2</v>
      </c>
      <c r="N558">
        <v>5.3376034090760499E-2</v>
      </c>
      <c r="O558">
        <v>5.3376034090760499E-2</v>
      </c>
      <c r="P558">
        <v>5.3376034090760499E-2</v>
      </c>
      <c r="Q558">
        <v>5.3376034090760499E-2</v>
      </c>
      <c r="R558">
        <v>5.3376034090760499E-2</v>
      </c>
      <c r="S558">
        <v>5.3376034090760499E-2</v>
      </c>
      <c r="T558">
        <v>0.31346568545473003</v>
      </c>
      <c r="U558">
        <v>0.31346568545473003</v>
      </c>
      <c r="V558">
        <v>0.31346568545473003</v>
      </c>
      <c r="W558">
        <v>0.44735260750225297</v>
      </c>
      <c r="X558">
        <v>0.44735260750225297</v>
      </c>
      <c r="Y558">
        <v>0.44735260750225297</v>
      </c>
      <c r="Z558">
        <v>-2.0004000800156501E-2</v>
      </c>
      <c r="AA558">
        <v>-2.0004000800156501E-2</v>
      </c>
      <c r="AB558">
        <v>-2.0004000800156501E-2</v>
      </c>
      <c r="AC558">
        <v>-2.0004000800156501E-2</v>
      </c>
      <c r="AD558">
        <v>-2.0004000800156501E-2</v>
      </c>
      <c r="AE558">
        <v>-2.0004000800156501E-2</v>
      </c>
      <c r="AF558">
        <v>-2.0004000800156501E-2</v>
      </c>
      <c r="AG558">
        <v>-2.0004000800156501E-2</v>
      </c>
      <c r="AH558">
        <v>-2.0004000800156501E-2</v>
      </c>
      <c r="AI558">
        <v>-2.0004000800156501E-2</v>
      </c>
      <c r="AJ558">
        <v>-2.0004000800156501E-2</v>
      </c>
      <c r="AK558">
        <v>-2.0004000800156501E-2</v>
      </c>
      <c r="AL558">
        <v>-2.0004000800156501E-2</v>
      </c>
    </row>
    <row r="559" spans="1:56" x14ac:dyDescent="0.5">
      <c r="A559" s="2" t="str">
        <v>{"InfraID":"Edge-Pi4","cpu":"2","instance":"129.127.230.61:9100","job":"node","mode":"idle","label":"CPU Usage Percentage"}</v>
      </c>
      <c r="B559" s="2">
        <v>5.9945958566526896</v>
      </c>
      <c r="C559" s="2">
        <v>5.9945958566526896</v>
      </c>
      <c r="D559" s="2">
        <v>5.9945958566526896</v>
      </c>
      <c r="E559" s="2">
        <v>5.9945958566526896</v>
      </c>
      <c r="F559" s="2">
        <v>5.9945958566526896</v>
      </c>
      <c r="G559" s="2">
        <v>5.9945958566526896</v>
      </c>
      <c r="H559" s="2">
        <v>5.9945958566526896</v>
      </c>
      <c r="I559" s="2">
        <v>5.9945958566526896</v>
      </c>
      <c r="J559" s="2">
        <v>5.9945958566526896</v>
      </c>
      <c r="K559" s="2">
        <v>5.9945958566526896</v>
      </c>
      <c r="L559" s="2">
        <v>5.9945958566526896</v>
      </c>
      <c r="M559" s="2">
        <v>5.9945958566526896</v>
      </c>
      <c r="N559" s="2">
        <v>5.9945958566526896</v>
      </c>
      <c r="O559" s="2">
        <v>5.9945958566526896</v>
      </c>
      <c r="P559" s="2">
        <v>5.57980008274279</v>
      </c>
      <c r="Q559" s="2">
        <v>5.57980008274279</v>
      </c>
      <c r="R559" s="2">
        <v>5.57980008274279</v>
      </c>
      <c r="S559" s="2">
        <v>5.57980008274279</v>
      </c>
      <c r="T559" s="2">
        <v>5.57980008274279</v>
      </c>
      <c r="U559" s="2">
        <v>5.57980008274279</v>
      </c>
      <c r="V559" s="2">
        <v>4.5268038829924802</v>
      </c>
      <c r="W559" s="2">
        <v>4.5268038829924802</v>
      </c>
      <c r="X559" s="2">
        <v>4.5268038829924802</v>
      </c>
      <c r="Y559" s="2">
        <v>6.1937462497034002</v>
      </c>
      <c r="Z559" s="2">
        <v>6.1937462497034002</v>
      </c>
      <c r="AA559" s="2">
        <v>6.1937462497034002</v>
      </c>
      <c r="AB559" s="2">
        <v>3.9989318382639101</v>
      </c>
      <c r="AC559" s="2">
        <v>3.9989318382639101</v>
      </c>
      <c r="AD559" s="2">
        <v>3.9989318382639101</v>
      </c>
      <c r="AE559" s="2">
        <v>3.9989318382639101</v>
      </c>
      <c r="AF559" s="2">
        <v>3.9989318382639101</v>
      </c>
      <c r="AG559" s="2">
        <v>3.9989318382639101</v>
      </c>
      <c r="AH559" s="2">
        <v>3.9989318382639101</v>
      </c>
      <c r="AI559" s="2">
        <v>3.9989318382639101</v>
      </c>
      <c r="AJ559" s="2">
        <v>3.9989318382639101</v>
      </c>
      <c r="AK559" s="2">
        <v>3.9989318382639101</v>
      </c>
      <c r="AL559" s="2">
        <v>3.9989318382639101</v>
      </c>
      <c r="AN559" s="1">
        <f>MEDIAN(B559:AL559)</f>
        <v>5.57980008274279</v>
      </c>
      <c r="AO559" s="1">
        <f>AVERAGE(B559:AL559)</f>
        <v>5.2311633272590523</v>
      </c>
      <c r="AP559" s="1">
        <f>MIN(B559:AL559)</f>
        <v>3.9989318382639101</v>
      </c>
      <c r="AQ559" s="1">
        <f>MAX(B559:AL559)</f>
        <v>6.1937462497034002</v>
      </c>
      <c r="AR559" s="1">
        <f>STDEV(B559:AL559)</f>
        <v>0.9107276989044697</v>
      </c>
      <c r="AT559" s="1">
        <f>MEDIAN(B559:AL562)</f>
        <v>4.2345602562492299</v>
      </c>
      <c r="AU559" s="1">
        <f>AVERAGE(B559:AL562)</f>
        <v>4.3903569212535585</v>
      </c>
      <c r="AV559" s="1">
        <f>MIN(B559:AL562)</f>
        <v>0.15118502371693399</v>
      </c>
      <c r="AW559" s="1">
        <f>MAX(B559:AL562)</f>
        <v>6.3333333334109296</v>
      </c>
      <c r="AX559">
        <f>STDEV(B559:AL562)</f>
        <v>1.0984524746044142</v>
      </c>
    </row>
    <row r="560" spans="1:56" x14ac:dyDescent="0.5">
      <c r="A560" s="2" t="str">
        <v>{"InfraID":"Edge-Pi4","cpu":"2","instance":"129.127.231.125:9100","job":"node","mode":"idle","label":"CPU Usage Percentage"}</v>
      </c>
      <c r="B560" s="2">
        <v>3.3274956217784202</v>
      </c>
      <c r="C560" s="2">
        <v>3.3274956217784202</v>
      </c>
      <c r="D560" s="2">
        <v>3.3274956217784202</v>
      </c>
      <c r="E560" s="2">
        <v>3.3274956217784202</v>
      </c>
      <c r="F560" s="2">
        <v>3.3274956217784202</v>
      </c>
      <c r="G560" s="2">
        <v>3.3274956217784202</v>
      </c>
      <c r="H560" s="2">
        <v>3.3274956217784202</v>
      </c>
      <c r="I560" s="2">
        <v>3.3274956217784202</v>
      </c>
      <c r="J560" s="2">
        <v>3.3274956217784202</v>
      </c>
      <c r="K560" s="2">
        <v>4.5121511790225997</v>
      </c>
      <c r="L560" s="2">
        <v>4.5121511790225997</v>
      </c>
      <c r="M560" s="2">
        <v>4.5121511790225997</v>
      </c>
      <c r="N560" s="2">
        <v>4.5121511790225997</v>
      </c>
      <c r="O560" s="2">
        <v>4.5121511790225997</v>
      </c>
      <c r="P560" s="2">
        <v>4.5121511790225997</v>
      </c>
      <c r="Q560" s="2">
        <v>4.2329630742761699</v>
      </c>
      <c r="R560" s="2">
        <v>4.2329630742761699</v>
      </c>
      <c r="S560" s="2">
        <v>4.2329630742761699</v>
      </c>
      <c r="T560" s="2">
        <v>4.2329630742761699</v>
      </c>
      <c r="U560" s="2">
        <v>4.2329630742761699</v>
      </c>
      <c r="V560" s="2">
        <v>4.2329630742761699</v>
      </c>
      <c r="W560" s="2">
        <v>4.2329630742761699</v>
      </c>
      <c r="X560" s="2">
        <v>4.2329630742761699</v>
      </c>
      <c r="Y560" s="2">
        <v>4.2329630742761699</v>
      </c>
      <c r="Z560" s="2">
        <v>4.5713269299543997</v>
      </c>
      <c r="AA560" s="2">
        <v>4.5713269299543997</v>
      </c>
      <c r="AB560" s="2">
        <v>4.5713269299543997</v>
      </c>
      <c r="AC560" s="2">
        <v>4.5713269299543997</v>
      </c>
      <c r="AD560" s="2">
        <v>4.5713269299543997</v>
      </c>
      <c r="AE560" s="2">
        <v>4.5713269299543997</v>
      </c>
      <c r="AF560" s="2">
        <v>4.5713269299543997</v>
      </c>
      <c r="AG560" s="2">
        <v>4.5713269299543997</v>
      </c>
      <c r="AH560" s="2">
        <v>4.5713269299543997</v>
      </c>
      <c r="AI560" s="2">
        <v>4.5713269299543997</v>
      </c>
      <c r="AJ560" s="2">
        <v>4.5713269299543997</v>
      </c>
      <c r="AK560" s="2">
        <v>4.5713269299543997</v>
      </c>
      <c r="AL560" s="2">
        <v>4.5713269299543997</v>
      </c>
      <c r="AN560" s="1">
        <f t="shared" ref="AN560:AN562" si="170">MEDIAN(B560:AL560)</f>
        <v>4.5121511790225997</v>
      </c>
      <c r="AO560" s="1">
        <f t="shared" ref="AO560:AO562" si="171">AVERAGE(B560:AL560)</f>
        <v>4.1768725791360586</v>
      </c>
      <c r="AP560" s="1">
        <f t="shared" ref="AP560:AP562" si="172">MIN(B560:AL560)</f>
        <v>3.3274956217784202</v>
      </c>
      <c r="AQ560" s="1">
        <f t="shared" ref="AQ560:AQ562" si="173">MAX(B560:AL560)</f>
        <v>4.5713269299543997</v>
      </c>
      <c r="AR560" s="1">
        <f t="shared" ref="AR560:AR562" si="174">STDEV(B560:AL560)</f>
        <v>0.50603254519571039</v>
      </c>
    </row>
    <row r="561" spans="1:50" x14ac:dyDescent="0.5">
      <c r="A561" s="2" t="str">
        <v>{"InfraID":"Edge-Pi4","cpu":"2","instance":"129.127.231.162:9100","job":"node","mode":"idle","label":"CPU Usage Percentage"}</v>
      </c>
      <c r="B561" s="2">
        <v>0.15118502371693399</v>
      </c>
      <c r="C561" s="2">
        <v>0.50271376461124295</v>
      </c>
      <c r="D561" s="2">
        <v>0.50271376461124295</v>
      </c>
      <c r="E561" s="2">
        <v>0.50271376461124295</v>
      </c>
      <c r="F561" s="2">
        <v>5.7270484698048501</v>
      </c>
      <c r="G561" s="2">
        <v>5.7270484698048501</v>
      </c>
      <c r="H561" s="2">
        <v>5.7270484698048501</v>
      </c>
      <c r="I561" s="2">
        <v>4.9272265990740598</v>
      </c>
      <c r="J561" s="2">
        <v>4.9272265990740598</v>
      </c>
      <c r="K561" s="2">
        <v>4.9272265990740598</v>
      </c>
      <c r="L561" s="2">
        <v>6.3333333334109296</v>
      </c>
      <c r="M561" s="2">
        <v>6.3333333334109296</v>
      </c>
      <c r="N561" s="2">
        <v>6.3333333334109296</v>
      </c>
      <c r="O561" s="2">
        <v>6.3333333334109296</v>
      </c>
      <c r="P561" s="2">
        <v>6.3333333334109296</v>
      </c>
      <c r="Q561" s="2">
        <v>6.3333333334109296</v>
      </c>
      <c r="R561" s="2">
        <v>4.0899386175607102</v>
      </c>
      <c r="S561" s="2">
        <v>4.0899386175607102</v>
      </c>
      <c r="T561" s="2">
        <v>4.0899386175607102</v>
      </c>
      <c r="U561" s="2">
        <v>4.0899386175607102</v>
      </c>
      <c r="V561" s="2">
        <v>4.0899386175607102</v>
      </c>
      <c r="W561" s="2">
        <v>4.0899386175607102</v>
      </c>
      <c r="X561" s="2">
        <v>4.23615743822229</v>
      </c>
      <c r="Y561" s="2">
        <v>4.23615743822229</v>
      </c>
      <c r="Z561" s="2">
        <v>4.23615743822229</v>
      </c>
      <c r="AA561" s="2">
        <v>3.9129273507227502</v>
      </c>
      <c r="AB561" s="2">
        <v>3.9129273507227502</v>
      </c>
      <c r="AC561" s="2">
        <v>3.9129273507227502</v>
      </c>
      <c r="AD561" s="2">
        <v>3.9129273507227502</v>
      </c>
      <c r="AE561" s="2">
        <v>3.9129273507227502</v>
      </c>
      <c r="AF561" s="2">
        <v>3.9129273507227502</v>
      </c>
      <c r="AG561" s="2">
        <v>3.9129273507227502</v>
      </c>
      <c r="AH561" s="2">
        <v>3.9129273507227502</v>
      </c>
      <c r="AI561" s="2">
        <v>3.9129273507227502</v>
      </c>
      <c r="AJ561" s="2">
        <v>3.9129273507227502</v>
      </c>
      <c r="AK561" s="2">
        <v>3.9129273507227502</v>
      </c>
      <c r="AL561" s="2">
        <v>3.9129273507227502</v>
      </c>
      <c r="AN561" s="1">
        <f t="shared" si="170"/>
        <v>4.0899386175607102</v>
      </c>
      <c r="AO561" s="1">
        <f t="shared" si="171"/>
        <v>4.2114968581988403</v>
      </c>
      <c r="AP561" s="1">
        <f t="shared" si="172"/>
        <v>0.15118502371693399</v>
      </c>
      <c r="AQ561" s="1">
        <f t="shared" si="173"/>
        <v>6.3333333334109296</v>
      </c>
      <c r="AR561" s="1">
        <f t="shared" si="174"/>
        <v>1.6189176218655261</v>
      </c>
    </row>
    <row r="562" spans="1:50" x14ac:dyDescent="0.5">
      <c r="A562" s="2" t="str">
        <v>{"InfraID":"Edge-Pi4","cpu":"2","instance":"129.127.231.168:9100","job":"node","mode":"idle","label":"CPU Usage Percentage"}</v>
      </c>
      <c r="B562" s="2">
        <v>4.3965574754703702</v>
      </c>
      <c r="C562" s="2">
        <v>4.3965574754703702</v>
      </c>
      <c r="D562" s="2">
        <v>3.2078661683366301</v>
      </c>
      <c r="E562" s="2">
        <v>3.2078661683366301</v>
      </c>
      <c r="F562" s="2">
        <v>3.2078661683366301</v>
      </c>
      <c r="G562" s="2">
        <v>3.2078661683366301</v>
      </c>
      <c r="H562" s="2">
        <v>3.2078661683366301</v>
      </c>
      <c r="I562" s="2">
        <v>3.2078661683366301</v>
      </c>
      <c r="J562" s="2">
        <v>3.2078661683366301</v>
      </c>
      <c r="K562" s="2">
        <v>3.2078661683366301</v>
      </c>
      <c r="L562" s="2">
        <v>3.2078661683366301</v>
      </c>
      <c r="M562" s="2">
        <v>4.2463317029635697</v>
      </c>
      <c r="N562" s="2">
        <v>4.2463317029635697</v>
      </c>
      <c r="O562" s="2">
        <v>4.2463317029635697</v>
      </c>
      <c r="P562" s="2">
        <v>4.2463317029635697</v>
      </c>
      <c r="Q562" s="2">
        <v>4.2463317029635697</v>
      </c>
      <c r="R562" s="2">
        <v>4.2463317029635697</v>
      </c>
      <c r="S562" s="2">
        <v>4.4600860661314901</v>
      </c>
      <c r="T562" s="2">
        <v>4.4600860661314901</v>
      </c>
      <c r="U562" s="2">
        <v>4.4600860661314901</v>
      </c>
      <c r="V562" s="2">
        <v>4.4600860661314901</v>
      </c>
      <c r="W562" s="2">
        <v>4.4600860661314901</v>
      </c>
      <c r="X562" s="2">
        <v>4.4600860661314901</v>
      </c>
      <c r="Y562" s="2">
        <v>3.9962639267865101</v>
      </c>
      <c r="Z562" s="2">
        <v>3.9962639267865101</v>
      </c>
      <c r="AA562" s="2">
        <v>3.9962639267865101</v>
      </c>
      <c r="AB562" s="2">
        <v>3.9962639267865101</v>
      </c>
      <c r="AC562" s="2">
        <v>3.9962639267865101</v>
      </c>
      <c r="AD562" s="2">
        <v>3.9962639267865101</v>
      </c>
      <c r="AE562" s="2">
        <v>3.9962639267865101</v>
      </c>
      <c r="AF562" s="2">
        <v>3.9962639267865101</v>
      </c>
      <c r="AG562" s="2">
        <v>3.9962639267865101</v>
      </c>
      <c r="AH562" s="2">
        <v>3.9962639267865101</v>
      </c>
      <c r="AI562" s="2">
        <v>3.9962639267865101</v>
      </c>
      <c r="AJ562" s="2">
        <v>3.9962639267865101</v>
      </c>
      <c r="AK562" s="2">
        <v>3.9962639267865101</v>
      </c>
      <c r="AL562" s="2">
        <v>3.9962639267865101</v>
      </c>
      <c r="AN562" s="1">
        <f t="shared" si="170"/>
        <v>3.9962639267865101</v>
      </c>
      <c r="AO562" s="1">
        <f t="shared" si="171"/>
        <v>3.9418949204203217</v>
      </c>
      <c r="AP562" s="1">
        <f t="shared" si="172"/>
        <v>3.2078661683366301</v>
      </c>
      <c r="AQ562" s="1">
        <f t="shared" si="173"/>
        <v>4.4600860661314901</v>
      </c>
      <c r="AR562" s="1">
        <f t="shared" si="174"/>
        <v>0.45555907990430133</v>
      </c>
    </row>
    <row r="563" spans="1:50" x14ac:dyDescent="0.5">
      <c r="A563" t="str">
        <v>{"InfraID":"Edge-Pi4","cpu":"2","instance":"129.127.231.53:9100","job":"node","mode":"idle","label":"CPU Usage Percentage"}</v>
      </c>
      <c r="B563">
        <v>6.6662222518516501E-3</v>
      </c>
      <c r="C563">
        <v>6.6662222518516501E-3</v>
      </c>
      <c r="D563">
        <v>6.6662222518516501E-3</v>
      </c>
      <c r="E563">
        <v>0.300500834771185</v>
      </c>
      <c r="F563">
        <v>0.300500834771185</v>
      </c>
      <c r="G563">
        <v>0.300500834771185</v>
      </c>
      <c r="H563">
        <v>0.300500834771185</v>
      </c>
      <c r="I563">
        <v>0.300500834771185</v>
      </c>
      <c r="J563">
        <v>0.300500834771185</v>
      </c>
      <c r="K563">
        <v>0.15345609804101901</v>
      </c>
      <c r="L563">
        <v>0.15345609804101901</v>
      </c>
      <c r="M563">
        <v>0.15345609804101901</v>
      </c>
      <c r="N563">
        <v>0.15345609804101901</v>
      </c>
      <c r="O563">
        <v>0.15345609804101901</v>
      </c>
      <c r="P563">
        <v>0.15345609804101901</v>
      </c>
      <c r="Q563">
        <v>0.15345609804101901</v>
      </c>
      <c r="R563">
        <v>0.15345609804101901</v>
      </c>
      <c r="S563">
        <v>0.15345609804101901</v>
      </c>
      <c r="T563">
        <v>0.357928903428614</v>
      </c>
      <c r="U563">
        <v>0.357928903428614</v>
      </c>
      <c r="V563">
        <v>0.357928903428614</v>
      </c>
      <c r="W563">
        <v>0.64765974491115197</v>
      </c>
      <c r="X563">
        <v>0.64765974491115197</v>
      </c>
      <c r="Y563">
        <v>0.64765974491115197</v>
      </c>
      <c r="Z563">
        <v>-8.6684003529470005E-2</v>
      </c>
      <c r="AA563">
        <v>-8.6684003529470005E-2</v>
      </c>
      <c r="AB563">
        <v>-8.6684003529470005E-2</v>
      </c>
      <c r="AC563">
        <v>-8.6684003529470005E-2</v>
      </c>
      <c r="AD563">
        <v>-8.6684003529470005E-2</v>
      </c>
      <c r="AE563">
        <v>-8.6684003529470005E-2</v>
      </c>
      <c r="AF563">
        <v>-8.6684003529470005E-2</v>
      </c>
      <c r="AG563">
        <v>-8.6684003529470005E-2</v>
      </c>
      <c r="AH563">
        <v>-8.6684003529470005E-2</v>
      </c>
      <c r="AI563">
        <v>-8.6684003529470005E-2</v>
      </c>
      <c r="AJ563">
        <v>-8.6684003529470005E-2</v>
      </c>
      <c r="AK563">
        <v>-8.6684003529470005E-2</v>
      </c>
      <c r="AL563">
        <v>-8.6684003529470005E-2</v>
      </c>
    </row>
    <row r="564" spans="1:50" x14ac:dyDescent="0.5">
      <c r="A564" s="2" t="str">
        <v>{"InfraID":"Edge-Pi4","cpu":"3","instance":"129.127.230.61:9100","job":"node","mode":"idle","label":"CPU Usage Percentage"}</v>
      </c>
      <c r="B564" s="2">
        <v>5.8611602227365402</v>
      </c>
      <c r="C564" s="2">
        <v>5.8611602227365402</v>
      </c>
      <c r="D564" s="2">
        <v>5.8611602227365402</v>
      </c>
      <c r="E564" s="2">
        <v>5.8611602227365402</v>
      </c>
      <c r="F564" s="2">
        <v>5.8611602227365402</v>
      </c>
      <c r="G564" s="2">
        <v>5.8611602227365402</v>
      </c>
      <c r="H564" s="2">
        <v>5.8611602227365402</v>
      </c>
      <c r="I564" s="2">
        <v>5.8611602227365402</v>
      </c>
      <c r="J564" s="2">
        <v>5.8611602227365402</v>
      </c>
      <c r="K564" s="2">
        <v>5.8611602227365402</v>
      </c>
      <c r="L564" s="2">
        <v>5.8611602227365402</v>
      </c>
      <c r="M564" s="2">
        <v>5.8611602227365402</v>
      </c>
      <c r="N564" s="2">
        <v>5.8611602227365402</v>
      </c>
      <c r="O564" s="2">
        <v>5.8611602227365402</v>
      </c>
      <c r="P564" s="2">
        <v>5.2061229665028703</v>
      </c>
      <c r="Q564" s="2">
        <v>5.2061229665028703</v>
      </c>
      <c r="R564" s="2">
        <v>5.2061229665028703</v>
      </c>
      <c r="S564" s="2">
        <v>5.2061229665028703</v>
      </c>
      <c r="T564" s="2">
        <v>5.2061229665028703</v>
      </c>
      <c r="U564" s="2">
        <v>5.2061229665028703</v>
      </c>
      <c r="V564" s="2">
        <v>5.1939820527674199</v>
      </c>
      <c r="W564" s="2">
        <v>5.1939820527674199</v>
      </c>
      <c r="X564" s="2">
        <v>5.1939820527674199</v>
      </c>
      <c r="Y564" s="2">
        <v>5.79371958127438</v>
      </c>
      <c r="Z564" s="2">
        <v>5.79371958127438</v>
      </c>
      <c r="AA564" s="2">
        <v>5.79371958127438</v>
      </c>
      <c r="AB564" s="2">
        <v>4.7332932775190599</v>
      </c>
      <c r="AC564" s="2">
        <v>4.7332932775190599</v>
      </c>
      <c r="AD564" s="2">
        <v>4.7332932775190599</v>
      </c>
      <c r="AE564" s="2">
        <v>4.7332932775190599</v>
      </c>
      <c r="AF564" s="2">
        <v>4.7332932775190599</v>
      </c>
      <c r="AG564" s="2">
        <v>4.7332932775190599</v>
      </c>
      <c r="AH564" s="2">
        <v>4.7332932775190599</v>
      </c>
      <c r="AI564" s="2">
        <v>4.7332932775190599</v>
      </c>
      <c r="AJ564" s="2">
        <v>4.7332932775190599</v>
      </c>
      <c r="AK564" s="2">
        <v>4.7332932775190599</v>
      </c>
      <c r="AL564" s="2">
        <v>4.7332932775190599</v>
      </c>
      <c r="AN564" s="1">
        <f>MEDIAN(B564:AL564)</f>
        <v>5.2061229665028703</v>
      </c>
      <c r="AO564" s="1">
        <f>AVERAGE(B564:AL564)</f>
        <v>5.3600624830314594</v>
      </c>
      <c r="AP564" s="1">
        <f>MIN(B564:AL564)</f>
        <v>4.7332932775190599</v>
      </c>
      <c r="AQ564" s="1">
        <f>MAX(B564:AL564)</f>
        <v>5.8611602227365402</v>
      </c>
      <c r="AR564" s="1">
        <f>STDEV(B564:AL564)</f>
        <v>0.48949319159107119</v>
      </c>
      <c r="AT564" s="1">
        <f>MEDIAN(B564:AL567)</f>
        <v>4.7332932775190599</v>
      </c>
      <c r="AU564" s="1">
        <f>AVERAGE(B564:AL567)</f>
        <v>4.7214547774634275</v>
      </c>
      <c r="AV564" s="1">
        <f>MIN(B564:AL567)</f>
        <v>0.39574903288639901</v>
      </c>
      <c r="AW564" s="1">
        <f>MAX(B564:AL567)</f>
        <v>5.8611602227365402</v>
      </c>
      <c r="AX564">
        <f>STDEV(B564:AL567)</f>
        <v>1.1116522255397774</v>
      </c>
    </row>
    <row r="565" spans="1:50" x14ac:dyDescent="0.5">
      <c r="A565" s="2" t="str">
        <v>{"InfraID":"Edge-Pi4","cpu":"3","instance":"129.127.231.125:9100","job":"node","mode":"idle","label":"CPU Usage Percentage"}</v>
      </c>
      <c r="B565" s="2">
        <v>4.8786589942961696</v>
      </c>
      <c r="C565" s="2">
        <v>4.8786589942961696</v>
      </c>
      <c r="D565" s="2">
        <v>4.8786589942961696</v>
      </c>
      <c r="E565" s="2">
        <v>4.8786589942961696</v>
      </c>
      <c r="F565" s="2">
        <v>4.8786589942961696</v>
      </c>
      <c r="G565" s="2">
        <v>4.8786589942961696</v>
      </c>
      <c r="H565" s="2">
        <v>4.8786589942961696</v>
      </c>
      <c r="I565" s="2">
        <v>4.8786589942961696</v>
      </c>
      <c r="J565" s="2">
        <v>4.8786589942961696</v>
      </c>
      <c r="K565" s="2">
        <v>4.2185477305539303</v>
      </c>
      <c r="L565" s="2">
        <v>4.2185477305539303</v>
      </c>
      <c r="M565" s="2">
        <v>4.2185477305539303</v>
      </c>
      <c r="N565" s="2">
        <v>4.2185477305539303</v>
      </c>
      <c r="O565" s="2">
        <v>4.2185477305539303</v>
      </c>
      <c r="P565" s="2">
        <v>4.2185477305539303</v>
      </c>
      <c r="Q565" s="2">
        <v>4.3663898062520303</v>
      </c>
      <c r="R565" s="2">
        <v>4.3663898062520303</v>
      </c>
      <c r="S565" s="2">
        <v>4.3663898062520303</v>
      </c>
      <c r="T565" s="2">
        <v>4.3663898062520303</v>
      </c>
      <c r="U565" s="2">
        <v>4.3663898062520303</v>
      </c>
      <c r="V565" s="2">
        <v>4.3663898062520303</v>
      </c>
      <c r="W565" s="2">
        <v>4.3663898062520303</v>
      </c>
      <c r="X565" s="2">
        <v>4.3663898062520303</v>
      </c>
      <c r="Y565" s="2">
        <v>4.3663898062520303</v>
      </c>
      <c r="Z565" s="2">
        <v>4.6602632515015596</v>
      </c>
      <c r="AA565" s="2">
        <v>4.6602632515015596</v>
      </c>
      <c r="AB565" s="2">
        <v>4.6602632515015596</v>
      </c>
      <c r="AC565" s="2">
        <v>4.6602632515015596</v>
      </c>
      <c r="AD565" s="2">
        <v>4.6602632515015596</v>
      </c>
      <c r="AE565" s="2">
        <v>4.6602632515015596</v>
      </c>
      <c r="AF565" s="2">
        <v>4.6602632515015596</v>
      </c>
      <c r="AG565" s="2">
        <v>4.6602632515015596</v>
      </c>
      <c r="AH565" s="2">
        <v>4.6602632515015596</v>
      </c>
      <c r="AI565" s="2">
        <v>4.6602632515015596</v>
      </c>
      <c r="AJ565" s="2">
        <v>4.6602632515015596</v>
      </c>
      <c r="AK565" s="2">
        <v>4.6602632515015596</v>
      </c>
      <c r="AL565" s="2">
        <v>4.6602632515015596</v>
      </c>
      <c r="AN565" s="1">
        <f t="shared" ref="AN565:AN567" si="175">MEDIAN(B565:AL565)</f>
        <v>4.6602632515015596</v>
      </c>
      <c r="AO565" s="1">
        <f t="shared" ref="AO565:AO567" si="176">AVERAGE(B565:AL565)</f>
        <v>4.5702742664264235</v>
      </c>
      <c r="AP565" s="1">
        <f t="shared" ref="AP565:AP567" si="177">MIN(B565:AL565)</f>
        <v>4.2185477305539303</v>
      </c>
      <c r="AQ565" s="1">
        <f t="shared" ref="AQ565:AQ567" si="178">MAX(B565:AL565)</f>
        <v>4.8786589942961696</v>
      </c>
      <c r="AR565" s="1">
        <f t="shared" ref="AR565:AR567" si="179">STDEV(B565:AL565)</f>
        <v>0.24022984851488144</v>
      </c>
    </row>
    <row r="566" spans="1:50" x14ac:dyDescent="0.5">
      <c r="A566" s="2" t="str">
        <v>{"InfraID":"Edge-Pi4","cpu":"3","instance":"129.127.231.162:9100","job":"node","mode":"idle","label":"CPU Usage Percentage"}</v>
      </c>
      <c r="B566" s="2">
        <v>0.39574903288639901</v>
      </c>
      <c r="C566" s="2">
        <v>0.68066553958698195</v>
      </c>
      <c r="D566" s="2">
        <v>0.68066553958698195</v>
      </c>
      <c r="E566" s="2">
        <v>0.68066553958698195</v>
      </c>
      <c r="F566" s="2">
        <v>5.3936929128453297</v>
      </c>
      <c r="G566" s="2">
        <v>5.3936929128453297</v>
      </c>
      <c r="H566" s="2">
        <v>5.3936929128453297</v>
      </c>
      <c r="I566" s="2">
        <v>5.5948724795435396</v>
      </c>
      <c r="J566" s="2">
        <v>5.5948724795435396</v>
      </c>
      <c r="K566" s="2">
        <v>5.5948724795435396</v>
      </c>
      <c r="L566" s="2">
        <v>1.73333333339542</v>
      </c>
      <c r="M566" s="2">
        <v>1.73333333339542</v>
      </c>
      <c r="N566" s="2">
        <v>1.73333333339542</v>
      </c>
      <c r="O566" s="2">
        <v>1.73333333339542</v>
      </c>
      <c r="P566" s="2">
        <v>1.73333333339542</v>
      </c>
      <c r="Q566" s="2">
        <v>1.73333333339542</v>
      </c>
      <c r="R566" s="2">
        <v>4.5569789165131098</v>
      </c>
      <c r="S566" s="2">
        <v>4.5569789165131098</v>
      </c>
      <c r="T566" s="2">
        <v>4.5569789165131098</v>
      </c>
      <c r="U566" s="2">
        <v>4.5569789165131098</v>
      </c>
      <c r="V566" s="2">
        <v>4.5569789165131098</v>
      </c>
      <c r="W566" s="2">
        <v>4.5569789165131098</v>
      </c>
      <c r="X566" s="2">
        <v>4.4362908604960403</v>
      </c>
      <c r="Y566" s="2">
        <v>4.4362908604960403</v>
      </c>
      <c r="Z566" s="2">
        <v>4.4362908604960403</v>
      </c>
      <c r="AA566" s="2">
        <v>5.8493589745144403</v>
      </c>
      <c r="AB566" s="2">
        <v>5.8493589745144403</v>
      </c>
      <c r="AC566" s="2">
        <v>5.8493589745144403</v>
      </c>
      <c r="AD566" s="2">
        <v>5.8493589745144403</v>
      </c>
      <c r="AE566" s="2">
        <v>5.8493589745144403</v>
      </c>
      <c r="AF566" s="2">
        <v>5.8493589745144403</v>
      </c>
      <c r="AG566" s="2">
        <v>5.8493589745144403</v>
      </c>
      <c r="AH566" s="2">
        <v>5.8493589745144403</v>
      </c>
      <c r="AI566" s="2">
        <v>5.8493589745144403</v>
      </c>
      <c r="AJ566" s="2">
        <v>5.8493589745144403</v>
      </c>
      <c r="AK566" s="2">
        <v>5.8493589745144403</v>
      </c>
      <c r="AL566" s="2">
        <v>5.8493589745144403</v>
      </c>
      <c r="AN566" s="1">
        <f t="shared" si="175"/>
        <v>4.5569789165131098</v>
      </c>
      <c r="AO566" s="1">
        <f t="shared" si="176"/>
        <v>4.2336890703763945</v>
      </c>
      <c r="AP566" s="1">
        <f t="shared" si="177"/>
        <v>0.39574903288639901</v>
      </c>
      <c r="AQ566" s="1">
        <f t="shared" si="178"/>
        <v>5.8493589745144403</v>
      </c>
      <c r="AR566" s="1">
        <f t="shared" si="179"/>
        <v>1.9132765966351357</v>
      </c>
    </row>
    <row r="567" spans="1:50" x14ac:dyDescent="0.5">
      <c r="A567" s="2" t="str">
        <v>{"InfraID":"Edge-Pi4","cpu":"3","instance":"129.127.231.168:9100","job":"node","mode":"idle","label":"CPU Usage Percentage"}</v>
      </c>
      <c r="B567" s="2">
        <v>5.4806858363071296</v>
      </c>
      <c r="C567" s="2">
        <v>5.4806858363071296</v>
      </c>
      <c r="D567" s="2">
        <v>3.9419825591897601</v>
      </c>
      <c r="E567" s="2">
        <v>3.9419825591897601</v>
      </c>
      <c r="F567" s="2">
        <v>3.9419825591897601</v>
      </c>
      <c r="G567" s="2">
        <v>3.9419825591897601</v>
      </c>
      <c r="H567" s="2">
        <v>3.9419825591897601</v>
      </c>
      <c r="I567" s="2">
        <v>3.9419825591897601</v>
      </c>
      <c r="J567" s="2">
        <v>3.9419825591897601</v>
      </c>
      <c r="K567" s="2">
        <v>3.9419825591897601</v>
      </c>
      <c r="L567" s="2">
        <v>3.9419825591897601</v>
      </c>
      <c r="M567" s="2">
        <v>4.49088483765905</v>
      </c>
      <c r="N567" s="2">
        <v>4.49088483765905</v>
      </c>
      <c r="O567" s="2">
        <v>4.49088483765905</v>
      </c>
      <c r="P567" s="2">
        <v>4.49088483765905</v>
      </c>
      <c r="Q567" s="2">
        <v>4.49088483765905</v>
      </c>
      <c r="R567" s="2">
        <v>4.49088483765905</v>
      </c>
      <c r="S567" s="2">
        <v>4.2932915234935702</v>
      </c>
      <c r="T567" s="2">
        <v>4.2932915234935702</v>
      </c>
      <c r="U567" s="2">
        <v>4.2932915234935702</v>
      </c>
      <c r="V567" s="2">
        <v>4.2932915234935702</v>
      </c>
      <c r="W567" s="2">
        <v>4.2932915234935702</v>
      </c>
      <c r="X567" s="2">
        <v>4.2932915234935702</v>
      </c>
      <c r="Y567" s="2">
        <v>5.3972913470343897</v>
      </c>
      <c r="Z567" s="2">
        <v>5.3972913470343897</v>
      </c>
      <c r="AA567" s="2">
        <v>5.3972913470343897</v>
      </c>
      <c r="AB567" s="2">
        <v>5.3972913470343897</v>
      </c>
      <c r="AC567" s="2">
        <v>5.3972913470343897</v>
      </c>
      <c r="AD567" s="2">
        <v>5.3972913470343897</v>
      </c>
      <c r="AE567" s="2">
        <v>5.3972913470343897</v>
      </c>
      <c r="AF567" s="2">
        <v>5.3972913470343897</v>
      </c>
      <c r="AG567" s="2">
        <v>5.3972913470343897</v>
      </c>
      <c r="AH567" s="2">
        <v>5.3972913470343897</v>
      </c>
      <c r="AI567" s="2">
        <v>5.3972913470343897</v>
      </c>
      <c r="AJ567" s="2">
        <v>5.3972913470343897</v>
      </c>
      <c r="AK567" s="2">
        <v>5.3972913470343897</v>
      </c>
      <c r="AL567" s="2">
        <v>5.3972913470343897</v>
      </c>
      <c r="AN567" s="1">
        <f t="shared" si="175"/>
        <v>4.49088483765905</v>
      </c>
      <c r="AO567" s="1">
        <f t="shared" si="176"/>
        <v>4.7217932900194368</v>
      </c>
      <c r="AP567" s="1">
        <f t="shared" si="177"/>
        <v>3.9419825591897601</v>
      </c>
      <c r="AQ567" s="1">
        <f t="shared" si="178"/>
        <v>5.4806858363071296</v>
      </c>
      <c r="AR567" s="1">
        <f t="shared" si="179"/>
        <v>0.63321359374740038</v>
      </c>
    </row>
    <row r="568" spans="1:50" x14ac:dyDescent="0.5">
      <c r="A568" t="str">
        <v>{"InfraID":"Edge-Pi4","cpu":"3","instance":"129.127.231.53:9100","job":"node","mode":"idle","label":"CPU Usage Percentage"}</v>
      </c>
      <c r="B568">
        <v>-0.126658222909313</v>
      </c>
      <c r="C568">
        <v>-0.126658222909313</v>
      </c>
      <c r="D568">
        <v>-0.126658222909313</v>
      </c>
      <c r="E568">
        <v>0.23372287143686701</v>
      </c>
      <c r="F568">
        <v>0.23372287143686701</v>
      </c>
      <c r="G568">
        <v>0.23372287143686701</v>
      </c>
      <c r="H568">
        <v>0.23372287143686701</v>
      </c>
      <c r="I568">
        <v>0.23372287143686701</v>
      </c>
      <c r="J568">
        <v>0.23372287143686701</v>
      </c>
      <c r="K568">
        <v>0.18681611961667899</v>
      </c>
      <c r="L568">
        <v>0.18681611961667899</v>
      </c>
      <c r="M568">
        <v>0.18681611961667899</v>
      </c>
      <c r="N568">
        <v>0.18681611961667899</v>
      </c>
      <c r="O568">
        <v>0.18681611961667899</v>
      </c>
      <c r="P568">
        <v>0.18681611961667899</v>
      </c>
      <c r="Q568">
        <v>0.18681611961667899</v>
      </c>
      <c r="R568">
        <v>0.18681611961667899</v>
      </c>
      <c r="S568">
        <v>0.18681611961667899</v>
      </c>
      <c r="T568">
        <v>0.53578177454772902</v>
      </c>
      <c r="U568">
        <v>0.53578177454772902</v>
      </c>
      <c r="V568">
        <v>0.53578177454772902</v>
      </c>
      <c r="W568">
        <v>0.71442879084366895</v>
      </c>
      <c r="X568">
        <v>0.71442879084366895</v>
      </c>
      <c r="Y568">
        <v>0.71442879084366895</v>
      </c>
      <c r="Z568">
        <v>-8.6684003529470005E-2</v>
      </c>
      <c r="AA568">
        <v>-8.6684003529470005E-2</v>
      </c>
      <c r="AB568">
        <v>-8.6684003529470005E-2</v>
      </c>
      <c r="AC568">
        <v>-8.6684003529470005E-2</v>
      </c>
      <c r="AD568">
        <v>-8.6684003529470005E-2</v>
      </c>
      <c r="AE568">
        <v>-8.6684003529470005E-2</v>
      </c>
      <c r="AF568">
        <v>-8.6684003529470005E-2</v>
      </c>
      <c r="AG568">
        <v>-8.6684003529470005E-2</v>
      </c>
      <c r="AH568">
        <v>-8.6684003529470005E-2</v>
      </c>
      <c r="AI568">
        <v>-8.6684003529470005E-2</v>
      </c>
      <c r="AJ568">
        <v>-8.6684003529470005E-2</v>
      </c>
      <c r="AK568">
        <v>-8.6684003529470005E-2</v>
      </c>
      <c r="AL568">
        <v>-8.6684003529470005E-2</v>
      </c>
    </row>
    <row r="569" spans="1:50" x14ac:dyDescent="0.5">
      <c r="A569" t="str">
        <v>{"InfraID":"Edge-Pi4","cpu":"4","instance":"129.127.231.53:9100","job":"node","mode":"idle","label":"CPU Usage Percentage"}</v>
      </c>
      <c r="B569">
        <v>-0.25998266768244999</v>
      </c>
      <c r="C569">
        <v>-0.25998266768244999</v>
      </c>
      <c r="D569">
        <v>-0.25998266768244999</v>
      </c>
      <c r="E569">
        <v>0.43405676105111002</v>
      </c>
      <c r="F569">
        <v>0.43405676105111002</v>
      </c>
      <c r="G569">
        <v>0.43405676105111002</v>
      </c>
      <c r="H569">
        <v>0.43405676105111002</v>
      </c>
      <c r="I569">
        <v>0.43405676105111002</v>
      </c>
      <c r="J569">
        <v>0.43405676105111002</v>
      </c>
      <c r="K569">
        <v>8.6736055666420897E-2</v>
      </c>
      <c r="L569">
        <v>8.6736055666420897E-2</v>
      </c>
      <c r="M569">
        <v>8.6736055666420897E-2</v>
      </c>
      <c r="N569">
        <v>8.6736055666420897E-2</v>
      </c>
      <c r="O569">
        <v>8.6736055666420897E-2</v>
      </c>
      <c r="P569">
        <v>8.6736055666420897E-2</v>
      </c>
      <c r="Q569">
        <v>8.6736055666420897E-2</v>
      </c>
      <c r="R569">
        <v>8.6736055666420897E-2</v>
      </c>
      <c r="S569">
        <v>8.6736055666420897E-2</v>
      </c>
      <c r="T569">
        <v>0.20230764097291801</v>
      </c>
      <c r="U569">
        <v>0.20230764097291801</v>
      </c>
      <c r="V569">
        <v>0.20230764097291801</v>
      </c>
      <c r="W569">
        <v>0.71442879084366895</v>
      </c>
      <c r="X569">
        <v>0.71442879084366895</v>
      </c>
      <c r="Y569">
        <v>0.71442879084366895</v>
      </c>
      <c r="Z569">
        <v>0.11335600465844201</v>
      </c>
      <c r="AA569">
        <v>0.11335600465844201</v>
      </c>
      <c r="AB569">
        <v>0.11335600465844201</v>
      </c>
      <c r="AC569">
        <v>0.11335600465844201</v>
      </c>
      <c r="AD569">
        <v>0.11335600465844201</v>
      </c>
      <c r="AE569">
        <v>0.11335600465844201</v>
      </c>
      <c r="AF569">
        <v>0.11335600465844201</v>
      </c>
      <c r="AG569">
        <v>0.11335600465844201</v>
      </c>
      <c r="AH569">
        <v>0.11335600465844201</v>
      </c>
      <c r="AI569">
        <v>0.11335600465844201</v>
      </c>
      <c r="AJ569">
        <v>0.11335600465844201</v>
      </c>
      <c r="AK569">
        <v>0.11335600465844201</v>
      </c>
      <c r="AL569">
        <v>0.11335600465844201</v>
      </c>
    </row>
    <row r="570" spans="1:50" x14ac:dyDescent="0.5">
      <c r="A570" t="str">
        <v>{"InfraID":"Edge-Pi4","cpu":"5","instance":"129.127.231.53:9100","job":"node","mode":"idle","label":"CPU Usage Percentage"}</v>
      </c>
      <c r="B570">
        <v>-5.9996000328737802E-2</v>
      </c>
      <c r="C570">
        <v>-5.9996000328737802E-2</v>
      </c>
      <c r="D570">
        <v>-5.9996000328737802E-2</v>
      </c>
      <c r="E570">
        <v>0.43405676143980498</v>
      </c>
      <c r="F570">
        <v>0.43405676143980498</v>
      </c>
      <c r="G570">
        <v>0.43405676143980498</v>
      </c>
      <c r="H570">
        <v>0.43405676143980498</v>
      </c>
      <c r="I570">
        <v>0.43405676143980498</v>
      </c>
      <c r="J570">
        <v>0.43405676143980498</v>
      </c>
      <c r="K570">
        <v>5.3376034090760499E-2</v>
      </c>
      <c r="L570">
        <v>5.3376034090760499E-2</v>
      </c>
      <c r="M570">
        <v>5.3376034090760499E-2</v>
      </c>
      <c r="N570">
        <v>5.3376034090760499E-2</v>
      </c>
      <c r="O570">
        <v>5.3376034090760499E-2</v>
      </c>
      <c r="P570">
        <v>5.3376034090760499E-2</v>
      </c>
      <c r="Q570">
        <v>5.3376034090760499E-2</v>
      </c>
      <c r="R570">
        <v>5.3376034090760499E-2</v>
      </c>
      <c r="S570">
        <v>5.3376034090760499E-2</v>
      </c>
      <c r="T570">
        <v>0.29123407666189299</v>
      </c>
      <c r="U570">
        <v>0.29123407666189299</v>
      </c>
      <c r="V570">
        <v>0.29123407666189299</v>
      </c>
      <c r="W570">
        <v>0.58089069897863499</v>
      </c>
      <c r="X570">
        <v>0.58089069897863499</v>
      </c>
      <c r="Y570">
        <v>0.58089069897863499</v>
      </c>
      <c r="Z570">
        <v>-2.0004000800156501E-2</v>
      </c>
      <c r="AA570">
        <v>-2.0004000800156501E-2</v>
      </c>
      <c r="AB570">
        <v>-2.0004000800156501E-2</v>
      </c>
      <c r="AC570">
        <v>-2.0004000800156501E-2</v>
      </c>
      <c r="AD570">
        <v>-2.0004000800156501E-2</v>
      </c>
      <c r="AE570">
        <v>-2.0004000800156501E-2</v>
      </c>
      <c r="AF570">
        <v>-2.0004000800156501E-2</v>
      </c>
      <c r="AG570">
        <v>-2.0004000800156501E-2</v>
      </c>
      <c r="AH570">
        <v>-2.0004000800156501E-2</v>
      </c>
      <c r="AI570">
        <v>-2.0004000800156501E-2</v>
      </c>
      <c r="AJ570">
        <v>-2.0004000800156501E-2</v>
      </c>
      <c r="AK570">
        <v>-2.0004000800156501E-2</v>
      </c>
      <c r="AL570">
        <v>-2.0004000800156501E-2</v>
      </c>
    </row>
    <row r="571" spans="1:50" x14ac:dyDescent="0.5">
      <c r="A571" t="str">
        <v>{"InfraID":"Edge-Pi4","cpu":"6","instance":"129.127.231.53:9100","job":"node","mode":"idle","label":"CPU Usage Percentage"}</v>
      </c>
      <c r="B571">
        <v>-0.126658222521285</v>
      </c>
      <c r="C571">
        <v>-0.126658222521285</v>
      </c>
      <c r="D571">
        <v>-0.126658222521285</v>
      </c>
      <c r="E571">
        <v>0.23372287143686701</v>
      </c>
      <c r="F571">
        <v>0.23372287143686701</v>
      </c>
      <c r="G571">
        <v>0.23372287143686701</v>
      </c>
      <c r="H571">
        <v>0.23372287143686701</v>
      </c>
      <c r="I571">
        <v>0.23372287143686701</v>
      </c>
      <c r="J571">
        <v>0.23372287143686701</v>
      </c>
      <c r="K571">
        <v>0.52041633304314405</v>
      </c>
      <c r="L571">
        <v>0.52041633304314405</v>
      </c>
      <c r="M571">
        <v>0.52041633304314405</v>
      </c>
      <c r="N571">
        <v>0.52041633304314405</v>
      </c>
      <c r="O571">
        <v>0.52041633304314405</v>
      </c>
      <c r="P571">
        <v>0.52041633304314405</v>
      </c>
      <c r="Q571">
        <v>0.52041633304314405</v>
      </c>
      <c r="R571">
        <v>0.52041633304314405</v>
      </c>
      <c r="S571">
        <v>0.52041633304314405</v>
      </c>
      <c r="T571">
        <v>0.402392121143691</v>
      </c>
      <c r="U571">
        <v>0.402392121143691</v>
      </c>
      <c r="V571">
        <v>0.402392121143691</v>
      </c>
      <c r="W571">
        <v>0.64765974491115197</v>
      </c>
      <c r="X571">
        <v>0.64765974491115197</v>
      </c>
      <c r="Y571">
        <v>0.64765974491115197</v>
      </c>
      <c r="Z571">
        <v>-0.15336400625875499</v>
      </c>
      <c r="AA571">
        <v>-0.15336400625875499</v>
      </c>
      <c r="AB571">
        <v>-0.15336400625875499</v>
      </c>
      <c r="AC571">
        <v>-0.15336400625875499</v>
      </c>
      <c r="AD571">
        <v>-0.15336400625875499</v>
      </c>
      <c r="AE571">
        <v>-0.15336400625875499</v>
      </c>
      <c r="AF571">
        <v>-0.15336400625875499</v>
      </c>
      <c r="AG571">
        <v>-0.15336400625875499</v>
      </c>
      <c r="AH571">
        <v>-0.15336400625875499</v>
      </c>
      <c r="AI571">
        <v>-0.15336400625875499</v>
      </c>
      <c r="AJ571">
        <v>-0.15336400625875499</v>
      </c>
      <c r="AK571">
        <v>-0.15336400625875499</v>
      </c>
      <c r="AL571">
        <v>-0.15336400625875499</v>
      </c>
    </row>
    <row r="572" spans="1:50" x14ac:dyDescent="0.5">
      <c r="A572" t="str">
        <v>{"InfraID":"Edge-Pi4","cpu":"7","instance":"129.127.231.53:9100","job":"node","mode":"idle","label":"CPU Usage Percentage"}</v>
      </c>
      <c r="B572">
        <v>-0.126658222909313</v>
      </c>
      <c r="C572">
        <v>-0.126658222909313</v>
      </c>
      <c r="D572">
        <v>-0.126658222909313</v>
      </c>
      <c r="E572">
        <v>0.76794657772266794</v>
      </c>
      <c r="F572">
        <v>0.76794657772266794</v>
      </c>
      <c r="G572">
        <v>0.76794657772266794</v>
      </c>
      <c r="H572">
        <v>0.76794657772266794</v>
      </c>
      <c r="I572">
        <v>0.76794657772266794</v>
      </c>
      <c r="J572">
        <v>0.76794657772266794</v>
      </c>
      <c r="K572">
        <v>8.6736055472229595E-2</v>
      </c>
      <c r="L572">
        <v>8.6736055472229595E-2</v>
      </c>
      <c r="M572">
        <v>8.6736055472229595E-2</v>
      </c>
      <c r="N572">
        <v>8.6736055472229595E-2</v>
      </c>
      <c r="O572">
        <v>8.6736055472229595E-2</v>
      </c>
      <c r="P572">
        <v>8.6736055472229595E-2</v>
      </c>
      <c r="Q572">
        <v>8.6736055472229595E-2</v>
      </c>
      <c r="R572">
        <v>8.6736055472229595E-2</v>
      </c>
      <c r="S572">
        <v>8.6736055472229595E-2</v>
      </c>
      <c r="T572">
        <v>0.46908694778100801</v>
      </c>
      <c r="U572">
        <v>0.46908694778100801</v>
      </c>
      <c r="V572">
        <v>0.46908694778100801</v>
      </c>
      <c r="W572">
        <v>0.51412165343475602</v>
      </c>
      <c r="X572">
        <v>0.51412165343475602</v>
      </c>
      <c r="Y572">
        <v>0.51412165343475602</v>
      </c>
      <c r="Z572">
        <v>-8.6684003529470005E-2</v>
      </c>
      <c r="AA572">
        <v>-8.6684003529470005E-2</v>
      </c>
      <c r="AB572">
        <v>-8.6684003529470005E-2</v>
      </c>
      <c r="AC572">
        <v>-8.6684003529470005E-2</v>
      </c>
      <c r="AD572">
        <v>-8.6684003529470005E-2</v>
      </c>
      <c r="AE572">
        <v>-8.6684003529470005E-2</v>
      </c>
      <c r="AF572">
        <v>-8.6684003529470005E-2</v>
      </c>
      <c r="AG572">
        <v>-8.6684003529470005E-2</v>
      </c>
      <c r="AH572">
        <v>-8.6684003529470005E-2</v>
      </c>
      <c r="AI572">
        <v>-8.6684003529470005E-2</v>
      </c>
      <c r="AJ572">
        <v>-8.6684003529470005E-2</v>
      </c>
      <c r="AK572">
        <v>-8.6684003529470005E-2</v>
      </c>
      <c r="AL572">
        <v>-8.6684003529470005E-2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C20E-A20F-1B48-9DF7-3F9539B54623}">
  <dimension ref="A1:BA513"/>
  <sheetViews>
    <sheetView topLeftCell="A137" zoomScale="63" workbookViewId="0">
      <pane xSplit="1" topLeftCell="AR1" activePane="topRight" state="frozen"/>
      <selection pane="topRight" activeCell="AX32" sqref="AX32"/>
    </sheetView>
  </sheetViews>
  <sheetFormatPr defaultColWidth="11" defaultRowHeight="15.75" x14ac:dyDescent="0.5"/>
  <cols>
    <col min="1" max="1" width="114.6875" bestFit="1" customWidth="1"/>
    <col min="49" max="53" width="10.8125" style="1"/>
  </cols>
  <sheetData>
    <row r="1" spans="1:53" x14ac:dyDescent="0.5">
      <c r="A1" t="s">
        <v>0</v>
      </c>
      <c r="B1">
        <v>1617245190.7520001</v>
      </c>
      <c r="C1">
        <v>1617245195.7520001</v>
      </c>
      <c r="D1">
        <v>1617245200.7520001</v>
      </c>
      <c r="E1">
        <v>1617245205.7520001</v>
      </c>
      <c r="F1">
        <v>1617245210.7520001</v>
      </c>
      <c r="G1">
        <v>1617245215.7520001</v>
      </c>
      <c r="H1">
        <v>1617245220.7520001</v>
      </c>
      <c r="I1">
        <v>1617245225.7520001</v>
      </c>
      <c r="J1">
        <v>1617245230.7520001</v>
      </c>
      <c r="K1">
        <v>1617245235.7520001</v>
      </c>
      <c r="L1">
        <v>1617245240.7520001</v>
      </c>
      <c r="M1">
        <v>1617245245.7520001</v>
      </c>
      <c r="N1">
        <v>1617245250.7520001</v>
      </c>
      <c r="O1">
        <v>1617245255.7520001</v>
      </c>
      <c r="P1">
        <v>1617245260.7520001</v>
      </c>
      <c r="Q1">
        <v>1617245265.7520001</v>
      </c>
      <c r="R1">
        <v>1617245270.7520001</v>
      </c>
      <c r="S1">
        <v>1617245275.7520001</v>
      </c>
      <c r="T1">
        <v>1617245280.7520001</v>
      </c>
      <c r="U1">
        <v>1617245285.7520001</v>
      </c>
      <c r="V1">
        <v>1617245290.7520001</v>
      </c>
      <c r="W1">
        <v>1617245295.7520001</v>
      </c>
      <c r="X1">
        <v>1617245300.7520001</v>
      </c>
      <c r="Y1">
        <v>1617245305.7520001</v>
      </c>
      <c r="Z1">
        <v>1617245310.7520001</v>
      </c>
      <c r="AA1">
        <v>1617245315.7520001</v>
      </c>
      <c r="AB1">
        <v>1617245320.7520001</v>
      </c>
      <c r="AC1">
        <v>1617245325.7520001</v>
      </c>
      <c r="AD1">
        <v>1617245330.7520001</v>
      </c>
      <c r="AE1">
        <v>1617245335.7520001</v>
      </c>
      <c r="AF1">
        <v>1617245340.7520001</v>
      </c>
      <c r="AG1">
        <v>1617245345.7520001</v>
      </c>
      <c r="AH1">
        <v>1617245350.7520001</v>
      </c>
      <c r="AI1">
        <v>1617245355.7520001</v>
      </c>
      <c r="AJ1">
        <v>1617245360.7520001</v>
      </c>
      <c r="AK1">
        <v>1617245365.7520001</v>
      </c>
      <c r="AL1">
        <v>1617245370.7520001</v>
      </c>
      <c r="AM1">
        <v>1617245375.7520001</v>
      </c>
      <c r="AN1">
        <v>1617245380.7520001</v>
      </c>
      <c r="AO1">
        <v>1617245385.7520001</v>
      </c>
      <c r="AP1">
        <v>1617245390.7520001</v>
      </c>
      <c r="AQ1">
        <v>1617245395.7520001</v>
      </c>
      <c r="AR1">
        <v>1617245400.7520001</v>
      </c>
      <c r="AS1">
        <v>1617245405.7520001</v>
      </c>
      <c r="AT1">
        <v>1617245410.7520001</v>
      </c>
      <c r="AU1">
        <v>1617245415.7520001</v>
      </c>
    </row>
    <row r="2" spans="1:53" x14ac:dyDescent="0.5">
      <c r="A2" t="s">
        <v>1</v>
      </c>
      <c r="B2">
        <v>220910.933333333</v>
      </c>
      <c r="C2">
        <v>205892.26666666599</v>
      </c>
      <c r="D2">
        <v>205892.26666666599</v>
      </c>
      <c r="E2">
        <v>205892.26666666599</v>
      </c>
      <c r="F2">
        <v>22118.400000000001</v>
      </c>
      <c r="G2">
        <v>22118.400000000001</v>
      </c>
      <c r="H2">
        <v>22118.400000000001</v>
      </c>
      <c r="I2">
        <v>7099.7333333333299</v>
      </c>
      <c r="J2">
        <v>7099.7333333333299</v>
      </c>
      <c r="K2">
        <v>7099.7333333333299</v>
      </c>
      <c r="L2">
        <v>9011.2000000000007</v>
      </c>
      <c r="M2">
        <v>9011.2000000000007</v>
      </c>
      <c r="N2">
        <v>13906.070649098599</v>
      </c>
      <c r="O2">
        <v>13906.070649098599</v>
      </c>
      <c r="P2">
        <v>13906.070649098599</v>
      </c>
      <c r="Q2">
        <v>13906.070649098599</v>
      </c>
      <c r="R2">
        <v>4646.8886493845303</v>
      </c>
      <c r="S2">
        <v>4646.8886493845303</v>
      </c>
      <c r="T2">
        <v>4646.8886493845303</v>
      </c>
      <c r="U2">
        <v>17749.333333333299</v>
      </c>
      <c r="V2">
        <v>17749.333333333299</v>
      </c>
      <c r="W2">
        <v>17749.333333333299</v>
      </c>
      <c r="X2">
        <v>8192</v>
      </c>
      <c r="Y2">
        <v>8192</v>
      </c>
      <c r="Z2">
        <v>8192</v>
      </c>
      <c r="AA2">
        <v>2255530.66666666</v>
      </c>
      <c r="AB2">
        <v>2255530.66666666</v>
      </c>
      <c r="AC2">
        <v>4984.9898580121699</v>
      </c>
      <c r="AD2">
        <v>4984.9898580121699</v>
      </c>
      <c r="AE2">
        <v>4984.9898580121699</v>
      </c>
      <c r="AF2">
        <v>1155639.5674809699</v>
      </c>
      <c r="AG2">
        <v>1155639.5674809699</v>
      </c>
      <c r="AH2">
        <v>1155639.5674809699</v>
      </c>
      <c r="AI2">
        <v>1155639.5674809699</v>
      </c>
      <c r="AJ2">
        <v>4861.58367716045</v>
      </c>
      <c r="AK2">
        <v>4861.58367716045</v>
      </c>
      <c r="AL2">
        <v>25020.361622413999</v>
      </c>
      <c r="AM2">
        <v>25020.361622413999</v>
      </c>
      <c r="AN2">
        <v>25020.361622413999</v>
      </c>
      <c r="AO2">
        <v>5460.6052526329804</v>
      </c>
      <c r="AP2">
        <v>5460.6052526329804</v>
      </c>
      <c r="AQ2">
        <v>5460.6052526329804</v>
      </c>
      <c r="AR2">
        <v>5460.6052526329804</v>
      </c>
      <c r="AS2">
        <v>12482.167042889299</v>
      </c>
      <c r="AT2">
        <v>12482.167042889299</v>
      </c>
      <c r="AU2">
        <v>12482.167042889299</v>
      </c>
      <c r="AW2" s="1">
        <f>MEDIAN($B2:$AU5)</f>
        <v>15837.866666666599</v>
      </c>
      <c r="AX2" s="1">
        <f>AVERAGE($B2:$AU5)</f>
        <v>213259.97160609646</v>
      </c>
      <c r="AY2" s="1">
        <f>MIN($B2:$AU5)</f>
        <v>4096</v>
      </c>
      <c r="AZ2" s="1">
        <f>MAX($B2:$AU5)</f>
        <v>2255530.66666666</v>
      </c>
      <c r="BA2" s="1">
        <f>STDEV($B2:$AU5)</f>
        <v>447246.15481141972</v>
      </c>
    </row>
    <row r="3" spans="1:53" x14ac:dyDescent="0.5">
      <c r="A3" t="s">
        <v>2</v>
      </c>
      <c r="B3">
        <v>131618.13333333301</v>
      </c>
      <c r="C3">
        <v>202342.39999999999</v>
      </c>
      <c r="D3">
        <v>202342.39999999999</v>
      </c>
      <c r="E3">
        <v>202342.39999999999</v>
      </c>
      <c r="F3">
        <v>8465.0666666666602</v>
      </c>
      <c r="G3">
        <v>8465.0666666666602</v>
      </c>
      <c r="H3">
        <v>8465.0666666666602</v>
      </c>
      <c r="I3">
        <v>6826.6666666666597</v>
      </c>
      <c r="J3">
        <v>6826.6666666666597</v>
      </c>
      <c r="K3">
        <v>6826.6666666666597</v>
      </c>
      <c r="L3">
        <v>26487.466666666602</v>
      </c>
      <c r="M3">
        <v>26487.466666666602</v>
      </c>
      <c r="N3">
        <v>26487.466666666602</v>
      </c>
      <c r="O3">
        <v>13380.266666666599</v>
      </c>
      <c r="P3">
        <v>13380.266666666599</v>
      </c>
      <c r="Q3">
        <v>13380.266666666599</v>
      </c>
      <c r="R3">
        <v>17203.2</v>
      </c>
      <c r="S3">
        <v>17203.2</v>
      </c>
      <c r="T3">
        <v>17203.2</v>
      </c>
      <c r="U3">
        <v>8292.8409459021696</v>
      </c>
      <c r="V3">
        <v>8292.8409459021696</v>
      </c>
      <c r="W3">
        <v>8292.8409459021696</v>
      </c>
      <c r="X3">
        <v>4872.8755948334401</v>
      </c>
      <c r="Y3">
        <v>4872.8755948334401</v>
      </c>
      <c r="Z3">
        <v>4872.8755948334401</v>
      </c>
      <c r="AA3">
        <v>1132680.5333333299</v>
      </c>
      <c r="AB3">
        <v>1132680.5333333299</v>
      </c>
      <c r="AC3">
        <v>1132680.5333333299</v>
      </c>
      <c r="AD3">
        <v>457932.79999999999</v>
      </c>
      <c r="AE3">
        <v>457932.79999999999</v>
      </c>
      <c r="AF3">
        <v>457932.79999999999</v>
      </c>
      <c r="AG3">
        <v>1264298.66666666</v>
      </c>
      <c r="AH3">
        <v>1264298.66666666</v>
      </c>
      <c r="AI3">
        <v>1264298.66666666</v>
      </c>
      <c r="AJ3">
        <v>21026.133333333299</v>
      </c>
      <c r="AK3">
        <v>21026.133333333299</v>
      </c>
      <c r="AL3">
        <v>21026.133333333299</v>
      </c>
      <c r="AM3">
        <v>15837.866666666599</v>
      </c>
      <c r="AN3">
        <v>15837.866666666599</v>
      </c>
      <c r="AO3">
        <v>15837.866666666599</v>
      </c>
      <c r="AP3">
        <v>4642.1333333333296</v>
      </c>
      <c r="AQ3">
        <v>4642.1333333333296</v>
      </c>
      <c r="AR3">
        <v>4642.1333333333296</v>
      </c>
      <c r="AS3">
        <v>14472.5333333333</v>
      </c>
      <c r="AT3">
        <v>14472.5333333333</v>
      </c>
      <c r="AU3">
        <v>14472.5333333333</v>
      </c>
    </row>
    <row r="4" spans="1:53" x14ac:dyDescent="0.5">
      <c r="A4" t="s">
        <v>3</v>
      </c>
      <c r="B4">
        <v>47240.533333333296</v>
      </c>
      <c r="C4">
        <v>47240.533333333296</v>
      </c>
      <c r="D4">
        <v>47240.533333333296</v>
      </c>
      <c r="E4">
        <v>224460.79999999999</v>
      </c>
      <c r="F4">
        <v>224460.79999999999</v>
      </c>
      <c r="G4">
        <v>224460.79999999999</v>
      </c>
      <c r="H4">
        <v>21299.200000000001</v>
      </c>
      <c r="I4">
        <v>21299.200000000001</v>
      </c>
      <c r="J4">
        <v>21299.200000000001</v>
      </c>
      <c r="K4">
        <v>4369.0666666666602</v>
      </c>
      <c r="L4">
        <v>4369.0666666666602</v>
      </c>
      <c r="M4">
        <v>4369.0666666666602</v>
      </c>
      <c r="N4">
        <v>13107.2</v>
      </c>
      <c r="O4">
        <v>13107.2</v>
      </c>
      <c r="P4">
        <v>8276.0850238422299</v>
      </c>
      <c r="Q4">
        <v>8276.0850238422299</v>
      </c>
      <c r="R4">
        <v>8276.0850238422299</v>
      </c>
      <c r="S4">
        <v>13108.947859714601</v>
      </c>
      <c r="T4">
        <v>13108.947859714601</v>
      </c>
      <c r="U4">
        <v>13108.947859714601</v>
      </c>
      <c r="V4">
        <v>11211.4293344014</v>
      </c>
      <c r="W4">
        <v>11211.4293344014</v>
      </c>
      <c r="X4">
        <v>11211.4293344014</v>
      </c>
      <c r="Y4">
        <v>11211.4293344014</v>
      </c>
      <c r="Z4">
        <v>960761.47308781801</v>
      </c>
      <c r="AA4">
        <v>960761.47308781801</v>
      </c>
      <c r="AB4">
        <v>960761.47308781801</v>
      </c>
      <c r="AC4">
        <v>1124761.6000000001</v>
      </c>
      <c r="AD4">
        <v>1124761.6000000001</v>
      </c>
      <c r="AE4">
        <v>1124761.6000000001</v>
      </c>
      <c r="AF4">
        <v>305561.59999999998</v>
      </c>
      <c r="AG4">
        <v>305561.59999999998</v>
      </c>
      <c r="AH4">
        <v>1039482.36059177</v>
      </c>
      <c r="AI4">
        <v>1039482.36059177</v>
      </c>
      <c r="AJ4">
        <v>1039482.36059177</v>
      </c>
      <c r="AK4">
        <v>21842.4210105319</v>
      </c>
      <c r="AL4">
        <v>21842.4210105319</v>
      </c>
      <c r="AM4">
        <v>21842.4210105319</v>
      </c>
      <c r="AN4">
        <v>21842.4210105319</v>
      </c>
      <c r="AO4">
        <v>8564.1952983725096</v>
      </c>
      <c r="AP4">
        <v>8564.1952983725096</v>
      </c>
      <c r="AQ4">
        <v>8564.1952983725096</v>
      </c>
      <c r="AR4">
        <v>4915.2</v>
      </c>
      <c r="AS4">
        <v>4915.2</v>
      </c>
      <c r="AT4">
        <v>4915.2</v>
      </c>
      <c r="AU4">
        <v>13107.2</v>
      </c>
    </row>
    <row r="5" spans="1:53" x14ac:dyDescent="0.5">
      <c r="A5" t="s">
        <v>4</v>
      </c>
      <c r="B5">
        <v>63897.599999999999</v>
      </c>
      <c r="C5">
        <v>63897.599999999999</v>
      </c>
      <c r="D5">
        <v>63897.599999999999</v>
      </c>
      <c r="E5">
        <v>183227.73333333299</v>
      </c>
      <c r="F5">
        <v>183227.73333333299</v>
      </c>
      <c r="G5">
        <v>183227.73333333299</v>
      </c>
      <c r="H5">
        <v>21299.200000000001</v>
      </c>
      <c r="I5">
        <v>21299.200000000001</v>
      </c>
      <c r="J5">
        <v>21299.200000000001</v>
      </c>
      <c r="K5">
        <v>4096</v>
      </c>
      <c r="L5">
        <v>4096</v>
      </c>
      <c r="M5">
        <v>4096</v>
      </c>
      <c r="N5">
        <v>15892.6521703985</v>
      </c>
      <c r="O5">
        <v>15892.6521703985</v>
      </c>
      <c r="P5">
        <v>15892.6521703985</v>
      </c>
      <c r="Q5">
        <v>10455.4994611152</v>
      </c>
      <c r="R5">
        <v>10455.4994611152</v>
      </c>
      <c r="S5">
        <v>10455.4994611152</v>
      </c>
      <c r="T5">
        <v>5971.3290677897403</v>
      </c>
      <c r="U5">
        <v>5971.3290677897403</v>
      </c>
      <c r="V5">
        <v>5971.3290677897403</v>
      </c>
      <c r="W5">
        <v>13457.655922505999</v>
      </c>
      <c r="X5">
        <v>13457.655922505999</v>
      </c>
      <c r="Y5">
        <v>13457.655922505999</v>
      </c>
      <c r="Z5">
        <v>10103.4666666666</v>
      </c>
      <c r="AA5">
        <v>10103.4666666666</v>
      </c>
      <c r="AB5">
        <v>10103.4666666666</v>
      </c>
      <c r="AC5">
        <v>15837.866666666599</v>
      </c>
      <c r="AD5">
        <v>15837.866666666599</v>
      </c>
      <c r="AE5">
        <v>15837.866666666599</v>
      </c>
      <c r="AF5">
        <v>1685640.5333333299</v>
      </c>
      <c r="AG5">
        <v>1685640.5333333299</v>
      </c>
      <c r="AH5">
        <v>1685640.5333333299</v>
      </c>
      <c r="AI5">
        <v>593100.80000000005</v>
      </c>
      <c r="AJ5">
        <v>593100.80000000005</v>
      </c>
      <c r="AK5">
        <v>593100.80000000005</v>
      </c>
      <c r="AL5">
        <v>17476.266666666601</v>
      </c>
      <c r="AM5">
        <v>17476.266666666601</v>
      </c>
      <c r="AN5">
        <v>17476.266666666601</v>
      </c>
      <c r="AO5">
        <v>6826.6666666666597</v>
      </c>
      <c r="AP5">
        <v>6826.6666666666597</v>
      </c>
      <c r="AQ5">
        <v>6826.6666666666597</v>
      </c>
      <c r="AR5">
        <v>4915.2</v>
      </c>
      <c r="AS5">
        <v>4915.2</v>
      </c>
      <c r="AT5">
        <v>4915.2</v>
      </c>
      <c r="AU5">
        <v>16657.0666666666</v>
      </c>
    </row>
    <row r="6" spans="1:53" x14ac:dyDescent="0.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53" x14ac:dyDescent="0.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53" x14ac:dyDescent="0.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53" x14ac:dyDescent="0.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53" x14ac:dyDescent="0.5">
      <c r="A10" t="s">
        <v>9</v>
      </c>
      <c r="B10">
        <v>220910.933333333</v>
      </c>
      <c r="C10">
        <v>205892.26666666599</v>
      </c>
      <c r="D10">
        <v>205892.26666666599</v>
      </c>
      <c r="E10">
        <v>205892.26666666599</v>
      </c>
      <c r="F10">
        <v>22118.400000000001</v>
      </c>
      <c r="G10">
        <v>22118.400000000001</v>
      </c>
      <c r="H10">
        <v>22118.400000000001</v>
      </c>
      <c r="I10">
        <v>7099.7333333333299</v>
      </c>
      <c r="J10">
        <v>7099.7333333333299</v>
      </c>
      <c r="K10">
        <v>7099.7333333333299</v>
      </c>
      <c r="L10">
        <v>9011.2000000000007</v>
      </c>
      <c r="M10">
        <v>9011.2000000000007</v>
      </c>
      <c r="N10">
        <v>13906.070649098599</v>
      </c>
      <c r="O10">
        <v>13906.070649098599</v>
      </c>
      <c r="P10">
        <v>13906.070649098599</v>
      </c>
      <c r="Q10">
        <v>13906.070649098599</v>
      </c>
      <c r="R10">
        <v>4646.8886493845303</v>
      </c>
      <c r="S10">
        <v>4646.8886493845303</v>
      </c>
      <c r="T10">
        <v>4646.8886493845303</v>
      </c>
      <c r="U10">
        <v>17749.333333333299</v>
      </c>
      <c r="V10">
        <v>17749.333333333299</v>
      </c>
      <c r="W10">
        <v>17749.333333333299</v>
      </c>
      <c r="X10">
        <v>8192</v>
      </c>
      <c r="Y10">
        <v>8192</v>
      </c>
      <c r="Z10">
        <v>8192</v>
      </c>
      <c r="AA10">
        <v>2255530.66666666</v>
      </c>
      <c r="AB10">
        <v>2255530.66666666</v>
      </c>
      <c r="AC10">
        <v>4984.9898580121699</v>
      </c>
      <c r="AD10">
        <v>4984.9898580121699</v>
      </c>
      <c r="AE10">
        <v>4984.9898580121699</v>
      </c>
      <c r="AF10">
        <v>1155639.5674809699</v>
      </c>
      <c r="AG10">
        <v>1155639.5674809699</v>
      </c>
      <c r="AH10">
        <v>1155639.5674809699</v>
      </c>
      <c r="AI10">
        <v>1155639.5674809699</v>
      </c>
      <c r="AJ10">
        <v>4861.58367716045</v>
      </c>
      <c r="AK10">
        <v>4861.58367716045</v>
      </c>
      <c r="AL10">
        <v>25020.361622413999</v>
      </c>
      <c r="AM10">
        <v>25020.361622413999</v>
      </c>
      <c r="AN10">
        <v>25020.361622413999</v>
      </c>
      <c r="AO10">
        <v>5460.6052526329804</v>
      </c>
      <c r="AP10">
        <v>5460.6052526329804</v>
      </c>
      <c r="AQ10">
        <v>5460.6052526329804</v>
      </c>
      <c r="AR10">
        <v>5460.6052526329804</v>
      </c>
      <c r="AS10">
        <v>12482.167042889299</v>
      </c>
      <c r="AT10">
        <v>12482.167042889299</v>
      </c>
      <c r="AU10">
        <v>12482.167042889299</v>
      </c>
    </row>
    <row r="11" spans="1:53" x14ac:dyDescent="0.5">
      <c r="A11" t="s">
        <v>10</v>
      </c>
      <c r="B11">
        <v>131618.13333333301</v>
      </c>
      <c r="C11">
        <v>202342.39999999999</v>
      </c>
      <c r="D11">
        <v>202342.39999999999</v>
      </c>
      <c r="E11">
        <v>202342.39999999999</v>
      </c>
      <c r="F11">
        <v>8465.0666666666602</v>
      </c>
      <c r="G11">
        <v>8465.0666666666602</v>
      </c>
      <c r="H11">
        <v>8465.0666666666602</v>
      </c>
      <c r="I11">
        <v>6826.6666666666597</v>
      </c>
      <c r="J11">
        <v>6826.6666666666597</v>
      </c>
      <c r="K11">
        <v>6826.6666666666597</v>
      </c>
      <c r="L11">
        <v>26487.466666666602</v>
      </c>
      <c r="M11">
        <v>26487.466666666602</v>
      </c>
      <c r="N11">
        <v>26487.466666666602</v>
      </c>
      <c r="O11">
        <v>13380.266666666599</v>
      </c>
      <c r="P11">
        <v>13380.266666666599</v>
      </c>
      <c r="Q11">
        <v>13380.266666666599</v>
      </c>
      <c r="R11">
        <v>17203.2</v>
      </c>
      <c r="S11">
        <v>17203.2</v>
      </c>
      <c r="T11">
        <v>17203.2</v>
      </c>
      <c r="U11">
        <v>8292.8409459021696</v>
      </c>
      <c r="V11">
        <v>8292.8409459021696</v>
      </c>
      <c r="W11">
        <v>8292.8409459021696</v>
      </c>
      <c r="X11">
        <v>4872.8755948334401</v>
      </c>
      <c r="Y11">
        <v>4872.8755948334401</v>
      </c>
      <c r="Z11">
        <v>4872.8755948334401</v>
      </c>
      <c r="AA11">
        <v>1132680.5333333299</v>
      </c>
      <c r="AB11">
        <v>1132680.5333333299</v>
      </c>
      <c r="AC11">
        <v>1132680.5333333299</v>
      </c>
      <c r="AD11">
        <v>457932.79999999999</v>
      </c>
      <c r="AE11">
        <v>457932.79999999999</v>
      </c>
      <c r="AF11">
        <v>457932.79999999999</v>
      </c>
      <c r="AG11">
        <v>1264298.66666666</v>
      </c>
      <c r="AH11">
        <v>1264298.66666666</v>
      </c>
      <c r="AI11">
        <v>1264298.66666666</v>
      </c>
      <c r="AJ11">
        <v>21026.133333333299</v>
      </c>
      <c r="AK11">
        <v>21026.133333333299</v>
      </c>
      <c r="AL11">
        <v>21026.133333333299</v>
      </c>
      <c r="AM11">
        <v>15837.866666666599</v>
      </c>
      <c r="AN11">
        <v>15837.866666666599</v>
      </c>
      <c r="AO11">
        <v>15837.866666666599</v>
      </c>
      <c r="AP11">
        <v>4642.1333333333296</v>
      </c>
      <c r="AQ11">
        <v>4642.1333333333296</v>
      </c>
      <c r="AR11">
        <v>4642.1333333333296</v>
      </c>
      <c r="AS11">
        <v>14472.5333333333</v>
      </c>
      <c r="AT11">
        <v>14472.5333333333</v>
      </c>
      <c r="AU11">
        <v>14472.5333333333</v>
      </c>
    </row>
    <row r="12" spans="1:53" x14ac:dyDescent="0.5">
      <c r="A12" t="s">
        <v>11</v>
      </c>
      <c r="B12">
        <v>47240.533333333296</v>
      </c>
      <c r="C12">
        <v>47240.533333333296</v>
      </c>
      <c r="D12">
        <v>47240.533333333296</v>
      </c>
      <c r="E12">
        <v>224460.79999999999</v>
      </c>
      <c r="F12">
        <v>224460.79999999999</v>
      </c>
      <c r="G12">
        <v>224460.79999999999</v>
      </c>
      <c r="H12">
        <v>21299.200000000001</v>
      </c>
      <c r="I12">
        <v>21299.200000000001</v>
      </c>
      <c r="J12">
        <v>21299.200000000001</v>
      </c>
      <c r="K12">
        <v>4369.0666666666602</v>
      </c>
      <c r="L12">
        <v>4369.0666666666602</v>
      </c>
      <c r="M12">
        <v>4369.0666666666602</v>
      </c>
      <c r="N12">
        <v>13107.2</v>
      </c>
      <c r="O12">
        <v>13107.2</v>
      </c>
      <c r="P12">
        <v>8276.0850238422299</v>
      </c>
      <c r="Q12">
        <v>8276.0850238422299</v>
      </c>
      <c r="R12">
        <v>8276.0850238422299</v>
      </c>
      <c r="S12">
        <v>13108.947859714601</v>
      </c>
      <c r="T12">
        <v>13108.947859714601</v>
      </c>
      <c r="U12">
        <v>13108.947859714601</v>
      </c>
      <c r="V12">
        <v>11211.4293344014</v>
      </c>
      <c r="W12">
        <v>11211.4293344014</v>
      </c>
      <c r="X12">
        <v>11211.4293344014</v>
      </c>
      <c r="Y12">
        <v>11211.4293344014</v>
      </c>
      <c r="Z12">
        <v>960761.47308781801</v>
      </c>
      <c r="AA12">
        <v>960761.47308781801</v>
      </c>
      <c r="AB12">
        <v>960761.47308781801</v>
      </c>
      <c r="AC12">
        <v>1124761.6000000001</v>
      </c>
      <c r="AD12">
        <v>1124761.6000000001</v>
      </c>
      <c r="AE12">
        <v>1124761.6000000001</v>
      </c>
      <c r="AF12">
        <v>305561.59999999998</v>
      </c>
      <c r="AG12">
        <v>305561.59999999998</v>
      </c>
      <c r="AH12">
        <v>1039482.36059177</v>
      </c>
      <c r="AI12">
        <v>1039482.36059177</v>
      </c>
      <c r="AJ12">
        <v>1039482.36059177</v>
      </c>
      <c r="AK12">
        <v>21842.4210105319</v>
      </c>
      <c r="AL12">
        <v>21842.4210105319</v>
      </c>
      <c r="AM12">
        <v>21842.4210105319</v>
      </c>
      <c r="AN12">
        <v>21842.4210105319</v>
      </c>
      <c r="AO12">
        <v>8564.1952983725096</v>
      </c>
      <c r="AP12">
        <v>8564.1952983725096</v>
      </c>
      <c r="AQ12">
        <v>8564.1952983725096</v>
      </c>
      <c r="AR12">
        <v>4915.2</v>
      </c>
      <c r="AS12">
        <v>4915.2</v>
      </c>
      <c r="AT12">
        <v>4915.2</v>
      </c>
      <c r="AU12">
        <v>13107.2</v>
      </c>
    </row>
    <row r="13" spans="1:53" x14ac:dyDescent="0.5">
      <c r="A13" t="s">
        <v>12</v>
      </c>
      <c r="B13">
        <v>63897.599999999999</v>
      </c>
      <c r="C13">
        <v>63897.599999999999</v>
      </c>
      <c r="D13">
        <v>63897.599999999999</v>
      </c>
      <c r="E13">
        <v>183227.73333333299</v>
      </c>
      <c r="F13">
        <v>183227.73333333299</v>
      </c>
      <c r="G13">
        <v>183227.73333333299</v>
      </c>
      <c r="H13">
        <v>21299.200000000001</v>
      </c>
      <c r="I13">
        <v>21299.200000000001</v>
      </c>
      <c r="J13">
        <v>21299.200000000001</v>
      </c>
      <c r="K13">
        <v>4096</v>
      </c>
      <c r="L13">
        <v>4096</v>
      </c>
      <c r="M13">
        <v>4096</v>
      </c>
      <c r="N13">
        <v>15892.6521703985</v>
      </c>
      <c r="O13">
        <v>15892.6521703985</v>
      </c>
      <c r="P13">
        <v>15892.6521703985</v>
      </c>
      <c r="Q13">
        <v>10455.4994611152</v>
      </c>
      <c r="R13">
        <v>10455.4994611152</v>
      </c>
      <c r="S13">
        <v>10455.4994611152</v>
      </c>
      <c r="T13">
        <v>5971.3290677897403</v>
      </c>
      <c r="U13">
        <v>5971.3290677897403</v>
      </c>
      <c r="V13">
        <v>5971.3290677897403</v>
      </c>
      <c r="W13">
        <v>13457.655922505999</v>
      </c>
      <c r="X13">
        <v>13457.655922505999</v>
      </c>
      <c r="Y13">
        <v>13457.655922505999</v>
      </c>
      <c r="Z13">
        <v>10103.4666666666</v>
      </c>
      <c r="AA13">
        <v>10103.4666666666</v>
      </c>
      <c r="AB13">
        <v>10103.4666666666</v>
      </c>
      <c r="AC13">
        <v>15837.866666666599</v>
      </c>
      <c r="AD13">
        <v>15837.866666666599</v>
      </c>
      <c r="AE13">
        <v>15837.866666666599</v>
      </c>
      <c r="AF13">
        <v>1685640.5333333299</v>
      </c>
      <c r="AG13">
        <v>1685640.5333333299</v>
      </c>
      <c r="AH13">
        <v>1685640.5333333299</v>
      </c>
      <c r="AI13">
        <v>593100.80000000005</v>
      </c>
      <c r="AJ13">
        <v>593100.80000000005</v>
      </c>
      <c r="AK13">
        <v>593100.80000000005</v>
      </c>
      <c r="AL13">
        <v>17476.266666666601</v>
      </c>
      <c r="AM13">
        <v>17476.266666666601</v>
      </c>
      <c r="AN13">
        <v>17476.266666666601</v>
      </c>
      <c r="AO13">
        <v>6826.6666666666597</v>
      </c>
      <c r="AP13">
        <v>6826.6666666666597</v>
      </c>
      <c r="AQ13">
        <v>6826.6666666666597</v>
      </c>
      <c r="AR13">
        <v>4915.2</v>
      </c>
      <c r="AS13">
        <v>4915.2</v>
      </c>
      <c r="AT13">
        <v>4915.2</v>
      </c>
      <c r="AU13">
        <v>16657.0666666666</v>
      </c>
    </row>
    <row r="14" spans="1:53" x14ac:dyDescent="0.5">
      <c r="A14" t="s">
        <v>13</v>
      </c>
      <c r="B14">
        <v>62805.333333333299</v>
      </c>
      <c r="C14">
        <v>742468.26666666602</v>
      </c>
      <c r="D14">
        <v>742468.26666666602</v>
      </c>
      <c r="E14">
        <v>742468.26666666602</v>
      </c>
      <c r="F14">
        <v>26143402.666666601</v>
      </c>
      <c r="G14">
        <v>26143402.666666601</v>
      </c>
      <c r="H14">
        <v>26143402.666666601</v>
      </c>
      <c r="I14">
        <v>9557.3333333333303</v>
      </c>
      <c r="J14">
        <v>9557.3333333333303</v>
      </c>
      <c r="K14">
        <v>9557.3333333333303</v>
      </c>
      <c r="L14">
        <v>40708232.533333302</v>
      </c>
      <c r="M14">
        <v>40708232.533333302</v>
      </c>
      <c r="N14">
        <v>40708232.533333302</v>
      </c>
      <c r="O14">
        <v>28945.0666666666</v>
      </c>
      <c r="P14">
        <v>28945.0666666666</v>
      </c>
      <c r="Q14">
        <v>28945.0666666666</v>
      </c>
      <c r="R14">
        <v>15018.666666666601</v>
      </c>
      <c r="S14">
        <v>15018.666666666601</v>
      </c>
      <c r="T14">
        <v>15018.666666666601</v>
      </c>
      <c r="U14">
        <v>42248055.466666602</v>
      </c>
      <c r="V14">
        <v>42248055.466666602</v>
      </c>
      <c r="W14">
        <v>42248055.466666602</v>
      </c>
      <c r="X14">
        <v>41506.133333333302</v>
      </c>
      <c r="Y14">
        <v>41506.133333333302</v>
      </c>
      <c r="Z14">
        <v>41506.133333333302</v>
      </c>
      <c r="AA14">
        <v>34779682.133333303</v>
      </c>
      <c r="AB14">
        <v>34779682.133333303</v>
      </c>
      <c r="AC14">
        <v>34779682.133333303</v>
      </c>
      <c r="AD14">
        <v>21572.266666666601</v>
      </c>
      <c r="AE14">
        <v>21572.266666666601</v>
      </c>
      <c r="AF14">
        <v>21572.266666666601</v>
      </c>
      <c r="AG14">
        <v>48936.280884265201</v>
      </c>
      <c r="AH14">
        <v>48936.280884265201</v>
      </c>
      <c r="AI14">
        <v>48936.280884265201</v>
      </c>
      <c r="AJ14">
        <v>66430.379746835402</v>
      </c>
      <c r="AK14">
        <v>66430.379746835402</v>
      </c>
      <c r="AL14">
        <v>66430.379746835402</v>
      </c>
      <c r="AM14">
        <v>4096</v>
      </c>
      <c r="AN14">
        <v>4096</v>
      </c>
      <c r="AO14">
        <v>4096</v>
      </c>
      <c r="AP14">
        <v>23346.633010341098</v>
      </c>
      <c r="AQ14">
        <v>23346.633010341098</v>
      </c>
      <c r="AR14">
        <v>23346.633010341098</v>
      </c>
      <c r="AS14">
        <v>4160.9571646255399</v>
      </c>
      <c r="AT14">
        <v>4160.9571646255399</v>
      </c>
      <c r="AU14">
        <v>4160.9571646255399</v>
      </c>
      <c r="AW14" s="1">
        <f>MEDIAN($B14:$AU14)</f>
        <v>41506.133333333302</v>
      </c>
      <c r="AX14" s="1">
        <f>AVERAGE($B14:$AU14)</f>
        <v>9450413.8627337161</v>
      </c>
      <c r="AY14" s="1">
        <f>MIN($B14:$AU14)</f>
        <v>4096</v>
      </c>
      <c r="AZ14" s="1">
        <f>MAX($B14:$AU14)</f>
        <v>42248055.466666602</v>
      </c>
      <c r="BA14" s="1">
        <f>STDEV($B14:$AU14)</f>
        <v>16260997.391835809</v>
      </c>
    </row>
    <row r="15" spans="1:53" x14ac:dyDescent="0.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53" x14ac:dyDescent="0.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53" x14ac:dyDescent="0.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53" x14ac:dyDescent="0.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53" x14ac:dyDescent="0.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53" x14ac:dyDescent="0.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53" x14ac:dyDescent="0.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53" x14ac:dyDescent="0.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53" x14ac:dyDescent="0.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W23" s="1">
        <f>MEDIAN($B23:$AU26)</f>
        <v>0</v>
      </c>
      <c r="AX23" s="1">
        <f>AVERAGE($B23:$AU26)</f>
        <v>0</v>
      </c>
      <c r="AY23" s="1">
        <f>MIN($B23:$AU26)</f>
        <v>0</v>
      </c>
      <c r="AZ23" s="1">
        <f>MAX($B23:$AU26)</f>
        <v>0</v>
      </c>
      <c r="BA23" s="1">
        <f>STDEV($B23:$AU26)</f>
        <v>0</v>
      </c>
    </row>
    <row r="24" spans="1:53" x14ac:dyDescent="0.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53" x14ac:dyDescent="0.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53" x14ac:dyDescent="0.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53" x14ac:dyDescent="0.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273.06666666666598</v>
      </c>
      <c r="AB27">
        <v>273.06666666666598</v>
      </c>
      <c r="AC27">
        <v>273.06666666666598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W27" s="1">
        <f>MEDIAN($B27:$AU27)</f>
        <v>0</v>
      </c>
      <c r="AX27" s="1">
        <f>AVERAGE($B27:$AU27)</f>
        <v>17.808695652173871</v>
      </c>
      <c r="AY27" s="1">
        <f>MIN($B27:$AU27)</f>
        <v>0</v>
      </c>
      <c r="AZ27" s="1">
        <f>MAX($B27:$AU27)</f>
        <v>273.06666666666598</v>
      </c>
      <c r="BA27" s="1">
        <f>STDEV($B27:$AU27)</f>
        <v>68.167657670884665</v>
      </c>
    </row>
    <row r="28" spans="1:53" x14ac:dyDescent="0.5">
      <c r="A28" t="s">
        <v>27</v>
      </c>
      <c r="B28">
        <v>26.029415816537298</v>
      </c>
      <c r="C28">
        <v>23.460098433694</v>
      </c>
      <c r="D28">
        <v>23.460098433694</v>
      </c>
      <c r="E28">
        <v>23.460098433694</v>
      </c>
      <c r="F28">
        <v>23.167226049518899</v>
      </c>
      <c r="G28">
        <v>23.167226049518899</v>
      </c>
      <c r="H28">
        <v>23.167226049518899</v>
      </c>
      <c r="I28">
        <v>23.003135877479298</v>
      </c>
      <c r="J28">
        <v>23.003135877479298</v>
      </c>
      <c r="K28">
        <v>23.003135877479298</v>
      </c>
      <c r="L28">
        <v>22.873741388582399</v>
      </c>
      <c r="M28">
        <v>22.873741388582399</v>
      </c>
      <c r="N28">
        <v>22.7917983486895</v>
      </c>
      <c r="O28">
        <v>22.7917983486895</v>
      </c>
      <c r="P28">
        <v>22.7917983486895</v>
      </c>
      <c r="Q28">
        <v>22.7917983486895</v>
      </c>
      <c r="R28">
        <v>22.688527668276599</v>
      </c>
      <c r="S28">
        <v>22.688527668276599</v>
      </c>
      <c r="T28">
        <v>22.688527668276599</v>
      </c>
      <c r="U28">
        <v>22.622605870305399</v>
      </c>
      <c r="V28">
        <v>22.622605870305399</v>
      </c>
      <c r="W28">
        <v>22.622605870305399</v>
      </c>
      <c r="X28">
        <v>22.5211720201765</v>
      </c>
      <c r="Y28">
        <v>22.5211720201765</v>
      </c>
      <c r="Z28">
        <v>22.5211720201765</v>
      </c>
      <c r="AA28">
        <v>21.334783748950201</v>
      </c>
      <c r="AB28">
        <v>21.334783748950201</v>
      </c>
      <c r="AC28">
        <v>21.707456204353399</v>
      </c>
      <c r="AD28">
        <v>21.707456204353399</v>
      </c>
      <c r="AE28">
        <v>21.707456204353399</v>
      </c>
      <c r="AF28">
        <v>21.517854500591302</v>
      </c>
      <c r="AG28">
        <v>21.517854500591302</v>
      </c>
      <c r="AH28">
        <v>21.517854500591302</v>
      </c>
      <c r="AI28">
        <v>21.517854500591302</v>
      </c>
      <c r="AJ28">
        <v>21.2331458065674</v>
      </c>
      <c r="AK28">
        <v>21.2331458065674</v>
      </c>
      <c r="AL28">
        <v>21.051911885210298</v>
      </c>
      <c r="AM28">
        <v>21.051911885210298</v>
      </c>
      <c r="AN28">
        <v>21.051911885210298</v>
      </c>
      <c r="AO28">
        <v>20.916700767080702</v>
      </c>
      <c r="AP28">
        <v>20.916700767080702</v>
      </c>
      <c r="AQ28">
        <v>20.916700767080702</v>
      </c>
      <c r="AR28">
        <v>20.916700767080702</v>
      </c>
      <c r="AS28">
        <v>20.7368954915</v>
      </c>
      <c r="AT28">
        <v>20.7368954915</v>
      </c>
      <c r="AU28">
        <v>20.7368954915</v>
      </c>
      <c r="AW28" s="1">
        <f>MEDIAN($B28:$AU31)</f>
        <v>29.390662167112751</v>
      </c>
      <c r="AX28" s="1">
        <f>AVERAGE($B28:$AU31)</f>
        <v>27.97025883378932</v>
      </c>
      <c r="AY28" s="1">
        <f>MIN($B28:$AU31)</f>
        <v>20.7368954915</v>
      </c>
      <c r="AZ28" s="1">
        <f>MAX($B28:$AU31)</f>
        <v>33.149480228052603</v>
      </c>
      <c r="BA28" s="1">
        <f>STDEV($B28:$AU31)</f>
        <v>3.6226130254870381</v>
      </c>
    </row>
    <row r="29" spans="1:53" x14ac:dyDescent="0.5">
      <c r="A29" t="s">
        <v>28</v>
      </c>
      <c r="B29">
        <v>32.993145561656704</v>
      </c>
      <c r="C29">
        <v>30.389336587924401</v>
      </c>
      <c r="D29">
        <v>30.389336587924401</v>
      </c>
      <c r="E29">
        <v>30.389336587924401</v>
      </c>
      <c r="F29">
        <v>30.150446604874301</v>
      </c>
      <c r="G29">
        <v>30.150446604874301</v>
      </c>
      <c r="H29">
        <v>30.150446604874301</v>
      </c>
      <c r="I29">
        <v>29.977070235287702</v>
      </c>
      <c r="J29">
        <v>29.977070235287702</v>
      </c>
      <c r="K29">
        <v>29.977070235287702</v>
      </c>
      <c r="L29">
        <v>29.847165515756402</v>
      </c>
      <c r="M29">
        <v>29.847165515756402</v>
      </c>
      <c r="N29">
        <v>29.847165515756402</v>
      </c>
      <c r="O29">
        <v>29.7393027596334</v>
      </c>
      <c r="P29">
        <v>29.7393027596334</v>
      </c>
      <c r="Q29">
        <v>29.7393027596334</v>
      </c>
      <c r="R29">
        <v>29.647257153178298</v>
      </c>
      <c r="S29">
        <v>29.647257153178298</v>
      </c>
      <c r="T29">
        <v>29.647257153178298</v>
      </c>
      <c r="U29">
        <v>29.602254811219701</v>
      </c>
      <c r="V29">
        <v>29.602254811219701</v>
      </c>
      <c r="W29">
        <v>29.602254811219701</v>
      </c>
      <c r="X29">
        <v>29.216724543828299</v>
      </c>
      <c r="Y29">
        <v>29.216724543828299</v>
      </c>
      <c r="Z29">
        <v>29.216724543828299</v>
      </c>
      <c r="AA29">
        <v>28.2816758831326</v>
      </c>
      <c r="AB29">
        <v>28.2816758831326</v>
      </c>
      <c r="AC29">
        <v>28.2816758831326</v>
      </c>
      <c r="AD29">
        <v>28.649960355079699</v>
      </c>
      <c r="AE29">
        <v>28.649960355079699</v>
      </c>
      <c r="AF29">
        <v>28.649960355079699</v>
      </c>
      <c r="AG29">
        <v>28.3596391240768</v>
      </c>
      <c r="AH29">
        <v>28.3596391240768</v>
      </c>
      <c r="AI29">
        <v>28.3596391240768</v>
      </c>
      <c r="AJ29">
        <v>28.084828904361299</v>
      </c>
      <c r="AK29">
        <v>28.084828904361299</v>
      </c>
      <c r="AL29">
        <v>28.084828904361299</v>
      </c>
      <c r="AM29">
        <v>27.940535680938499</v>
      </c>
      <c r="AN29">
        <v>27.940535680938499</v>
      </c>
      <c r="AO29">
        <v>27.940535680938499</v>
      </c>
      <c r="AP29">
        <v>27.791038105044201</v>
      </c>
      <c r="AQ29">
        <v>27.791038105044201</v>
      </c>
      <c r="AR29">
        <v>27.791038105044201</v>
      </c>
      <c r="AS29">
        <v>27.549392876568</v>
      </c>
      <c r="AT29">
        <v>27.549392876568</v>
      </c>
      <c r="AU29">
        <v>27.549392876568</v>
      </c>
    </row>
    <row r="30" spans="1:53" x14ac:dyDescent="0.5">
      <c r="A30" t="s">
        <v>29</v>
      </c>
      <c r="B30">
        <v>33.149480228052603</v>
      </c>
      <c r="C30">
        <v>33.149480228052603</v>
      </c>
      <c r="D30">
        <v>33.149480228052603</v>
      </c>
      <c r="E30">
        <v>32.333519397438003</v>
      </c>
      <c r="F30">
        <v>32.333519397438003</v>
      </c>
      <c r="G30">
        <v>32.333519397438003</v>
      </c>
      <c r="H30">
        <v>32.236881715272901</v>
      </c>
      <c r="I30">
        <v>32.236881715272901</v>
      </c>
      <c r="J30">
        <v>32.236881715272901</v>
      </c>
      <c r="K30">
        <v>32.021360295280601</v>
      </c>
      <c r="L30">
        <v>32.021360295280601</v>
      </c>
      <c r="M30">
        <v>32.021360295280601</v>
      </c>
      <c r="N30">
        <v>31.949213683569202</v>
      </c>
      <c r="O30">
        <v>31.949213683569202</v>
      </c>
      <c r="P30">
        <v>31.8509432633739</v>
      </c>
      <c r="Q30">
        <v>31.8509432633739</v>
      </c>
      <c r="R30">
        <v>31.8509432633739</v>
      </c>
      <c r="S30">
        <v>31.8083900284606</v>
      </c>
      <c r="T30">
        <v>31.8083900284606</v>
      </c>
      <c r="U30">
        <v>31.8083900284606</v>
      </c>
      <c r="V30">
        <v>31.712364623056899</v>
      </c>
      <c r="W30">
        <v>31.712364623056899</v>
      </c>
      <c r="X30">
        <v>31.712364623056899</v>
      </c>
      <c r="Y30">
        <v>31.712364623056899</v>
      </c>
      <c r="Z30">
        <v>30.8331351937702</v>
      </c>
      <c r="AA30">
        <v>30.8331351937702</v>
      </c>
      <c r="AB30">
        <v>30.8331351937702</v>
      </c>
      <c r="AC30">
        <v>30.422195440783099</v>
      </c>
      <c r="AD30">
        <v>30.422195440783099</v>
      </c>
      <c r="AE30">
        <v>30.422195440783099</v>
      </c>
      <c r="AF30">
        <v>30.394030709761399</v>
      </c>
      <c r="AG30">
        <v>30.394030709761399</v>
      </c>
      <c r="AH30">
        <v>30.341987185047302</v>
      </c>
      <c r="AI30">
        <v>30.341987185047302</v>
      </c>
      <c r="AJ30">
        <v>30.341987185047302</v>
      </c>
      <c r="AK30">
        <v>30.149120005224699</v>
      </c>
      <c r="AL30">
        <v>30.149120005224699</v>
      </c>
      <c r="AM30">
        <v>30.149120005224699</v>
      </c>
      <c r="AN30">
        <v>30.149120005224699</v>
      </c>
      <c r="AO30">
        <v>30.000030613838</v>
      </c>
      <c r="AP30">
        <v>30.000030613838</v>
      </c>
      <c r="AQ30">
        <v>30.000030613838</v>
      </c>
      <c r="AR30">
        <v>29.864003126693301</v>
      </c>
      <c r="AS30">
        <v>29.864003126693301</v>
      </c>
      <c r="AT30">
        <v>29.864003126693301</v>
      </c>
      <c r="AU30">
        <v>29.625929512658299</v>
      </c>
    </row>
    <row r="31" spans="1:53" x14ac:dyDescent="0.5">
      <c r="A31" t="s">
        <v>30</v>
      </c>
      <c r="B31">
        <v>33.1060085779974</v>
      </c>
      <c r="C31">
        <v>33.1060085779974</v>
      </c>
      <c r="D31">
        <v>33.1060085779974</v>
      </c>
      <c r="E31">
        <v>30.408215121399099</v>
      </c>
      <c r="F31">
        <v>30.408215121399099</v>
      </c>
      <c r="G31">
        <v>30.408215121399099</v>
      </c>
      <c r="H31">
        <v>30.221368663063</v>
      </c>
      <c r="I31">
        <v>30.221368663063</v>
      </c>
      <c r="J31">
        <v>30.221368663063</v>
      </c>
      <c r="K31">
        <v>29.988091216991901</v>
      </c>
      <c r="L31">
        <v>29.988091216991901</v>
      </c>
      <c r="M31">
        <v>29.988091216991901</v>
      </c>
      <c r="N31">
        <v>29.814918939659101</v>
      </c>
      <c r="O31">
        <v>29.814918939659101</v>
      </c>
      <c r="P31">
        <v>29.814918939659101</v>
      </c>
      <c r="Q31">
        <v>29.757364924092901</v>
      </c>
      <c r="R31">
        <v>29.757364924092901</v>
      </c>
      <c r="S31">
        <v>29.757364924092901</v>
      </c>
      <c r="T31">
        <v>29.692769725771399</v>
      </c>
      <c r="U31">
        <v>29.692769725771399</v>
      </c>
      <c r="V31">
        <v>29.692769725771399</v>
      </c>
      <c r="W31">
        <v>29.5645997903972</v>
      </c>
      <c r="X31">
        <v>29.5645997903972</v>
      </c>
      <c r="Y31">
        <v>29.5645997903972</v>
      </c>
      <c r="Z31">
        <v>28.6038355057253</v>
      </c>
      <c r="AA31">
        <v>28.6038355057253</v>
      </c>
      <c r="AB31">
        <v>28.6038355057253</v>
      </c>
      <c r="AC31">
        <v>28.6875133297753</v>
      </c>
      <c r="AD31">
        <v>28.6875133297753</v>
      </c>
      <c r="AE31">
        <v>28.6875133297753</v>
      </c>
      <c r="AF31">
        <v>28.656389261073699</v>
      </c>
      <c r="AG31">
        <v>28.656389261073699</v>
      </c>
      <c r="AH31">
        <v>28.656389261073699</v>
      </c>
      <c r="AI31">
        <v>28.382395410373299</v>
      </c>
      <c r="AJ31">
        <v>28.382395410373299</v>
      </c>
      <c r="AK31">
        <v>28.382395410373299</v>
      </c>
      <c r="AL31">
        <v>28.1953448597835</v>
      </c>
      <c r="AM31">
        <v>28.1953448597835</v>
      </c>
      <c r="AN31">
        <v>28.1953448597835</v>
      </c>
      <c r="AO31">
        <v>28.066562647647899</v>
      </c>
      <c r="AP31">
        <v>28.066562647647899</v>
      </c>
      <c r="AQ31">
        <v>28.066562647647899</v>
      </c>
      <c r="AR31">
        <v>27.877165036139601</v>
      </c>
      <c r="AS31">
        <v>27.877165036139601</v>
      </c>
      <c r="AT31">
        <v>27.877165036139601</v>
      </c>
      <c r="AU31">
        <v>27.747566454988899</v>
      </c>
    </row>
    <row r="32" spans="1:53" x14ac:dyDescent="0.5">
      <c r="A32" t="s">
        <v>31</v>
      </c>
      <c r="B32">
        <v>62.948467570000801</v>
      </c>
      <c r="C32">
        <v>61.0569005396313</v>
      </c>
      <c r="D32">
        <v>61.0569005396313</v>
      </c>
      <c r="E32">
        <v>61.0569005396313</v>
      </c>
      <c r="F32">
        <v>58.9610373047812</v>
      </c>
      <c r="G32">
        <v>58.9610373047812</v>
      </c>
      <c r="H32">
        <v>58.9610373047812</v>
      </c>
      <c r="I32">
        <v>57.173899234637197</v>
      </c>
      <c r="J32">
        <v>57.173899234637197</v>
      </c>
      <c r="K32">
        <v>57.173899234637197</v>
      </c>
      <c r="L32">
        <v>55.399882229246799</v>
      </c>
      <c r="M32">
        <v>55.399882229246799</v>
      </c>
      <c r="N32">
        <v>55.399882229246799</v>
      </c>
      <c r="O32">
        <v>53.692304409683302</v>
      </c>
      <c r="P32">
        <v>53.692304409683302</v>
      </c>
      <c r="Q32">
        <v>53.692304409683302</v>
      </c>
      <c r="R32">
        <v>52.278981795564903</v>
      </c>
      <c r="S32">
        <v>52.278981795564903</v>
      </c>
      <c r="T32">
        <v>52.278981795564903</v>
      </c>
      <c r="U32">
        <v>50.657071039897097</v>
      </c>
      <c r="V32">
        <v>50.657071039897097</v>
      </c>
      <c r="W32">
        <v>50.657071039897097</v>
      </c>
      <c r="X32">
        <v>49.012057400121101</v>
      </c>
      <c r="Y32">
        <v>49.012057400121101</v>
      </c>
      <c r="Z32">
        <v>49.012057400121101</v>
      </c>
      <c r="AA32">
        <v>48.522457744653202</v>
      </c>
      <c r="AB32">
        <v>48.522457744653202</v>
      </c>
      <c r="AC32">
        <v>48.522457744653202</v>
      </c>
      <c r="AD32">
        <v>48.500752805761799</v>
      </c>
      <c r="AE32">
        <v>48.500752805761799</v>
      </c>
      <c r="AF32">
        <v>48.500752805761799</v>
      </c>
      <c r="AG32">
        <v>48.500262298668297</v>
      </c>
      <c r="AH32">
        <v>48.500262298668297</v>
      </c>
      <c r="AI32">
        <v>48.500262298668297</v>
      </c>
      <c r="AJ32">
        <v>48.498545523840697</v>
      </c>
      <c r="AK32">
        <v>48.498545523840697</v>
      </c>
      <c r="AL32">
        <v>48.498545523840697</v>
      </c>
      <c r="AM32">
        <v>48.4956024812791</v>
      </c>
      <c r="AN32">
        <v>48.4956024812791</v>
      </c>
      <c r="AO32">
        <v>48.4956024812791</v>
      </c>
      <c r="AP32">
        <v>48.490721935697898</v>
      </c>
      <c r="AQ32">
        <v>48.490721935697898</v>
      </c>
      <c r="AR32">
        <v>48.490721935697898</v>
      </c>
      <c r="AS32">
        <v>48.488735381968901</v>
      </c>
      <c r="AT32">
        <v>48.488735381968901</v>
      </c>
      <c r="AU32">
        <v>48.488735381968901</v>
      </c>
      <c r="AW32" s="1">
        <f>MEDIAN($B32:$AU32)</f>
        <v>49.012057400121101</v>
      </c>
      <c r="AX32" s="1">
        <f>AVERAGE($B32:$AU32)</f>
        <v>52.089915303180426</v>
      </c>
      <c r="AY32" s="1">
        <f>MIN($B32:$AU32)</f>
        <v>48.488735381968901</v>
      </c>
      <c r="AZ32" s="1">
        <f>MAX($B32:$AU32)</f>
        <v>62.948467570000801</v>
      </c>
      <c r="BA32" s="1">
        <f>STDEV($B32:$AU32)</f>
        <v>4.5320226856089043</v>
      </c>
    </row>
    <row r="33" spans="1:47" x14ac:dyDescent="0.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x14ac:dyDescent="0.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 x14ac:dyDescent="0.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x14ac:dyDescent="0.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x14ac:dyDescent="0.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 x14ac:dyDescent="0.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x14ac:dyDescent="0.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 x14ac:dyDescent="0.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 x14ac:dyDescent="0.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x14ac:dyDescent="0.5">
      <c r="A44" t="s">
        <v>43</v>
      </c>
      <c r="B44">
        <v>0</v>
      </c>
      <c r="C44">
        <v>5.86666666666666</v>
      </c>
      <c r="D44">
        <v>5.86666666666666</v>
      </c>
      <c r="E44">
        <v>5.86666666666666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x14ac:dyDescent="0.5">
      <c r="A45" t="s">
        <v>44</v>
      </c>
      <c r="B45">
        <v>0</v>
      </c>
      <c r="C45">
        <v>5.86666666666666</v>
      </c>
      <c r="D45">
        <v>5.86666666666666</v>
      </c>
      <c r="E45">
        <v>5.86666666666666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66.066666666666606</v>
      </c>
      <c r="AT45">
        <v>66.066666666666606</v>
      </c>
      <c r="AU45">
        <v>66.066666666666606</v>
      </c>
    </row>
    <row r="46" spans="1:47" x14ac:dyDescent="0.5">
      <c r="A46" t="s">
        <v>45</v>
      </c>
      <c r="B46">
        <v>0</v>
      </c>
      <c r="C46">
        <v>0</v>
      </c>
      <c r="D46">
        <v>0</v>
      </c>
      <c r="E46">
        <v>5.86666666666666</v>
      </c>
      <c r="F46">
        <v>5.86666666666666</v>
      </c>
      <c r="G46">
        <v>5.86666666666666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5">
      <c r="A47" t="s">
        <v>46</v>
      </c>
      <c r="B47">
        <v>0</v>
      </c>
      <c r="C47">
        <v>0</v>
      </c>
      <c r="D47">
        <v>0</v>
      </c>
      <c r="E47">
        <v>5.86666666666666</v>
      </c>
      <c r="F47">
        <v>5.86666666666666</v>
      </c>
      <c r="G47">
        <v>5.86666666666666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47" x14ac:dyDescent="0.5">
      <c r="A48" t="s">
        <v>47</v>
      </c>
      <c r="B48">
        <v>0</v>
      </c>
      <c r="C48">
        <v>92.266666666666595</v>
      </c>
      <c r="D48">
        <v>92.266666666666595</v>
      </c>
      <c r="E48">
        <v>92.266666666666595</v>
      </c>
      <c r="F48">
        <v>0</v>
      </c>
      <c r="G48">
        <v>0</v>
      </c>
      <c r="H48">
        <v>0</v>
      </c>
      <c r="I48">
        <v>25.466666666666601</v>
      </c>
      <c r="J48">
        <v>25.466666666666601</v>
      </c>
      <c r="K48">
        <v>25.466666666666601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53" x14ac:dyDescent="0.5">
      <c r="A49" t="s">
        <v>48</v>
      </c>
      <c r="B49">
        <v>51231.0666666666</v>
      </c>
      <c r="C49">
        <v>42083.866666666603</v>
      </c>
      <c r="D49">
        <v>42083.866666666603</v>
      </c>
      <c r="E49">
        <v>42083.866666666603</v>
      </c>
      <c r="F49">
        <v>31084.266666666601</v>
      </c>
      <c r="G49">
        <v>31084.266666666601</v>
      </c>
      <c r="H49">
        <v>31084.266666666601</v>
      </c>
      <c r="I49">
        <v>16533.866666666599</v>
      </c>
      <c r="J49">
        <v>16533.866666666599</v>
      </c>
      <c r="K49">
        <v>16533.866666666599</v>
      </c>
      <c r="L49">
        <v>18582.599999999999</v>
      </c>
      <c r="M49">
        <v>18582.599999999999</v>
      </c>
      <c r="N49">
        <v>16342.4137094818</v>
      </c>
      <c r="O49">
        <v>16342.4137094818</v>
      </c>
      <c r="P49">
        <v>16342.4137094818</v>
      </c>
      <c r="Q49">
        <v>16342.4137094818</v>
      </c>
      <c r="R49">
        <v>20098.1337568778</v>
      </c>
      <c r="S49">
        <v>20098.1337568778</v>
      </c>
      <c r="T49">
        <v>20098.1337568778</v>
      </c>
      <c r="U49">
        <v>12005.733333333301</v>
      </c>
      <c r="V49">
        <v>12005.733333333301</v>
      </c>
      <c r="W49">
        <v>12005.733333333301</v>
      </c>
      <c r="X49">
        <v>19610.5333333333</v>
      </c>
      <c r="Y49">
        <v>19610.5333333333</v>
      </c>
      <c r="Z49">
        <v>19610.5333333333</v>
      </c>
      <c r="AA49">
        <v>22558.466666666602</v>
      </c>
      <c r="AB49">
        <v>22558.466666666602</v>
      </c>
      <c r="AC49">
        <v>42710.182555780899</v>
      </c>
      <c r="AD49">
        <v>42710.182555780899</v>
      </c>
      <c r="AE49">
        <v>42710.182555780899</v>
      </c>
      <c r="AF49">
        <v>16349.552796689301</v>
      </c>
      <c r="AG49">
        <v>16349.552796689301</v>
      </c>
      <c r="AH49">
        <v>16349.552796689301</v>
      </c>
      <c r="AI49">
        <v>16349.552796689301</v>
      </c>
      <c r="AJ49">
        <v>11451.817102809</v>
      </c>
      <c r="AK49">
        <v>11451.817102809</v>
      </c>
      <c r="AL49">
        <v>24406.3365368952</v>
      </c>
      <c r="AM49">
        <v>24406.3365368952</v>
      </c>
      <c r="AN49">
        <v>24406.3365368952</v>
      </c>
      <c r="AO49">
        <v>22567.857618984101</v>
      </c>
      <c r="AP49">
        <v>22567.857618984101</v>
      </c>
      <c r="AQ49">
        <v>22567.857618984101</v>
      </c>
      <c r="AR49">
        <v>22567.857618984101</v>
      </c>
      <c r="AS49">
        <v>14619.1309255079</v>
      </c>
      <c r="AT49">
        <v>14619.1309255079</v>
      </c>
      <c r="AU49">
        <v>14619.1309255079</v>
      </c>
      <c r="AW49" s="1">
        <f>MEDIAN($B49:$AU52)</f>
        <v>19608.999999999949</v>
      </c>
      <c r="AX49" s="1">
        <f>AVERAGE($B49:$AU52)</f>
        <v>21884.163150749257</v>
      </c>
      <c r="AY49" s="1">
        <f>MIN($B49:$AU52)</f>
        <v>9923.0666666666602</v>
      </c>
      <c r="AZ49" s="1">
        <f>MAX($B49:$AU52)</f>
        <v>54203.333333333299</v>
      </c>
      <c r="BA49" s="1">
        <f>STDEV($B49:$AU52)</f>
        <v>9206.2554655757831</v>
      </c>
    </row>
    <row r="50" spans="1:53" x14ac:dyDescent="0.5">
      <c r="A50" t="s">
        <v>49</v>
      </c>
      <c r="B50">
        <v>50119.933333333298</v>
      </c>
      <c r="C50">
        <v>35773.466666666602</v>
      </c>
      <c r="D50">
        <v>35773.466666666602</v>
      </c>
      <c r="E50">
        <v>35773.466666666602</v>
      </c>
      <c r="F50">
        <v>24568.933333333302</v>
      </c>
      <c r="G50">
        <v>24568.933333333302</v>
      </c>
      <c r="H50">
        <v>24568.933333333302</v>
      </c>
      <c r="I50">
        <v>20502.8</v>
      </c>
      <c r="J50">
        <v>20502.8</v>
      </c>
      <c r="K50">
        <v>20502.8</v>
      </c>
      <c r="L50">
        <v>17942.133333333299</v>
      </c>
      <c r="M50">
        <v>17942.133333333299</v>
      </c>
      <c r="N50">
        <v>17942.133333333299</v>
      </c>
      <c r="O50">
        <v>15413.733333333301</v>
      </c>
      <c r="P50">
        <v>15413.733333333301</v>
      </c>
      <c r="Q50">
        <v>15413.733333333301</v>
      </c>
      <c r="R50">
        <v>19607.466666666602</v>
      </c>
      <c r="S50">
        <v>19607.466666666602</v>
      </c>
      <c r="T50">
        <v>19607.466666666602</v>
      </c>
      <c r="U50">
        <v>13337.301587301499</v>
      </c>
      <c r="V50">
        <v>13337.301587301499</v>
      </c>
      <c r="W50">
        <v>13337.301587301499</v>
      </c>
      <c r="X50">
        <v>13807.8971221391</v>
      </c>
      <c r="Y50">
        <v>13807.8971221391</v>
      </c>
      <c r="Z50">
        <v>13807.8971221391</v>
      </c>
      <c r="AA50">
        <v>23278.0666666666</v>
      </c>
      <c r="AB50">
        <v>23278.0666666666</v>
      </c>
      <c r="AC50">
        <v>23278.0666666666</v>
      </c>
      <c r="AD50">
        <v>32738.799999999999</v>
      </c>
      <c r="AE50">
        <v>32738.799999999999</v>
      </c>
      <c r="AF50">
        <v>32738.799999999999</v>
      </c>
      <c r="AG50">
        <v>18490.5333333333</v>
      </c>
      <c r="AH50">
        <v>18490.5333333333</v>
      </c>
      <c r="AI50">
        <v>18490.5333333333</v>
      </c>
      <c r="AJ50">
        <v>15033.8</v>
      </c>
      <c r="AK50">
        <v>15033.8</v>
      </c>
      <c r="AL50">
        <v>15033.8</v>
      </c>
      <c r="AM50">
        <v>21874.0666666666</v>
      </c>
      <c r="AN50">
        <v>21874.0666666666</v>
      </c>
      <c r="AO50">
        <v>21874.0666666666</v>
      </c>
      <c r="AP50">
        <v>21490.400000000001</v>
      </c>
      <c r="AQ50">
        <v>21490.400000000001</v>
      </c>
      <c r="AR50">
        <v>21490.400000000001</v>
      </c>
      <c r="AS50">
        <v>19220.400000000001</v>
      </c>
      <c r="AT50">
        <v>19220.400000000001</v>
      </c>
      <c r="AU50">
        <v>19220.400000000001</v>
      </c>
    </row>
    <row r="51" spans="1:53" x14ac:dyDescent="0.5">
      <c r="A51" t="s">
        <v>50</v>
      </c>
      <c r="B51">
        <v>29400.400000000001</v>
      </c>
      <c r="C51">
        <v>29400.400000000001</v>
      </c>
      <c r="D51">
        <v>29400.400000000001</v>
      </c>
      <c r="E51">
        <v>35553.800000000003</v>
      </c>
      <c r="F51">
        <v>35553.800000000003</v>
      </c>
      <c r="G51">
        <v>35553.800000000003</v>
      </c>
      <c r="H51">
        <v>14431.266666666599</v>
      </c>
      <c r="I51">
        <v>14431.266666666599</v>
      </c>
      <c r="J51">
        <v>14431.266666666599</v>
      </c>
      <c r="K51">
        <v>20626.866666666599</v>
      </c>
      <c r="L51">
        <v>20626.866666666599</v>
      </c>
      <c r="M51">
        <v>20626.866666666599</v>
      </c>
      <c r="N51">
        <v>16048.666666666601</v>
      </c>
      <c r="O51">
        <v>16048.666666666601</v>
      </c>
      <c r="P51">
        <v>22713.246585306701</v>
      </c>
      <c r="Q51">
        <v>22713.246585306701</v>
      </c>
      <c r="R51">
        <v>22713.246585306701</v>
      </c>
      <c r="S51">
        <v>14817.5756767569</v>
      </c>
      <c r="T51">
        <v>14817.5756767569</v>
      </c>
      <c r="U51">
        <v>14817.5756767569</v>
      </c>
      <c r="V51">
        <v>14026.704052339899</v>
      </c>
      <c r="W51">
        <v>14026.704052339899</v>
      </c>
      <c r="X51">
        <v>14026.704052339899</v>
      </c>
      <c r="Y51">
        <v>14026.704052339899</v>
      </c>
      <c r="Z51">
        <v>12265.7223796034</v>
      </c>
      <c r="AA51">
        <v>12265.7223796034</v>
      </c>
      <c r="AB51">
        <v>12265.7223796034</v>
      </c>
      <c r="AC51">
        <v>35393.133333333302</v>
      </c>
      <c r="AD51">
        <v>35393.133333333302</v>
      </c>
      <c r="AE51">
        <v>35393.133333333302</v>
      </c>
      <c r="AF51">
        <v>21804.0666666666</v>
      </c>
      <c r="AG51">
        <v>21804.0666666666</v>
      </c>
      <c r="AH51">
        <v>24210.616159973899</v>
      </c>
      <c r="AI51">
        <v>24210.616159973899</v>
      </c>
      <c r="AJ51">
        <v>24210.616159973899</v>
      </c>
      <c r="AK51">
        <v>14261.965071323801</v>
      </c>
      <c r="AL51">
        <v>14261.965071323801</v>
      </c>
      <c r="AM51">
        <v>14261.965071323801</v>
      </c>
      <c r="AN51">
        <v>14261.965071323801</v>
      </c>
      <c r="AO51">
        <v>20321.711121157299</v>
      </c>
      <c r="AP51">
        <v>20321.711121157299</v>
      </c>
      <c r="AQ51">
        <v>20321.711121157299</v>
      </c>
      <c r="AR51">
        <v>15758.333333333299</v>
      </c>
      <c r="AS51">
        <v>15758.333333333299</v>
      </c>
      <c r="AT51">
        <v>15758.333333333299</v>
      </c>
      <c r="AU51">
        <v>19746.0666666666</v>
      </c>
    </row>
    <row r="52" spans="1:53" x14ac:dyDescent="0.5">
      <c r="A52" t="s">
        <v>51</v>
      </c>
      <c r="B52">
        <v>54203.333333333299</v>
      </c>
      <c r="C52">
        <v>54203.333333333299</v>
      </c>
      <c r="D52">
        <v>54203.333333333299</v>
      </c>
      <c r="E52">
        <v>28499.8</v>
      </c>
      <c r="F52">
        <v>28499.8</v>
      </c>
      <c r="G52">
        <v>28499.8</v>
      </c>
      <c r="H52">
        <v>18442.5333333333</v>
      </c>
      <c r="I52">
        <v>18442.5333333333</v>
      </c>
      <c r="J52">
        <v>18442.5333333333</v>
      </c>
      <c r="K52">
        <v>24566.466666666602</v>
      </c>
      <c r="L52">
        <v>24566.466666666602</v>
      </c>
      <c r="M52">
        <v>24566.466666666602</v>
      </c>
      <c r="N52">
        <v>24807.857085118401</v>
      </c>
      <c r="O52">
        <v>24807.857085118401</v>
      </c>
      <c r="P52">
        <v>24807.857085118401</v>
      </c>
      <c r="Q52">
        <v>11039.934199330601</v>
      </c>
      <c r="R52">
        <v>11039.934199330601</v>
      </c>
      <c r="S52">
        <v>11039.934199330601</v>
      </c>
      <c r="T52">
        <v>16988.6612132501</v>
      </c>
      <c r="U52">
        <v>16988.6612132501</v>
      </c>
      <c r="V52">
        <v>16988.6612132501</v>
      </c>
      <c r="W52">
        <v>16565.852829547301</v>
      </c>
      <c r="X52">
        <v>16565.852829547301</v>
      </c>
      <c r="Y52">
        <v>16565.852829547301</v>
      </c>
      <c r="Z52">
        <v>12661.2</v>
      </c>
      <c r="AA52">
        <v>12661.2</v>
      </c>
      <c r="AB52">
        <v>12661.2</v>
      </c>
      <c r="AC52">
        <v>38066.199999999997</v>
      </c>
      <c r="AD52">
        <v>38066.199999999997</v>
      </c>
      <c r="AE52">
        <v>38066.199999999997</v>
      </c>
      <c r="AF52">
        <v>30871.733333333301</v>
      </c>
      <c r="AG52">
        <v>30871.733333333301</v>
      </c>
      <c r="AH52">
        <v>30871.733333333301</v>
      </c>
      <c r="AI52">
        <v>17731.666666666599</v>
      </c>
      <c r="AJ52">
        <v>17731.666666666599</v>
      </c>
      <c r="AK52">
        <v>17731.666666666599</v>
      </c>
      <c r="AL52">
        <v>13320.6</v>
      </c>
      <c r="AM52">
        <v>13320.6</v>
      </c>
      <c r="AN52">
        <v>13320.6</v>
      </c>
      <c r="AO52">
        <v>15638.266666666599</v>
      </c>
      <c r="AP52">
        <v>15638.266666666599</v>
      </c>
      <c r="AQ52">
        <v>15638.266666666599</v>
      </c>
      <c r="AR52">
        <v>21731.599999999999</v>
      </c>
      <c r="AS52">
        <v>21731.599999999999</v>
      </c>
      <c r="AT52">
        <v>21731.599999999999</v>
      </c>
      <c r="AU52">
        <v>9923.0666666666602</v>
      </c>
    </row>
    <row r="53" spans="1:53" x14ac:dyDescent="0.5">
      <c r="A53" t="s">
        <v>52</v>
      </c>
      <c r="B53">
        <v>27116.266666666601</v>
      </c>
      <c r="C53">
        <v>63471.533333333296</v>
      </c>
      <c r="D53">
        <v>63471.533333333296</v>
      </c>
      <c r="E53">
        <v>63471.533333333296</v>
      </c>
      <c r="F53">
        <v>13767.9333333333</v>
      </c>
      <c r="G53">
        <v>13767.9333333333</v>
      </c>
      <c r="H53">
        <v>13767.9333333333</v>
      </c>
      <c r="I53">
        <v>10645.4666666666</v>
      </c>
      <c r="J53">
        <v>10645.4666666666</v>
      </c>
      <c r="K53">
        <v>10645.4666666666</v>
      </c>
      <c r="L53">
        <v>11134</v>
      </c>
      <c r="M53">
        <v>11134</v>
      </c>
      <c r="N53">
        <v>11134</v>
      </c>
      <c r="O53">
        <v>8872.7999999999993</v>
      </c>
      <c r="P53">
        <v>8872.7999999999993</v>
      </c>
      <c r="Q53">
        <v>8872.7999999999993</v>
      </c>
      <c r="R53">
        <v>8141.0666666666602</v>
      </c>
      <c r="S53">
        <v>8141.0666666666602</v>
      </c>
      <c r="T53">
        <v>8141.0666666666602</v>
      </c>
      <c r="U53">
        <v>12911.1333333333</v>
      </c>
      <c r="V53">
        <v>12911.1333333333</v>
      </c>
      <c r="W53">
        <v>12911.1333333333</v>
      </c>
      <c r="X53">
        <v>13010.666666666601</v>
      </c>
      <c r="Y53">
        <v>13010.666666666601</v>
      </c>
      <c r="Z53">
        <v>13010.666666666601</v>
      </c>
      <c r="AA53">
        <v>58062.133333333302</v>
      </c>
      <c r="AB53">
        <v>58062.133333333302</v>
      </c>
      <c r="AC53">
        <v>58062.133333333302</v>
      </c>
      <c r="AD53">
        <v>129197.066666666</v>
      </c>
      <c r="AE53">
        <v>129197.066666666</v>
      </c>
      <c r="AF53">
        <v>129197.066666666</v>
      </c>
      <c r="AG53">
        <v>62641.3361508452</v>
      </c>
      <c r="AH53">
        <v>62641.3361508452</v>
      </c>
      <c r="AI53">
        <v>62641.3361508452</v>
      </c>
      <c r="AJ53">
        <v>21175.745931283898</v>
      </c>
      <c r="AK53">
        <v>21175.745931283898</v>
      </c>
      <c r="AL53">
        <v>21175.745931283898</v>
      </c>
      <c r="AM53">
        <v>22288.266666666601</v>
      </c>
      <c r="AN53">
        <v>22288.266666666601</v>
      </c>
      <c r="AO53">
        <v>22288.266666666601</v>
      </c>
      <c r="AP53">
        <v>39646.7714355508</v>
      </c>
      <c r="AQ53">
        <v>39646.7714355508</v>
      </c>
      <c r="AR53">
        <v>39646.7714355508</v>
      </c>
      <c r="AS53">
        <v>21465.150403521598</v>
      </c>
      <c r="AT53">
        <v>21465.150403521598</v>
      </c>
      <c r="AU53">
        <v>21465.150403521598</v>
      </c>
      <c r="AW53" s="1">
        <f>MEDIAN($B53:$AU53)</f>
        <v>21175.745931283898</v>
      </c>
      <c r="AX53" s="1">
        <f>AVERAGE($B53:$AU53)</f>
        <v>32965.423444136257</v>
      </c>
      <c r="AY53" s="1">
        <f>MIN($B53:$AU53)</f>
        <v>8141.0666666666602</v>
      </c>
      <c r="AZ53" s="1">
        <f>MAX($B53:$AU53)</f>
        <v>129197.066666666</v>
      </c>
      <c r="BA53" s="1">
        <f>STDEV($B53:$AU53)</f>
        <v>32128.243883867068</v>
      </c>
    </row>
    <row r="54" spans="1:53" x14ac:dyDescent="0.5">
      <c r="A54" t="s">
        <v>53</v>
      </c>
      <c r="B54">
        <v>17.3333333333333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53" x14ac:dyDescent="0.5">
      <c r="A55" t="s">
        <v>54</v>
      </c>
      <c r="B55">
        <v>17.3333333333333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53" x14ac:dyDescent="0.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53" x14ac:dyDescent="0.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53" x14ac:dyDescent="0.5">
      <c r="A58" t="s">
        <v>57</v>
      </c>
      <c r="B58">
        <v>0</v>
      </c>
      <c r="C58">
        <v>26</v>
      </c>
      <c r="D58">
        <v>26</v>
      </c>
      <c r="E58">
        <v>26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53" x14ac:dyDescent="0.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53" x14ac:dyDescent="0.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:53" x14ac:dyDescent="0.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53" x14ac:dyDescent="0.5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</row>
    <row r="63" spans="1:53" x14ac:dyDescent="0.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</row>
    <row r="64" spans="1:53" x14ac:dyDescent="0.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</row>
    <row r="65" spans="1:53" x14ac:dyDescent="0.5">
      <c r="A65" t="s">
        <v>64</v>
      </c>
      <c r="B65">
        <v>0</v>
      </c>
      <c r="C65">
        <v>5.86666666666666</v>
      </c>
      <c r="D65">
        <v>5.86666666666666</v>
      </c>
      <c r="E65">
        <v>5.86666666666666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</row>
    <row r="66" spans="1:53" x14ac:dyDescent="0.5">
      <c r="A66" t="s">
        <v>65</v>
      </c>
      <c r="B66">
        <v>0</v>
      </c>
      <c r="C66">
        <v>5.86666666666666</v>
      </c>
      <c r="D66">
        <v>5.86666666666666</v>
      </c>
      <c r="E66">
        <v>5.86666666666666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66.066666666666606</v>
      </c>
      <c r="AT66">
        <v>66.066666666666606</v>
      </c>
      <c r="AU66">
        <v>66.066666666666606</v>
      </c>
    </row>
    <row r="67" spans="1:53" x14ac:dyDescent="0.5">
      <c r="A67" t="s">
        <v>66</v>
      </c>
      <c r="B67">
        <v>0</v>
      </c>
      <c r="C67">
        <v>0</v>
      </c>
      <c r="D67">
        <v>0</v>
      </c>
      <c r="E67">
        <v>5.86666666666666</v>
      </c>
      <c r="F67">
        <v>5.86666666666666</v>
      </c>
      <c r="G67">
        <v>5.86666666666666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53" x14ac:dyDescent="0.5">
      <c r="A68" t="s">
        <v>67</v>
      </c>
      <c r="B68">
        <v>0</v>
      </c>
      <c r="C68">
        <v>0</v>
      </c>
      <c r="D68">
        <v>0</v>
      </c>
      <c r="E68">
        <v>5.86666666666666</v>
      </c>
      <c r="F68">
        <v>5.86666666666666</v>
      </c>
      <c r="G68">
        <v>5.86666666666666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53" x14ac:dyDescent="0.5">
      <c r="A69" t="s">
        <v>68</v>
      </c>
      <c r="B69">
        <v>0</v>
      </c>
      <c r="C69">
        <v>92.266666666666595</v>
      </c>
      <c r="D69">
        <v>92.266666666666595</v>
      </c>
      <c r="E69">
        <v>92.266666666666595</v>
      </c>
      <c r="F69">
        <v>0</v>
      </c>
      <c r="G69">
        <v>0</v>
      </c>
      <c r="H69">
        <v>0</v>
      </c>
      <c r="I69">
        <v>25.466666666666601</v>
      </c>
      <c r="J69">
        <v>25.466666666666601</v>
      </c>
      <c r="K69">
        <v>25.466666666666601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53" x14ac:dyDescent="0.5">
      <c r="A70" t="s">
        <v>69</v>
      </c>
      <c r="B70">
        <v>25404.666666666599</v>
      </c>
      <c r="C70">
        <v>20618.133333333299</v>
      </c>
      <c r="D70">
        <v>20618.133333333299</v>
      </c>
      <c r="E70">
        <v>20618.133333333299</v>
      </c>
      <c r="F70">
        <v>48851</v>
      </c>
      <c r="G70">
        <v>48851</v>
      </c>
      <c r="H70">
        <v>48851</v>
      </c>
      <c r="I70">
        <v>25663.933333333302</v>
      </c>
      <c r="J70">
        <v>25663.933333333302</v>
      </c>
      <c r="K70">
        <v>25663.933333333302</v>
      </c>
      <c r="L70">
        <v>31022.466666666602</v>
      </c>
      <c r="M70">
        <v>31022.466666666602</v>
      </c>
      <c r="N70">
        <v>28950.0444588149</v>
      </c>
      <c r="O70">
        <v>28950.0444588149</v>
      </c>
      <c r="P70">
        <v>28950.0444588149</v>
      </c>
      <c r="Q70">
        <v>28950.0444588149</v>
      </c>
      <c r="R70">
        <v>33581.768676612301</v>
      </c>
      <c r="S70">
        <v>33581.768676612301</v>
      </c>
      <c r="T70">
        <v>33581.768676612301</v>
      </c>
      <c r="U70">
        <v>20942.599999999999</v>
      </c>
      <c r="V70">
        <v>20942.599999999999</v>
      </c>
      <c r="W70">
        <v>20942.599999999999</v>
      </c>
      <c r="X70">
        <v>32311.8</v>
      </c>
      <c r="Y70">
        <v>32311.8</v>
      </c>
      <c r="Z70">
        <v>32311.8</v>
      </c>
      <c r="AA70">
        <v>33619.266666666597</v>
      </c>
      <c r="AB70">
        <v>33619.266666666597</v>
      </c>
      <c r="AC70">
        <v>47149.290060851898</v>
      </c>
      <c r="AD70">
        <v>47149.290060851898</v>
      </c>
      <c r="AE70">
        <v>47149.290060851898</v>
      </c>
      <c r="AF70">
        <v>20937.324789747599</v>
      </c>
      <c r="AG70">
        <v>20937.324789747599</v>
      </c>
      <c r="AH70">
        <v>20937.324789747599</v>
      </c>
      <c r="AI70">
        <v>20937.324789747599</v>
      </c>
      <c r="AJ70">
        <v>18024.472955406</v>
      </c>
      <c r="AK70">
        <v>18024.472955406</v>
      </c>
      <c r="AL70">
        <v>42087.310636911498</v>
      </c>
      <c r="AM70">
        <v>42087.310636911498</v>
      </c>
      <c r="AN70">
        <v>42087.310636911498</v>
      </c>
      <c r="AO70">
        <v>37887.481669110697</v>
      </c>
      <c r="AP70">
        <v>37887.481669110697</v>
      </c>
      <c r="AQ70">
        <v>37887.481669110697</v>
      </c>
      <c r="AR70">
        <v>37887.481669110697</v>
      </c>
      <c r="AS70">
        <v>23644.187358916399</v>
      </c>
      <c r="AT70">
        <v>23644.187358916399</v>
      </c>
      <c r="AU70">
        <v>23644.187358916399</v>
      </c>
      <c r="AW70" s="1">
        <f>MEDIAN($B70:$AU73)</f>
        <v>28629.0666666666</v>
      </c>
      <c r="AX70" s="1">
        <f>AVERAGE($B70:$AU73)</f>
        <v>29954.787756783266</v>
      </c>
      <c r="AY70" s="1">
        <f>MIN($B70:$AU73)</f>
        <v>16028.6</v>
      </c>
      <c r="AZ70" s="1">
        <f>MAX($B70:$AU73)</f>
        <v>48851</v>
      </c>
      <c r="BA70" s="1">
        <f>STDEV($B70:$AU73)</f>
        <v>7054.3058178149167</v>
      </c>
    </row>
    <row r="71" spans="1:53" x14ac:dyDescent="0.5">
      <c r="A71" t="s">
        <v>70</v>
      </c>
      <c r="B71">
        <v>16028.6</v>
      </c>
      <c r="C71">
        <v>28810.866666666599</v>
      </c>
      <c r="D71">
        <v>28810.866666666599</v>
      </c>
      <c r="E71">
        <v>28810.866666666599</v>
      </c>
      <c r="F71">
        <v>40441.599999999999</v>
      </c>
      <c r="G71">
        <v>40441.599999999999</v>
      </c>
      <c r="H71">
        <v>40441.599999999999</v>
      </c>
      <c r="I71">
        <v>32471.266666666601</v>
      </c>
      <c r="J71">
        <v>32471.266666666601</v>
      </c>
      <c r="K71">
        <v>32471.266666666601</v>
      </c>
      <c r="L71">
        <v>28629.0666666666</v>
      </c>
      <c r="M71">
        <v>28629.0666666666</v>
      </c>
      <c r="N71">
        <v>28629.0666666666</v>
      </c>
      <c r="O71">
        <v>26826.2</v>
      </c>
      <c r="P71">
        <v>26826.2</v>
      </c>
      <c r="Q71">
        <v>26826.2</v>
      </c>
      <c r="R71">
        <v>33335.866666666603</v>
      </c>
      <c r="S71">
        <v>33335.866666666603</v>
      </c>
      <c r="T71">
        <v>33335.866666666603</v>
      </c>
      <c r="U71">
        <v>24341.6747651441</v>
      </c>
      <c r="V71">
        <v>24341.6747651441</v>
      </c>
      <c r="W71">
        <v>24341.6747651441</v>
      </c>
      <c r="X71">
        <v>24189.723544074299</v>
      </c>
      <c r="Y71">
        <v>24189.723544074299</v>
      </c>
      <c r="Z71">
        <v>24189.723544074299</v>
      </c>
      <c r="AA71">
        <v>30779.733333333301</v>
      </c>
      <c r="AB71">
        <v>30779.733333333301</v>
      </c>
      <c r="AC71">
        <v>30779.733333333301</v>
      </c>
      <c r="AD71">
        <v>33693.533333333296</v>
      </c>
      <c r="AE71">
        <v>33693.533333333296</v>
      </c>
      <c r="AF71">
        <v>33693.533333333296</v>
      </c>
      <c r="AG71">
        <v>27744.866666666599</v>
      </c>
      <c r="AH71">
        <v>27744.866666666599</v>
      </c>
      <c r="AI71">
        <v>27744.866666666599</v>
      </c>
      <c r="AJ71">
        <v>23909.200000000001</v>
      </c>
      <c r="AK71">
        <v>23909.200000000001</v>
      </c>
      <c r="AL71">
        <v>23909.200000000001</v>
      </c>
      <c r="AM71">
        <v>36059.733333333301</v>
      </c>
      <c r="AN71">
        <v>36059.733333333301</v>
      </c>
      <c r="AO71">
        <v>36059.733333333301</v>
      </c>
      <c r="AP71">
        <v>35208.400000000001</v>
      </c>
      <c r="AQ71">
        <v>35208.400000000001</v>
      </c>
      <c r="AR71">
        <v>35208.400000000001</v>
      </c>
      <c r="AS71">
        <v>31824.266666666601</v>
      </c>
      <c r="AT71">
        <v>31824.266666666601</v>
      </c>
      <c r="AU71">
        <v>31824.266666666601</v>
      </c>
    </row>
    <row r="72" spans="1:53" x14ac:dyDescent="0.5">
      <c r="A72" t="s">
        <v>71</v>
      </c>
      <c r="B72">
        <v>20280.599999999999</v>
      </c>
      <c r="C72">
        <v>20280.599999999999</v>
      </c>
      <c r="D72">
        <v>20280.599999999999</v>
      </c>
      <c r="E72">
        <v>27729.0666666666</v>
      </c>
      <c r="F72">
        <v>27729.0666666666</v>
      </c>
      <c r="G72">
        <v>27729.0666666666</v>
      </c>
      <c r="H72">
        <v>24539.200000000001</v>
      </c>
      <c r="I72">
        <v>24539.200000000001</v>
      </c>
      <c r="J72">
        <v>24539.200000000001</v>
      </c>
      <c r="K72">
        <v>33153.333333333299</v>
      </c>
      <c r="L72">
        <v>33153.333333333299</v>
      </c>
      <c r="M72">
        <v>33153.333333333299</v>
      </c>
      <c r="N72">
        <v>27699.5333333333</v>
      </c>
      <c r="O72">
        <v>27699.5333333333</v>
      </c>
      <c r="P72">
        <v>37964.923624019997</v>
      </c>
      <c r="Q72">
        <v>37964.923624019997</v>
      </c>
      <c r="R72">
        <v>37964.923624019997</v>
      </c>
      <c r="S72">
        <v>27195.7594345912</v>
      </c>
      <c r="T72">
        <v>27195.7594345912</v>
      </c>
      <c r="U72">
        <v>27195.7594345912</v>
      </c>
      <c r="V72">
        <v>24175.17858335</v>
      </c>
      <c r="W72">
        <v>24175.17858335</v>
      </c>
      <c r="X72">
        <v>24175.17858335</v>
      </c>
      <c r="Y72">
        <v>24175.17858335</v>
      </c>
      <c r="Z72">
        <v>22274.277620396599</v>
      </c>
      <c r="AA72">
        <v>22274.277620396599</v>
      </c>
      <c r="AB72">
        <v>22274.277620396599</v>
      </c>
      <c r="AC72">
        <v>36765.0666666666</v>
      </c>
      <c r="AD72">
        <v>36765.0666666666</v>
      </c>
      <c r="AE72">
        <v>36765.0666666666</v>
      </c>
      <c r="AF72">
        <v>24559.733333333301</v>
      </c>
      <c r="AG72">
        <v>24559.733333333301</v>
      </c>
      <c r="AH72">
        <v>38141.440416192403</v>
      </c>
      <c r="AI72">
        <v>38141.440416192403</v>
      </c>
      <c r="AJ72">
        <v>38141.440416192403</v>
      </c>
      <c r="AK72">
        <v>24092.2543660845</v>
      </c>
      <c r="AL72">
        <v>24092.2543660845</v>
      </c>
      <c r="AM72">
        <v>24092.2543660845</v>
      </c>
      <c r="AN72">
        <v>24092.2543660845</v>
      </c>
      <c r="AO72">
        <v>31785.940325497199</v>
      </c>
      <c r="AP72">
        <v>31785.940325497199</v>
      </c>
      <c r="AQ72">
        <v>31785.940325497199</v>
      </c>
      <c r="AR72">
        <v>25942.133333333299</v>
      </c>
      <c r="AS72">
        <v>25942.133333333299</v>
      </c>
      <c r="AT72">
        <v>25942.133333333299</v>
      </c>
      <c r="AU72">
        <v>32945.0666666666</v>
      </c>
    </row>
    <row r="73" spans="1:53" x14ac:dyDescent="0.5">
      <c r="A73" t="s">
        <v>72</v>
      </c>
      <c r="B73">
        <v>21709.333333333299</v>
      </c>
      <c r="C73">
        <v>21709.333333333299</v>
      </c>
      <c r="D73">
        <v>21709.333333333299</v>
      </c>
      <c r="E73">
        <v>36890.266666666597</v>
      </c>
      <c r="F73">
        <v>36890.266666666597</v>
      </c>
      <c r="G73">
        <v>36890.266666666597</v>
      </c>
      <c r="H73">
        <v>27559.200000000001</v>
      </c>
      <c r="I73">
        <v>27559.200000000001</v>
      </c>
      <c r="J73">
        <v>27559.200000000001</v>
      </c>
      <c r="K73">
        <v>37349.133333333302</v>
      </c>
      <c r="L73">
        <v>37349.133333333302</v>
      </c>
      <c r="M73">
        <v>37349.133333333302</v>
      </c>
      <c r="N73">
        <v>40171.449357368001</v>
      </c>
      <c r="O73">
        <v>40171.449357368001</v>
      </c>
      <c r="P73">
        <v>40171.449357368001</v>
      </c>
      <c r="Q73">
        <v>19225.4807419592</v>
      </c>
      <c r="R73">
        <v>19225.4807419592</v>
      </c>
      <c r="S73">
        <v>19225.4807419592</v>
      </c>
      <c r="T73">
        <v>30350.530493237198</v>
      </c>
      <c r="U73">
        <v>30350.530493237198</v>
      </c>
      <c r="V73">
        <v>30350.530493237198</v>
      </c>
      <c r="W73">
        <v>27972.242678298298</v>
      </c>
      <c r="X73">
        <v>27972.242678298298</v>
      </c>
      <c r="Y73">
        <v>27972.242678298298</v>
      </c>
      <c r="Z73">
        <v>24013.133333333299</v>
      </c>
      <c r="AA73">
        <v>24013.133333333299</v>
      </c>
      <c r="AB73">
        <v>24013.133333333299</v>
      </c>
      <c r="AC73">
        <v>38423.599999999999</v>
      </c>
      <c r="AD73">
        <v>38423.599999999999</v>
      </c>
      <c r="AE73">
        <v>38423.599999999999</v>
      </c>
      <c r="AF73">
        <v>41146.666666666599</v>
      </c>
      <c r="AG73">
        <v>41146.666666666599</v>
      </c>
      <c r="AH73">
        <v>41146.666666666599</v>
      </c>
      <c r="AI73">
        <v>28119.666666666599</v>
      </c>
      <c r="AJ73">
        <v>28119.666666666599</v>
      </c>
      <c r="AK73">
        <v>28119.666666666599</v>
      </c>
      <c r="AL73">
        <v>22018.2</v>
      </c>
      <c r="AM73">
        <v>22018.2</v>
      </c>
      <c r="AN73">
        <v>22018.2</v>
      </c>
      <c r="AO73">
        <v>27641.466666666602</v>
      </c>
      <c r="AP73">
        <v>27641.466666666602</v>
      </c>
      <c r="AQ73">
        <v>27641.466666666602</v>
      </c>
      <c r="AR73">
        <v>33855.466666666602</v>
      </c>
      <c r="AS73">
        <v>33855.466666666602</v>
      </c>
      <c r="AT73">
        <v>33855.466666666602</v>
      </c>
      <c r="AU73">
        <v>17281.733333333301</v>
      </c>
    </row>
    <row r="74" spans="1:53" x14ac:dyDescent="0.5">
      <c r="A74" t="s">
        <v>73</v>
      </c>
      <c r="B74">
        <v>4987.6666666666597</v>
      </c>
      <c r="C74">
        <v>22739.933333333302</v>
      </c>
      <c r="D74">
        <v>22739.933333333302</v>
      </c>
      <c r="E74">
        <v>22739.933333333302</v>
      </c>
      <c r="F74">
        <v>19528.133333333299</v>
      </c>
      <c r="G74">
        <v>19528.133333333299</v>
      </c>
      <c r="H74">
        <v>19528.133333333299</v>
      </c>
      <c r="I74">
        <v>13863.2</v>
      </c>
      <c r="J74">
        <v>13863.2</v>
      </c>
      <c r="K74">
        <v>13863.2</v>
      </c>
      <c r="L74">
        <v>16311.9333333333</v>
      </c>
      <c r="M74">
        <v>16311.9333333333</v>
      </c>
      <c r="N74">
        <v>16311.9333333333</v>
      </c>
      <c r="O74">
        <v>15034.266666666599</v>
      </c>
      <c r="P74">
        <v>15034.266666666599</v>
      </c>
      <c r="Q74">
        <v>15034.266666666599</v>
      </c>
      <c r="R74">
        <v>13258.666666666601</v>
      </c>
      <c r="S74">
        <v>13258.666666666601</v>
      </c>
      <c r="T74">
        <v>13258.666666666601</v>
      </c>
      <c r="U74">
        <v>18693.933333333302</v>
      </c>
      <c r="V74">
        <v>18693.933333333302</v>
      </c>
      <c r="W74">
        <v>18693.933333333302</v>
      </c>
      <c r="X74">
        <v>19956.866666666599</v>
      </c>
      <c r="Y74">
        <v>19956.866666666599</v>
      </c>
      <c r="Z74">
        <v>19956.866666666599</v>
      </c>
      <c r="AA74">
        <v>97613.666666666599</v>
      </c>
      <c r="AB74">
        <v>97613.666666666599</v>
      </c>
      <c r="AC74">
        <v>97613.666666666599</v>
      </c>
      <c r="AD74">
        <v>328813.13333333301</v>
      </c>
      <c r="AE74">
        <v>328813.13333333301</v>
      </c>
      <c r="AF74">
        <v>328813.13333333301</v>
      </c>
      <c r="AG74">
        <v>196177.66579973901</v>
      </c>
      <c r="AH74">
        <v>196177.66579973901</v>
      </c>
      <c r="AI74">
        <v>196177.66579973901</v>
      </c>
      <c r="AJ74">
        <v>76416.760849909493</v>
      </c>
      <c r="AK74">
        <v>76416.760849909493</v>
      </c>
      <c r="AL74">
        <v>76416.760849909493</v>
      </c>
      <c r="AM74">
        <v>21883.200000000001</v>
      </c>
      <c r="AN74">
        <v>21883.200000000001</v>
      </c>
      <c r="AO74">
        <v>21883.200000000001</v>
      </c>
      <c r="AP74">
        <v>30854.246396873201</v>
      </c>
      <c r="AQ74">
        <v>30854.246396873201</v>
      </c>
      <c r="AR74">
        <v>30854.246396873201</v>
      </c>
      <c r="AS74">
        <v>38098.820475196102</v>
      </c>
      <c r="AT74">
        <v>38098.820475196102</v>
      </c>
      <c r="AU74">
        <v>38098.820475196102</v>
      </c>
      <c r="AW74" s="1">
        <f>MEDIAN($B74:$AU74)</f>
        <v>21883.200000000001</v>
      </c>
      <c r="AX74" s="1">
        <f>AVERAGE($B74:$AU74)</f>
        <v>60711.324939822131</v>
      </c>
      <c r="AY74" s="1">
        <f>MIN($B74:$AU74)</f>
        <v>4987.6666666666597</v>
      </c>
      <c r="AZ74" s="1">
        <f>MAX($B74:$AU74)</f>
        <v>328813.13333333301</v>
      </c>
      <c r="BA74" s="1">
        <f>STDEV($B74:$AU74)</f>
        <v>85965.907451358318</v>
      </c>
    </row>
    <row r="75" spans="1:53" x14ac:dyDescent="0.5">
      <c r="A75" t="s">
        <v>74</v>
      </c>
      <c r="B75">
        <v>0.14424666666703401</v>
      </c>
      <c r="C75">
        <v>0.85069999999935397</v>
      </c>
      <c r="D75">
        <v>0.85069999999935397</v>
      </c>
      <c r="E75">
        <v>0.85069999999935397</v>
      </c>
      <c r="F75">
        <v>0.64610000000053902</v>
      </c>
      <c r="G75">
        <v>0.64610000000053902</v>
      </c>
      <c r="H75">
        <v>0.64610000000053902</v>
      </c>
      <c r="I75">
        <v>0.310986666666697</v>
      </c>
      <c r="J75">
        <v>0.310986666666697</v>
      </c>
      <c r="K75">
        <v>0.310986666666697</v>
      </c>
      <c r="L75">
        <v>0.91526666666595702</v>
      </c>
      <c r="M75">
        <v>0.91526666666595702</v>
      </c>
      <c r="N75">
        <v>0.91526666666595702</v>
      </c>
      <c r="O75">
        <v>2.00516000000031</v>
      </c>
      <c r="P75">
        <v>2.00516000000031</v>
      </c>
      <c r="Q75">
        <v>2.00516000000031</v>
      </c>
      <c r="R75">
        <v>0.73672666666728504</v>
      </c>
      <c r="S75">
        <v>0.73672666666728504</v>
      </c>
      <c r="T75">
        <v>0.73672666666728504</v>
      </c>
      <c r="U75">
        <v>0.82959333333292296</v>
      </c>
      <c r="V75">
        <v>0.82959333333292296</v>
      </c>
      <c r="W75">
        <v>0.82959333333292296</v>
      </c>
      <c r="X75">
        <v>0.33442666666663401</v>
      </c>
      <c r="Y75">
        <v>0.33442666666663401</v>
      </c>
      <c r="Z75">
        <v>0.33442666666663401</v>
      </c>
      <c r="AA75">
        <v>0.36909999999958598</v>
      </c>
      <c r="AB75">
        <v>0.36909999999958598</v>
      </c>
      <c r="AC75">
        <v>0.36909999999958598</v>
      </c>
      <c r="AD75">
        <v>0.513399999999819</v>
      </c>
      <c r="AE75">
        <v>0.513399999999819</v>
      </c>
      <c r="AF75">
        <v>0.513399999999819</v>
      </c>
      <c r="AG75">
        <v>0.25237321196395601</v>
      </c>
      <c r="AH75">
        <v>0.25237321196395601</v>
      </c>
      <c r="AI75">
        <v>0.25237321196395601</v>
      </c>
      <c r="AJ75">
        <v>8.7307866185017902E-2</v>
      </c>
      <c r="AK75">
        <v>8.7307866185017902E-2</v>
      </c>
      <c r="AL75">
        <v>8.7307866185017902E-2</v>
      </c>
      <c r="AM75">
        <v>0.127046666666501</v>
      </c>
      <c r="AN75">
        <v>0.127046666666501</v>
      </c>
      <c r="AO75">
        <v>0.127046666666501</v>
      </c>
      <c r="AP75">
        <v>0.123092582036628</v>
      </c>
      <c r="AQ75">
        <v>0.123092582036628</v>
      </c>
      <c r="AR75">
        <v>0.123092582036628</v>
      </c>
      <c r="AS75">
        <v>8.0726903324331398E-2</v>
      </c>
      <c r="AT75">
        <v>8.0726903324331398E-2</v>
      </c>
      <c r="AU75">
        <v>8.0726903324331398E-2</v>
      </c>
    </row>
    <row r="76" spans="1:53" x14ac:dyDescent="0.5">
      <c r="A76" t="s">
        <v>75</v>
      </c>
      <c r="B76">
        <v>0.554593333332983</v>
      </c>
      <c r="C76">
        <v>0.23827333333429099</v>
      </c>
      <c r="D76">
        <v>0.23827333333429099</v>
      </c>
      <c r="E76">
        <v>0.23827333333429099</v>
      </c>
      <c r="F76">
        <v>0.18711333333309599</v>
      </c>
      <c r="G76">
        <v>0.18711333333309599</v>
      </c>
      <c r="H76">
        <v>0.18711333333309599</v>
      </c>
      <c r="I76">
        <v>0.13189333333229999</v>
      </c>
      <c r="J76">
        <v>0.13189333333229999</v>
      </c>
      <c r="K76">
        <v>0.13189333333229999</v>
      </c>
      <c r="L76">
        <v>0.267860000000534</v>
      </c>
      <c r="M76">
        <v>0.267860000000534</v>
      </c>
      <c r="N76">
        <v>0.267860000000534</v>
      </c>
      <c r="O76">
        <v>0.100233333332653</v>
      </c>
      <c r="P76">
        <v>0.100233333332653</v>
      </c>
      <c r="Q76">
        <v>0.100233333332653</v>
      </c>
      <c r="R76">
        <v>0.13328000000152901</v>
      </c>
      <c r="S76">
        <v>0.13328000000152901</v>
      </c>
      <c r="T76">
        <v>0.13328000000152901</v>
      </c>
      <c r="U76">
        <v>1.52199999987108E-2</v>
      </c>
      <c r="V76">
        <v>1.52199999987108E-2</v>
      </c>
      <c r="W76">
        <v>1.52199999987108E-2</v>
      </c>
      <c r="X76">
        <v>0.17692666666637999</v>
      </c>
      <c r="Y76">
        <v>0.17692666666637999</v>
      </c>
      <c r="Z76">
        <v>0.17692666666637999</v>
      </c>
      <c r="AA76">
        <v>0.59666000000106501</v>
      </c>
      <c r="AB76">
        <v>0.59666000000106501</v>
      </c>
      <c r="AC76">
        <v>0.59666000000106501</v>
      </c>
      <c r="AD76">
        <v>0.170293333333878</v>
      </c>
      <c r="AE76">
        <v>0.170293333333878</v>
      </c>
      <c r="AF76">
        <v>0.170293333333878</v>
      </c>
      <c r="AG76">
        <v>0.11646618985488599</v>
      </c>
      <c r="AH76">
        <v>0.11646618985488599</v>
      </c>
      <c r="AI76">
        <v>0.11646618985488599</v>
      </c>
      <c r="AJ76">
        <v>3.2436708861097403E-2</v>
      </c>
      <c r="AK76">
        <v>3.2436708861097403E-2</v>
      </c>
      <c r="AL76">
        <v>3.2436708861097403E-2</v>
      </c>
      <c r="AM76">
        <v>0.19125333333401301</v>
      </c>
      <c r="AN76">
        <v>0.19125333333401301</v>
      </c>
      <c r="AO76">
        <v>0.19125333333401301</v>
      </c>
      <c r="AP76">
        <v>2.16839019603999E-2</v>
      </c>
      <c r="AQ76">
        <v>2.16839019603999E-2</v>
      </c>
      <c r="AR76">
        <v>2.16839019603999E-2</v>
      </c>
      <c r="AS76">
        <v>2.5136858739903001E-2</v>
      </c>
      <c r="AT76">
        <v>2.5136858739903001E-2</v>
      </c>
      <c r="AU76">
        <v>2.5136858739903001E-2</v>
      </c>
    </row>
    <row r="77" spans="1:53" x14ac:dyDescent="0.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53" x14ac:dyDescent="0.5">
      <c r="A78" s="2" t="s">
        <v>77</v>
      </c>
      <c r="B78" s="2">
        <v>13.9999999998447</v>
      </c>
      <c r="C78" s="2">
        <v>12.200000000496701</v>
      </c>
      <c r="D78" s="2">
        <v>12.200000000496701</v>
      </c>
      <c r="E78" s="2">
        <v>12.200000000496701</v>
      </c>
      <c r="F78" s="2">
        <v>15.5333333330539</v>
      </c>
      <c r="G78" s="2">
        <v>15.5333333330539</v>
      </c>
      <c r="H78" s="2">
        <v>15.5333333330539</v>
      </c>
      <c r="I78" s="2">
        <v>9.2000000000310393</v>
      </c>
      <c r="J78" s="2">
        <v>9.2000000000310393</v>
      </c>
      <c r="K78" s="2">
        <v>9.2000000000310393</v>
      </c>
      <c r="L78" s="2">
        <v>11.2666666662941</v>
      </c>
      <c r="M78" s="2">
        <v>11.2666666662941</v>
      </c>
      <c r="N78" s="2">
        <v>-10.985369008013601</v>
      </c>
      <c r="O78" s="2">
        <v>-10.985369008013601</v>
      </c>
      <c r="P78" s="2">
        <v>-10.985369008013601</v>
      </c>
      <c r="Q78" s="2">
        <v>-10.985369008013601</v>
      </c>
      <c r="R78" s="2">
        <v>26.711668274289501</v>
      </c>
      <c r="S78" s="2">
        <v>26.711668274289501</v>
      </c>
      <c r="T78" s="2">
        <v>26.711668274289501</v>
      </c>
      <c r="U78" s="2">
        <v>8.9999999998447695</v>
      </c>
      <c r="V78" s="2">
        <v>8.9999999998447695</v>
      </c>
      <c r="W78" s="2">
        <v>8.9999999998447695</v>
      </c>
      <c r="X78" s="2">
        <v>11.3999999997516</v>
      </c>
      <c r="Y78" s="2">
        <v>11.3999999997516</v>
      </c>
      <c r="Z78" s="2">
        <v>11.3999999997516</v>
      </c>
      <c r="AA78" s="2">
        <v>49.8666666665424</v>
      </c>
      <c r="AB78" s="2">
        <v>49.8666666665424</v>
      </c>
      <c r="AC78" s="2">
        <v>-1.3387423934335601</v>
      </c>
      <c r="AD78" s="2">
        <v>-1.3387423934335601</v>
      </c>
      <c r="AE78" s="2">
        <v>-1.3387423934335601</v>
      </c>
      <c r="AF78" s="2">
        <v>11.1600587375553</v>
      </c>
      <c r="AG78" s="2">
        <v>11.1600587375553</v>
      </c>
      <c r="AH78" s="2">
        <v>11.1600587375553</v>
      </c>
      <c r="AI78" s="2">
        <v>11.1600587375553</v>
      </c>
      <c r="AJ78" s="2">
        <v>23.4160402416403</v>
      </c>
      <c r="AK78" s="2">
        <v>23.4160402416403</v>
      </c>
      <c r="AL78" s="2">
        <v>-7.1835803879507596</v>
      </c>
      <c r="AM78" s="2">
        <v>-7.1835803879507596</v>
      </c>
      <c r="AN78" s="2">
        <v>-7.1835803879507596</v>
      </c>
      <c r="AO78" s="2">
        <v>11.745100653308301</v>
      </c>
      <c r="AP78" s="2">
        <v>11.745100653308301</v>
      </c>
      <c r="AQ78" s="2">
        <v>11.745100653308301</v>
      </c>
      <c r="AR78" s="2">
        <v>11.745100653308301</v>
      </c>
      <c r="AS78" s="2">
        <v>23.419864560108401</v>
      </c>
      <c r="AT78" s="2">
        <v>23.419864560108401</v>
      </c>
      <c r="AU78" s="2">
        <v>23.419864560108401</v>
      </c>
      <c r="AW78" s="1">
        <f>MEDIAN($B78:$AU81,$B83:$AU86,$B88:$AU91,$B93:$AU96)</f>
        <v>10</v>
      </c>
      <c r="AX78" s="1">
        <f>AVERAGE($B78:$AU81,$B83:$AU86,$B88:$AU91,$B93:$AU96)</f>
        <v>10.744558778568051</v>
      </c>
      <c r="AY78" s="1">
        <f>MIN($B78:$AU81,$B83:$AU86,$B88:$AU91,$B93:$AU96)</f>
        <v>-14.755425980255101</v>
      </c>
      <c r="AZ78" s="1">
        <f>MAX($B78:$AU81,$B83:$AU86,$B88:$AU91,$B93:$AU96)</f>
        <v>51.7333333333954</v>
      </c>
      <c r="BA78" s="1">
        <f>STDEV($B78:$AU81,$B83:$AU86,$B88:$AU91,$B93:$AU96)</f>
        <v>11.075791415852059</v>
      </c>
    </row>
    <row r="79" spans="1:53" x14ac:dyDescent="0.5">
      <c r="A79" s="2" t="s">
        <v>78</v>
      </c>
      <c r="B79" s="2">
        <v>14.600000000403501</v>
      </c>
      <c r="C79" s="2">
        <v>18.7333333329297</v>
      </c>
      <c r="D79" s="2">
        <v>18.7333333329297</v>
      </c>
      <c r="E79" s="2">
        <v>18.7333333329297</v>
      </c>
      <c r="F79" s="2">
        <v>13.3333333333333</v>
      </c>
      <c r="G79" s="2">
        <v>13.3333333333333</v>
      </c>
      <c r="H79" s="2">
        <v>13.3333333333333</v>
      </c>
      <c r="I79" s="2">
        <v>10.7333333332401</v>
      </c>
      <c r="J79" s="2">
        <v>10.7333333332401</v>
      </c>
      <c r="K79" s="2">
        <v>10.7333333332401</v>
      </c>
      <c r="L79" s="2">
        <v>10.266666666915</v>
      </c>
      <c r="M79" s="2">
        <v>10.266666666915</v>
      </c>
      <c r="N79" s="2">
        <v>10.266666666915</v>
      </c>
      <c r="O79" s="2">
        <v>10</v>
      </c>
      <c r="P79" s="2">
        <v>10</v>
      </c>
      <c r="Q79" s="2">
        <v>10</v>
      </c>
      <c r="R79" s="2">
        <v>11.066666666883901</v>
      </c>
      <c r="S79" s="2">
        <v>11.066666666883901</v>
      </c>
      <c r="T79" s="2">
        <v>11.066666666883901</v>
      </c>
      <c r="U79" s="2">
        <v>-13.8645934568827</v>
      </c>
      <c r="V79" s="2">
        <v>-13.8645934568827</v>
      </c>
      <c r="W79" s="2">
        <v>-13.8645934568827</v>
      </c>
      <c r="X79" s="2">
        <v>23.181509177773201</v>
      </c>
      <c r="Y79" s="2">
        <v>23.181509177773201</v>
      </c>
      <c r="Z79" s="2">
        <v>23.181509177773201</v>
      </c>
      <c r="AA79" s="2">
        <v>30.4666666663251</v>
      </c>
      <c r="AB79" s="2">
        <v>30.4666666663251</v>
      </c>
      <c r="AC79" s="2">
        <v>30.4666666663251</v>
      </c>
      <c r="AD79" s="2">
        <v>15.7333333332401</v>
      </c>
      <c r="AE79" s="2">
        <v>15.7333333332401</v>
      </c>
      <c r="AF79" s="2">
        <v>15.7333333332401</v>
      </c>
      <c r="AG79" s="2">
        <v>20.400000000372501</v>
      </c>
      <c r="AH79" s="2">
        <v>20.400000000372501</v>
      </c>
      <c r="AI79" s="2">
        <v>20.400000000372501</v>
      </c>
      <c r="AJ79" s="2">
        <v>7.7999999995032896</v>
      </c>
      <c r="AK79" s="2">
        <v>7.7999999995032896</v>
      </c>
      <c r="AL79" s="2">
        <v>7.7999999995032896</v>
      </c>
      <c r="AM79" s="2">
        <v>12.4666666666356</v>
      </c>
      <c r="AN79" s="2">
        <v>12.4666666666356</v>
      </c>
      <c r="AO79" s="2">
        <v>12.4666666666356</v>
      </c>
      <c r="AP79" s="2">
        <v>12.266666667225399</v>
      </c>
      <c r="AQ79" s="2">
        <v>12.266666667225399</v>
      </c>
      <c r="AR79" s="2">
        <v>12.266666667225399</v>
      </c>
      <c r="AS79" s="2">
        <v>12.3999999999068</v>
      </c>
      <c r="AT79" s="2">
        <v>12.3999999999068</v>
      </c>
      <c r="AU79" s="2">
        <v>12.3999999999068</v>
      </c>
    </row>
    <row r="80" spans="1:53" x14ac:dyDescent="0.5">
      <c r="A80" s="2" t="s">
        <v>79</v>
      </c>
      <c r="B80" s="2">
        <v>8.2666666666045696</v>
      </c>
      <c r="C80" s="2">
        <v>8.2666666666045696</v>
      </c>
      <c r="D80" s="2">
        <v>8.2666666666045696</v>
      </c>
      <c r="E80" s="2">
        <v>17.000000000310401</v>
      </c>
      <c r="F80" s="2">
        <v>17.000000000310401</v>
      </c>
      <c r="G80" s="2">
        <v>17.000000000310401</v>
      </c>
      <c r="H80" s="2">
        <v>9.6666666663562193</v>
      </c>
      <c r="I80" s="2">
        <v>9.6666666663562193</v>
      </c>
      <c r="J80" s="2">
        <v>9.6666666663562193</v>
      </c>
      <c r="K80" s="2">
        <v>11.933333333581601</v>
      </c>
      <c r="L80" s="2">
        <v>11.933333333581601</v>
      </c>
      <c r="M80" s="2">
        <v>11.933333333581601</v>
      </c>
      <c r="N80" s="2">
        <v>10</v>
      </c>
      <c r="O80" s="2">
        <v>10</v>
      </c>
      <c r="P80" s="2">
        <v>-7.1688353674073797</v>
      </c>
      <c r="Q80" s="2">
        <v>-7.1688353674073797</v>
      </c>
      <c r="R80" s="2">
        <v>-7.1688353674073797</v>
      </c>
      <c r="S80" s="2">
        <v>9.6546206165478594</v>
      </c>
      <c r="T80" s="2">
        <v>9.6546206165478594</v>
      </c>
      <c r="U80" s="2">
        <v>9.6546206165478594</v>
      </c>
      <c r="V80" s="2">
        <v>8.0712998196232899</v>
      </c>
      <c r="W80" s="2">
        <v>8.0712998196232899</v>
      </c>
      <c r="X80" s="2">
        <v>8.0712998196232899</v>
      </c>
      <c r="Y80" s="2">
        <v>8.0712998196232899</v>
      </c>
      <c r="Z80" s="2">
        <v>33.144475920415999</v>
      </c>
      <c r="AA80" s="2">
        <v>33.144475920415999</v>
      </c>
      <c r="AB80" s="2">
        <v>33.144475920415999</v>
      </c>
      <c r="AC80" s="2">
        <v>29.6666666663562</v>
      </c>
      <c r="AD80" s="2">
        <v>29.6666666663562</v>
      </c>
      <c r="AE80" s="2">
        <v>29.6666666663562</v>
      </c>
      <c r="AF80" s="2">
        <v>14.3333333334885</v>
      </c>
      <c r="AG80" s="2">
        <v>14.3333333334885</v>
      </c>
      <c r="AH80" s="2">
        <v>-2.6662331328617701</v>
      </c>
      <c r="AI80" s="2">
        <v>-2.6662331328617701</v>
      </c>
      <c r="AJ80" s="2">
        <v>-2.6662331328617701</v>
      </c>
      <c r="AK80" s="2">
        <v>9.1454472736658001</v>
      </c>
      <c r="AL80" s="2">
        <v>9.1454472736658001</v>
      </c>
      <c r="AM80" s="2">
        <v>9.1454472736658001</v>
      </c>
      <c r="AN80" s="2">
        <v>9.1454472736658001</v>
      </c>
      <c r="AO80" s="2">
        <v>25.915461121236198</v>
      </c>
      <c r="AP80" s="2">
        <v>25.915461121236198</v>
      </c>
      <c r="AQ80" s="2">
        <v>25.915461121236198</v>
      </c>
      <c r="AR80" s="2">
        <v>9.1333333333022892</v>
      </c>
      <c r="AS80" s="2">
        <v>9.1333333333022892</v>
      </c>
      <c r="AT80" s="2">
        <v>9.1333333333022892</v>
      </c>
      <c r="AU80" s="2">
        <v>11.066666666883901</v>
      </c>
    </row>
    <row r="81" spans="1:53" x14ac:dyDescent="0.5">
      <c r="A81" s="2" t="s">
        <v>80</v>
      </c>
      <c r="B81" s="2">
        <v>9.4666666669460593</v>
      </c>
      <c r="C81" s="2">
        <v>9.4666666669460593</v>
      </c>
      <c r="D81" s="2">
        <v>9.4666666669460593</v>
      </c>
      <c r="E81" s="2">
        <v>18.0666666664183</v>
      </c>
      <c r="F81" s="2">
        <v>18.0666666664183</v>
      </c>
      <c r="G81" s="2">
        <v>18.0666666664183</v>
      </c>
      <c r="H81" s="2">
        <v>10.266666666915</v>
      </c>
      <c r="I81" s="2">
        <v>10.266666666915</v>
      </c>
      <c r="J81" s="2">
        <v>10.266666666915</v>
      </c>
      <c r="K81" s="2">
        <v>12.933333333736901</v>
      </c>
      <c r="L81" s="2">
        <v>12.933333333736901</v>
      </c>
      <c r="M81" s="2">
        <v>12.933333333736901</v>
      </c>
      <c r="N81" s="2">
        <v>-5.0844717484439297</v>
      </c>
      <c r="O81" s="2">
        <v>-5.0844717484439297</v>
      </c>
      <c r="P81" s="2">
        <v>-5.0844717484439297</v>
      </c>
      <c r="Q81" s="2">
        <v>22.0035169323274</v>
      </c>
      <c r="R81" s="2">
        <v>22.0035169323274</v>
      </c>
      <c r="S81" s="2">
        <v>22.0035169323274</v>
      </c>
      <c r="T81" s="2">
        <v>-10.3101968098465</v>
      </c>
      <c r="U81" s="2">
        <v>-10.3101968098465</v>
      </c>
      <c r="V81" s="2">
        <v>-10.3101968098465</v>
      </c>
      <c r="W81" s="2">
        <v>25.678354953858499</v>
      </c>
      <c r="X81" s="2">
        <v>25.678354953858499</v>
      </c>
      <c r="Y81" s="2">
        <v>25.678354953858499</v>
      </c>
      <c r="Z81" s="2">
        <v>19.200000000031</v>
      </c>
      <c r="AA81" s="2">
        <v>19.200000000031</v>
      </c>
      <c r="AB81" s="2">
        <v>19.200000000031</v>
      </c>
      <c r="AC81" s="2">
        <v>16.533333333985201</v>
      </c>
      <c r="AD81" s="2">
        <v>16.533333333985201</v>
      </c>
      <c r="AE81" s="2">
        <v>16.533333333985201</v>
      </c>
      <c r="AF81" s="2">
        <v>33.399999999285903</v>
      </c>
      <c r="AG81" s="2">
        <v>33.399999999285903</v>
      </c>
      <c r="AH81" s="2">
        <v>33.399999999285903</v>
      </c>
      <c r="AI81" s="2">
        <v>10.9333333334264</v>
      </c>
      <c r="AJ81" s="2">
        <v>10.9333333334264</v>
      </c>
      <c r="AK81" s="2">
        <v>10.9333333334264</v>
      </c>
      <c r="AL81" s="2">
        <v>10</v>
      </c>
      <c r="AM81" s="2">
        <v>10</v>
      </c>
      <c r="AN81" s="2">
        <v>10</v>
      </c>
      <c r="AO81" s="2">
        <v>9.9333333332712499</v>
      </c>
      <c r="AP81" s="2">
        <v>9.9333333332712499</v>
      </c>
      <c r="AQ81" s="2">
        <v>9.9333333332712499</v>
      </c>
      <c r="AR81" s="2">
        <v>13.000000000465599</v>
      </c>
      <c r="AS81" s="2">
        <v>13.000000000465599</v>
      </c>
      <c r="AT81" s="2">
        <v>13.000000000465599</v>
      </c>
      <c r="AU81" s="2">
        <v>7.6666666668218797</v>
      </c>
    </row>
    <row r="82" spans="1:53" x14ac:dyDescent="0.5">
      <c r="A82" t="s">
        <v>81</v>
      </c>
      <c r="B82">
        <v>0.199999999410167</v>
      </c>
      <c r="C82">
        <v>51.333333333798997</v>
      </c>
      <c r="D82">
        <v>51.333333333798997</v>
      </c>
      <c r="E82">
        <v>51.333333333798997</v>
      </c>
      <c r="F82">
        <v>99.7333333330849</v>
      </c>
      <c r="G82">
        <v>99.7333333330849</v>
      </c>
      <c r="H82">
        <v>99.7333333330849</v>
      </c>
      <c r="I82">
        <v>99.600000000403497</v>
      </c>
      <c r="J82">
        <v>99.600000000403497</v>
      </c>
      <c r="K82">
        <v>99.600000000403497</v>
      </c>
      <c r="L82">
        <v>99.666666666356207</v>
      </c>
      <c r="M82">
        <v>99.666666666356207</v>
      </c>
      <c r="N82">
        <v>99.666666666356207</v>
      </c>
      <c r="O82">
        <v>94.466666666945997</v>
      </c>
      <c r="P82">
        <v>94.466666666945997</v>
      </c>
      <c r="Q82">
        <v>94.466666666945997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99.933333333271193</v>
      </c>
      <c r="Y82">
        <v>99.933333333271193</v>
      </c>
      <c r="Z82">
        <v>99.933333333271193</v>
      </c>
      <c r="AA82">
        <v>53.0666666664183</v>
      </c>
      <c r="AB82">
        <v>53.0666666664183</v>
      </c>
      <c r="AC82">
        <v>53.0666666664183</v>
      </c>
      <c r="AD82">
        <v>12.3333333331781</v>
      </c>
      <c r="AE82">
        <v>12.3333333331781</v>
      </c>
      <c r="AF82">
        <v>12.3333333331781</v>
      </c>
      <c r="AG82">
        <v>5.2340702217475501</v>
      </c>
      <c r="AH82">
        <v>5.2340702217475501</v>
      </c>
      <c r="AI82">
        <v>5.2340702217475501</v>
      </c>
      <c r="AJ82">
        <v>26.1415009037907</v>
      </c>
      <c r="AK82">
        <v>26.1415009037907</v>
      </c>
      <c r="AL82">
        <v>26.1415009037907</v>
      </c>
      <c r="AM82">
        <v>14.3333333334885</v>
      </c>
      <c r="AN82">
        <v>14.3333333334885</v>
      </c>
      <c r="AO82">
        <v>14.3333333334885</v>
      </c>
      <c r="AP82">
        <v>-5.7731455092474899</v>
      </c>
      <c r="AQ82">
        <v>-5.7731455092474899</v>
      </c>
      <c r="AR82">
        <v>-5.7731455092474899</v>
      </c>
      <c r="AS82">
        <v>24.939330661738399</v>
      </c>
      <c r="AT82">
        <v>24.939330661738399</v>
      </c>
      <c r="AU82">
        <v>24.939330661738399</v>
      </c>
      <c r="AW82" s="1">
        <f>MEDIAN($B82:$AU82,$B87:$AU87,$B92:$AU92,$B97:$AU101)</f>
        <v>49.4666666661699</v>
      </c>
      <c r="AX82" s="1">
        <f>AVERAGE($B82:$AU82,$B87:$AU87,$B92:$AU92,$B97:$AU101)</f>
        <v>56.401095628058982</v>
      </c>
      <c r="AY82" s="1">
        <f>MIN($B82:$AU82,$B87:$AU87,$B92:$AU92,$B97:$AU101)</f>
        <v>-21.977037700361301</v>
      </c>
      <c r="AZ82" s="1">
        <f>MAX($B82:$AU82,$B87:$AU87,$B92:$AU92,$B97:$AU101)</f>
        <v>100</v>
      </c>
      <c r="BA82" s="1">
        <f>STDEV($B82:$AU82,$B87:$AU87,$B92:$AU92,$B97:$AU101)</f>
        <v>42.187135185920077</v>
      </c>
    </row>
    <row r="83" spans="1:53" x14ac:dyDescent="0.5">
      <c r="A83" s="2" t="s">
        <v>82</v>
      </c>
      <c r="B83" s="2">
        <v>18.400000000062001</v>
      </c>
      <c r="C83" s="2">
        <v>11.799999999348</v>
      </c>
      <c r="D83" s="2">
        <v>11.799999999348</v>
      </c>
      <c r="E83" s="2">
        <v>11.799999999348</v>
      </c>
      <c r="F83" s="2">
        <v>13.133333333923099</v>
      </c>
      <c r="G83" s="2">
        <v>13.133333333923099</v>
      </c>
      <c r="H83" s="2">
        <v>13.133333333923099</v>
      </c>
      <c r="I83" s="2">
        <v>10.7999999999689</v>
      </c>
      <c r="J83" s="2">
        <v>10.7999999999689</v>
      </c>
      <c r="K83" s="2">
        <v>10.7999999999689</v>
      </c>
      <c r="L83" s="2">
        <v>9.8666666665424803</v>
      </c>
      <c r="M83" s="2">
        <v>9.8666666665424803</v>
      </c>
      <c r="N83" s="2">
        <v>-10.823700589788499</v>
      </c>
      <c r="O83" s="2">
        <v>-10.823700589788499</v>
      </c>
      <c r="P83" s="2">
        <v>-10.823700589788499</v>
      </c>
      <c r="Q83" s="2">
        <v>-10.823700589788499</v>
      </c>
      <c r="R83" s="2">
        <v>18.600034034300599</v>
      </c>
      <c r="S83" s="2">
        <v>18.600034034300599</v>
      </c>
      <c r="T83" s="2">
        <v>18.600034034300599</v>
      </c>
      <c r="U83" s="2">
        <v>5.0666666667287599</v>
      </c>
      <c r="V83" s="2">
        <v>5.0666666667287599</v>
      </c>
      <c r="W83" s="2">
        <v>5.0666666667287599</v>
      </c>
      <c r="X83" s="2">
        <v>8.6000000002483503</v>
      </c>
      <c r="Y83" s="2">
        <v>8.6000000002483503</v>
      </c>
      <c r="Z83" s="2">
        <v>8.6000000002483503</v>
      </c>
      <c r="AA83" s="2">
        <v>12.000000000310401</v>
      </c>
      <c r="AB83" s="2">
        <v>12.000000000310401</v>
      </c>
      <c r="AC83" s="2">
        <v>-3.0425963494511099</v>
      </c>
      <c r="AD83" s="2">
        <v>-3.0425963494511099</v>
      </c>
      <c r="AE83" s="2">
        <v>-3.0425963494511099</v>
      </c>
      <c r="AF83" s="2">
        <v>9.1576558537843393</v>
      </c>
      <c r="AG83" s="2">
        <v>9.1576558537843393</v>
      </c>
      <c r="AH83" s="2">
        <v>9.1576558537843393</v>
      </c>
      <c r="AI83" s="2">
        <v>9.1576558537843393</v>
      </c>
      <c r="AJ83" s="2">
        <v>23.020403549452599</v>
      </c>
      <c r="AK83" s="2">
        <v>23.020403549452599</v>
      </c>
      <c r="AL83" s="2">
        <v>-6.9392409187543302</v>
      </c>
      <c r="AM83" s="2">
        <v>-6.9392409187543302</v>
      </c>
      <c r="AN83" s="2">
        <v>-6.9392409187543302</v>
      </c>
      <c r="AO83" s="2">
        <v>10.3452872953377</v>
      </c>
      <c r="AP83" s="2">
        <v>10.3452872953377</v>
      </c>
      <c r="AQ83" s="2">
        <v>10.3452872953377</v>
      </c>
      <c r="AR83" s="2">
        <v>10.3452872953377</v>
      </c>
      <c r="AS83" s="2">
        <v>22.855530473804102</v>
      </c>
      <c r="AT83" s="2">
        <v>22.855530473804102</v>
      </c>
      <c r="AU83" s="2">
        <v>22.855530473804102</v>
      </c>
    </row>
    <row r="84" spans="1:53" x14ac:dyDescent="0.5">
      <c r="A84" s="2" t="s">
        <v>83</v>
      </c>
      <c r="B84" s="2">
        <v>11.1333333336127</v>
      </c>
      <c r="C84" s="2">
        <v>20.0666666667287</v>
      </c>
      <c r="D84" s="2">
        <v>20.0666666667287</v>
      </c>
      <c r="E84" s="2">
        <v>20.0666666667287</v>
      </c>
      <c r="F84" s="2">
        <v>12.7333333327745</v>
      </c>
      <c r="G84" s="2">
        <v>12.7333333327745</v>
      </c>
      <c r="H84" s="2">
        <v>12.7333333327745</v>
      </c>
      <c r="I84" s="2">
        <v>8.8000000004346202</v>
      </c>
      <c r="J84" s="2">
        <v>8.8000000004346202</v>
      </c>
      <c r="K84" s="2">
        <v>8.8000000004346202</v>
      </c>
      <c r="L84" s="2">
        <v>8.4000000000620894</v>
      </c>
      <c r="M84" s="2">
        <v>8.4000000000620894</v>
      </c>
      <c r="N84" s="2">
        <v>8.4000000000620894</v>
      </c>
      <c r="O84" s="2">
        <v>7.0666666662630799</v>
      </c>
      <c r="P84" s="2">
        <v>7.0666666662630799</v>
      </c>
      <c r="Q84" s="2">
        <v>7.0666666662630799</v>
      </c>
      <c r="R84" s="2">
        <v>10.200000000186201</v>
      </c>
      <c r="S84" s="2">
        <v>10.200000000186201</v>
      </c>
      <c r="T84" s="2">
        <v>10.200000000186201</v>
      </c>
      <c r="U84" s="2">
        <v>-14.5934564303796</v>
      </c>
      <c r="V84" s="2">
        <v>-14.5934564303796</v>
      </c>
      <c r="W84" s="2">
        <v>-14.5934564303796</v>
      </c>
      <c r="X84" s="2">
        <v>22.2750963065258</v>
      </c>
      <c r="Y84" s="2">
        <v>22.2750963065258</v>
      </c>
      <c r="Z84" s="2">
        <v>22.2750963065258</v>
      </c>
      <c r="AA84" s="2">
        <v>51.7333333333954</v>
      </c>
      <c r="AB84" s="2">
        <v>51.7333333333954</v>
      </c>
      <c r="AC84" s="2">
        <v>51.7333333333954</v>
      </c>
      <c r="AD84" s="2">
        <v>15.6666666665114</v>
      </c>
      <c r="AE84" s="2">
        <v>15.6666666665114</v>
      </c>
      <c r="AF84" s="2">
        <v>15.6666666665114</v>
      </c>
      <c r="AG84" s="2">
        <v>11.800000000124101</v>
      </c>
      <c r="AH84" s="2">
        <v>11.800000000124101</v>
      </c>
      <c r="AI84" s="2">
        <v>11.800000000124101</v>
      </c>
      <c r="AJ84" s="2">
        <v>7.6000000000931296</v>
      </c>
      <c r="AK84" s="2">
        <v>7.6000000000931296</v>
      </c>
      <c r="AL84" s="2">
        <v>7.6000000000931296</v>
      </c>
      <c r="AM84" s="2">
        <v>11.3333333330228</v>
      </c>
      <c r="AN84" s="2">
        <v>11.3333333330228</v>
      </c>
      <c r="AO84" s="2">
        <v>11.3333333330228</v>
      </c>
      <c r="AP84" s="2">
        <v>9.5333333336748094</v>
      </c>
      <c r="AQ84" s="2">
        <v>9.5333333336748094</v>
      </c>
      <c r="AR84" s="2">
        <v>9.5333333336748094</v>
      </c>
      <c r="AS84" s="2">
        <v>8.2666666666045696</v>
      </c>
      <c r="AT84" s="2">
        <v>8.2666666666045696</v>
      </c>
      <c r="AU84" s="2">
        <v>8.2666666666045696</v>
      </c>
    </row>
    <row r="85" spans="1:53" x14ac:dyDescent="0.5">
      <c r="A85" s="2" t="s">
        <v>84</v>
      </c>
      <c r="B85" s="2">
        <v>4.9333333332712499</v>
      </c>
      <c r="C85" s="2">
        <v>4.9333333332712499</v>
      </c>
      <c r="D85" s="2">
        <v>4.9333333332712499</v>
      </c>
      <c r="E85" s="2">
        <v>21.5999999999379</v>
      </c>
      <c r="F85" s="2">
        <v>21.5999999999379</v>
      </c>
      <c r="G85" s="2">
        <v>21.5999999999379</v>
      </c>
      <c r="H85" s="2">
        <v>6.1999999995653896</v>
      </c>
      <c r="I85" s="2">
        <v>6.1999999995653896</v>
      </c>
      <c r="J85" s="2">
        <v>6.1999999995653896</v>
      </c>
      <c r="K85" s="2">
        <v>11.8666666668529</v>
      </c>
      <c r="L85" s="2">
        <v>11.8666666668529</v>
      </c>
      <c r="M85" s="2">
        <v>11.8666666668529</v>
      </c>
      <c r="N85" s="2">
        <v>6.7333333333954197</v>
      </c>
      <c r="O85" s="2">
        <v>6.7333333333954197</v>
      </c>
      <c r="P85" s="2">
        <v>-11.9372827929905</v>
      </c>
      <c r="Q85" s="2">
        <v>-11.9372827929905</v>
      </c>
      <c r="R85" s="2">
        <v>-11.9372827929905</v>
      </c>
      <c r="S85" s="2">
        <v>6.7208961195446904</v>
      </c>
      <c r="T85" s="2">
        <v>6.7208961195446904</v>
      </c>
      <c r="U85" s="2">
        <v>6.7208961195446904</v>
      </c>
      <c r="V85" s="2">
        <v>7.13665798763203</v>
      </c>
      <c r="W85" s="2">
        <v>7.13665798763203</v>
      </c>
      <c r="X85" s="2">
        <v>7.13665798763203</v>
      </c>
      <c r="Y85" s="2">
        <v>7.13665798763203</v>
      </c>
      <c r="Z85" s="2">
        <v>41.246458923539102</v>
      </c>
      <c r="AA85" s="2">
        <v>41.246458923539102</v>
      </c>
      <c r="AB85" s="2">
        <v>41.246458923539102</v>
      </c>
      <c r="AC85" s="2">
        <v>12.9999999996895</v>
      </c>
      <c r="AD85" s="2">
        <v>12.9999999996895</v>
      </c>
      <c r="AE85" s="2">
        <v>12.9999999996895</v>
      </c>
      <c r="AF85" s="2">
        <v>12.3999999999068</v>
      </c>
      <c r="AG85" s="2">
        <v>12.3999999999068</v>
      </c>
      <c r="AH85" s="2">
        <v>-4.9422858065044801</v>
      </c>
      <c r="AI85" s="2">
        <v>-4.9422858065044801</v>
      </c>
      <c r="AJ85" s="2">
        <v>-4.9422858065044801</v>
      </c>
      <c r="AK85" s="2">
        <v>7.67897613589433</v>
      </c>
      <c r="AL85" s="2">
        <v>7.67897613589433</v>
      </c>
      <c r="AM85" s="2">
        <v>7.67897613589433</v>
      </c>
      <c r="AN85" s="2">
        <v>7.67897613589433</v>
      </c>
      <c r="AO85" s="2">
        <v>24.107142857511199</v>
      </c>
      <c r="AP85" s="2">
        <v>24.107142857511199</v>
      </c>
      <c r="AQ85" s="2">
        <v>24.107142857511199</v>
      </c>
      <c r="AR85" s="2">
        <v>7.7333333335506396</v>
      </c>
      <c r="AS85" s="2">
        <v>7.7333333335506396</v>
      </c>
      <c r="AT85" s="2">
        <v>7.7333333335506396</v>
      </c>
      <c r="AU85" s="2">
        <v>9.2666666667598001</v>
      </c>
    </row>
    <row r="86" spans="1:53" x14ac:dyDescent="0.5">
      <c r="A86" s="2" t="s">
        <v>85</v>
      </c>
      <c r="B86" s="2">
        <v>7.6666666668218797</v>
      </c>
      <c r="C86" s="2">
        <v>7.6666666668218797</v>
      </c>
      <c r="D86" s="2">
        <v>7.6666666668218797</v>
      </c>
      <c r="E86" s="2">
        <v>12.2666666664493</v>
      </c>
      <c r="F86" s="2">
        <v>12.2666666664493</v>
      </c>
      <c r="G86" s="2">
        <v>12.2666666664493</v>
      </c>
      <c r="H86" s="2">
        <v>9.1333333333022892</v>
      </c>
      <c r="I86" s="2">
        <v>9.1333333333022892</v>
      </c>
      <c r="J86" s="2">
        <v>9.1333333333022892</v>
      </c>
      <c r="K86" s="2">
        <v>11.066666666883901</v>
      </c>
      <c r="L86" s="2">
        <v>11.066666666883901</v>
      </c>
      <c r="M86" s="2">
        <v>11.066666666883901</v>
      </c>
      <c r="N86" s="2">
        <v>-9.6111874540414099</v>
      </c>
      <c r="O86" s="2">
        <v>-9.6111874540414099</v>
      </c>
      <c r="P86" s="2">
        <v>-9.6111874540414099</v>
      </c>
      <c r="Q86" s="2">
        <v>20.812297917753899</v>
      </c>
      <c r="R86" s="2">
        <v>20.812297917753899</v>
      </c>
      <c r="S86" s="2">
        <v>20.812297917753899</v>
      </c>
      <c r="T86" s="2">
        <v>-12.17299748908</v>
      </c>
      <c r="U86" s="2">
        <v>-12.17299748908</v>
      </c>
      <c r="V86" s="2">
        <v>-12.17299748908</v>
      </c>
      <c r="W86" s="2">
        <v>21.939613663241701</v>
      </c>
      <c r="X86" s="2">
        <v>21.939613663241701</v>
      </c>
      <c r="Y86" s="2">
        <v>21.939613663241701</v>
      </c>
      <c r="Z86" s="2">
        <v>10.266666666915</v>
      </c>
      <c r="AA86" s="2">
        <v>10.266666666915</v>
      </c>
      <c r="AB86" s="2">
        <v>10.266666666915</v>
      </c>
      <c r="AC86" s="2">
        <v>16.200000000341401</v>
      </c>
      <c r="AD86" s="2">
        <v>16.200000000341401</v>
      </c>
      <c r="AE86" s="2">
        <v>16.200000000341401</v>
      </c>
      <c r="AF86" s="2">
        <v>14.399999999441199</v>
      </c>
      <c r="AG86" s="2">
        <v>14.399999999441199</v>
      </c>
      <c r="AH86" s="2">
        <v>14.399999999441199</v>
      </c>
      <c r="AI86" s="2">
        <v>8.7333333337058505</v>
      </c>
      <c r="AJ86" s="2">
        <v>8.7333333337058505</v>
      </c>
      <c r="AK86" s="2">
        <v>8.7333333337058505</v>
      </c>
      <c r="AL86" s="2">
        <v>6.5999999999379</v>
      </c>
      <c r="AM86" s="2">
        <v>6.5999999999379</v>
      </c>
      <c r="AN86" s="2">
        <v>6.5999999999379</v>
      </c>
      <c r="AO86" s="2">
        <v>8.1333333331470605</v>
      </c>
      <c r="AP86" s="2">
        <v>8.1333333331470605</v>
      </c>
      <c r="AQ86" s="2">
        <v>8.1333333331470605</v>
      </c>
      <c r="AR86" s="2">
        <v>11.933333333581601</v>
      </c>
      <c r="AS86" s="2">
        <v>11.933333333581601</v>
      </c>
      <c r="AT86" s="2">
        <v>11.933333333581601</v>
      </c>
      <c r="AU86" s="2">
        <v>7.1333333329918496</v>
      </c>
    </row>
    <row r="87" spans="1:53" x14ac:dyDescent="0.5">
      <c r="A87" t="s">
        <v>86</v>
      </c>
      <c r="B87">
        <v>1.13333333361272</v>
      </c>
      <c r="C87">
        <v>48.933333333116003</v>
      </c>
      <c r="D87">
        <v>48.933333333116003</v>
      </c>
      <c r="E87">
        <v>48.933333333116003</v>
      </c>
      <c r="F87">
        <v>100</v>
      </c>
      <c r="G87">
        <v>100</v>
      </c>
      <c r="H87">
        <v>100</v>
      </c>
      <c r="I87">
        <v>99.733333333860998</v>
      </c>
      <c r="J87">
        <v>99.733333333860998</v>
      </c>
      <c r="K87">
        <v>99.733333333860998</v>
      </c>
      <c r="L87">
        <v>99.933333333271193</v>
      </c>
      <c r="M87">
        <v>99.933333333271193</v>
      </c>
      <c r="N87">
        <v>99.933333333271193</v>
      </c>
      <c r="O87">
        <v>95.066666666728693</v>
      </c>
      <c r="P87">
        <v>95.066666666728693</v>
      </c>
      <c r="Q87">
        <v>95.066666666728693</v>
      </c>
      <c r="R87">
        <v>99.933333333271193</v>
      </c>
      <c r="S87">
        <v>99.933333333271193</v>
      </c>
      <c r="T87">
        <v>99.933333333271193</v>
      </c>
      <c r="U87">
        <v>100</v>
      </c>
      <c r="V87">
        <v>100</v>
      </c>
      <c r="W87">
        <v>100</v>
      </c>
      <c r="X87">
        <v>99.933333333271193</v>
      </c>
      <c r="Y87">
        <v>99.933333333271193</v>
      </c>
      <c r="Z87">
        <v>99.933333333271193</v>
      </c>
      <c r="AA87">
        <v>40.466666666325096</v>
      </c>
      <c r="AB87">
        <v>40.466666666325096</v>
      </c>
      <c r="AC87">
        <v>40.466666666325096</v>
      </c>
      <c r="AD87">
        <v>5.7999999999689402</v>
      </c>
      <c r="AE87">
        <v>5.7999999999689402</v>
      </c>
      <c r="AF87">
        <v>5.7999999999689402</v>
      </c>
      <c r="AG87">
        <v>-11.3459037707528</v>
      </c>
      <c r="AH87">
        <v>-11.3459037707528</v>
      </c>
      <c r="AI87">
        <v>-11.3459037707528</v>
      </c>
      <c r="AJ87">
        <v>24.898282097438599</v>
      </c>
      <c r="AK87">
        <v>24.898282097438599</v>
      </c>
      <c r="AL87">
        <v>24.898282097438599</v>
      </c>
      <c r="AM87">
        <v>13.3333333333333</v>
      </c>
      <c r="AN87">
        <v>13.3333333333333</v>
      </c>
      <c r="AO87">
        <v>13.3333333333333</v>
      </c>
      <c r="AP87">
        <v>-7.4831039813812597</v>
      </c>
      <c r="AQ87">
        <v>-7.4831039813812597</v>
      </c>
      <c r="AR87">
        <v>-7.4831039813812597</v>
      </c>
      <c r="AS87">
        <v>29.115638579739901</v>
      </c>
      <c r="AT87">
        <v>29.115638579739901</v>
      </c>
      <c r="AU87">
        <v>29.115638579739901</v>
      </c>
    </row>
    <row r="88" spans="1:53" x14ac:dyDescent="0.5">
      <c r="A88" s="2" t="s">
        <v>87</v>
      </c>
      <c r="B88" s="2">
        <v>12.2666666664493</v>
      </c>
      <c r="C88" s="2">
        <v>9.7333333330849801</v>
      </c>
      <c r="D88" s="2">
        <v>9.7333333330849801</v>
      </c>
      <c r="E88" s="2">
        <v>9.7333333330849801</v>
      </c>
      <c r="F88" s="2">
        <v>11.3999999997516</v>
      </c>
      <c r="G88" s="2">
        <v>11.3999999997516</v>
      </c>
      <c r="H88" s="2">
        <v>11.3999999997516</v>
      </c>
      <c r="I88" s="2">
        <v>6.2666666670702398</v>
      </c>
      <c r="J88" s="2">
        <v>6.2666666670702398</v>
      </c>
      <c r="K88" s="2">
        <v>6.2666666670702398</v>
      </c>
      <c r="L88" s="2">
        <v>7.6666666668218797</v>
      </c>
      <c r="M88" s="2">
        <v>7.6666666668218797</v>
      </c>
      <c r="N88" s="2">
        <v>-14.137903160579899</v>
      </c>
      <c r="O88" s="2">
        <v>-14.137903160579899</v>
      </c>
      <c r="P88" s="2">
        <v>-14.137903160579899</v>
      </c>
      <c r="Q88" s="2">
        <v>-14.137903160579899</v>
      </c>
      <c r="R88" s="2">
        <v>25.747348119100199</v>
      </c>
      <c r="S88" s="2">
        <v>25.747348119100199</v>
      </c>
      <c r="T88" s="2">
        <v>25.747348119100199</v>
      </c>
      <c r="U88" s="2">
        <v>7.3333333339542097</v>
      </c>
      <c r="V88" s="2">
        <v>7.3333333339542097</v>
      </c>
      <c r="W88" s="2">
        <v>7.3333333339542097</v>
      </c>
      <c r="X88" s="2">
        <v>10.5999999997826</v>
      </c>
      <c r="Y88" s="2">
        <v>10.5999999997826</v>
      </c>
      <c r="Z88" s="2">
        <v>10.5999999997826</v>
      </c>
      <c r="AA88" s="2">
        <v>24.200000000031</v>
      </c>
      <c r="AB88" s="2">
        <v>24.200000000031</v>
      </c>
      <c r="AC88" s="2">
        <v>-3.12373225121905</v>
      </c>
      <c r="AD88" s="2">
        <v>-3.12373225121905</v>
      </c>
      <c r="AE88" s="2">
        <v>-3.12373225121905</v>
      </c>
      <c r="AF88" s="2">
        <v>8.6236817510310004</v>
      </c>
      <c r="AG88" s="2">
        <v>8.6236817510310004</v>
      </c>
      <c r="AH88" s="2">
        <v>8.6236817510310004</v>
      </c>
      <c r="AI88" s="2">
        <v>8.6236817510310004</v>
      </c>
      <c r="AJ88" s="2">
        <v>20.816141977000399</v>
      </c>
      <c r="AK88" s="2">
        <v>20.816141977000399</v>
      </c>
      <c r="AL88" s="2">
        <v>-11.9889232774067</v>
      </c>
      <c r="AM88" s="2">
        <v>-11.9889232774067</v>
      </c>
      <c r="AN88" s="2">
        <v>-11.9889232774067</v>
      </c>
      <c r="AO88" s="2">
        <v>8.0789228100436308</v>
      </c>
      <c r="AP88" s="2">
        <v>8.0789228100436308</v>
      </c>
      <c r="AQ88" s="2">
        <v>8.0789228100436308</v>
      </c>
      <c r="AR88" s="2">
        <v>8.0789228100436308</v>
      </c>
      <c r="AS88" s="2">
        <v>22.6862302485697</v>
      </c>
      <c r="AT88" s="2">
        <v>22.6862302485697</v>
      </c>
      <c r="AU88" s="2">
        <v>22.6862302485697</v>
      </c>
    </row>
    <row r="89" spans="1:53" x14ac:dyDescent="0.5">
      <c r="A89" s="2" t="s">
        <v>88</v>
      </c>
      <c r="B89" s="2">
        <v>11.266666667070201</v>
      </c>
      <c r="C89" s="2">
        <v>17.7999999995032</v>
      </c>
      <c r="D89" s="2">
        <v>17.7999999995032</v>
      </c>
      <c r="E89" s="2">
        <v>17.7999999995032</v>
      </c>
      <c r="F89" s="2">
        <v>8.7333333337058505</v>
      </c>
      <c r="G89" s="2">
        <v>8.7333333337058505</v>
      </c>
      <c r="H89" s="2">
        <v>8.7333333337058505</v>
      </c>
      <c r="I89" s="2">
        <v>9.7999999998137302</v>
      </c>
      <c r="J89" s="2">
        <v>9.7999999998137302</v>
      </c>
      <c r="K89" s="2">
        <v>9.7999999998137302</v>
      </c>
      <c r="L89" s="2">
        <v>8.7999999996585103</v>
      </c>
      <c r="M89" s="2">
        <v>8.7999999996585103</v>
      </c>
      <c r="N89" s="2">
        <v>8.7999999996585103</v>
      </c>
      <c r="O89" s="2">
        <v>7.6666666668218797</v>
      </c>
      <c r="P89" s="2">
        <v>7.6666666668218797</v>
      </c>
      <c r="Q89" s="2">
        <v>7.6666666668218797</v>
      </c>
      <c r="R89" s="2">
        <v>9.2666666667598001</v>
      </c>
      <c r="S89" s="2">
        <v>9.2666666667598001</v>
      </c>
      <c r="T89" s="2">
        <v>9.2666666667598001</v>
      </c>
      <c r="U89" s="2">
        <v>-14.755425980255101</v>
      </c>
      <c r="V89" s="2">
        <v>-14.755425980255101</v>
      </c>
      <c r="W89" s="2">
        <v>-14.755425980255101</v>
      </c>
      <c r="X89" s="2">
        <v>22.105143893043198</v>
      </c>
      <c r="Y89" s="2">
        <v>22.105143893043198</v>
      </c>
      <c r="Z89" s="2">
        <v>22.105143893043198</v>
      </c>
      <c r="AA89" s="2">
        <v>48.3333333333333</v>
      </c>
      <c r="AB89" s="2">
        <v>48.3333333333333</v>
      </c>
      <c r="AC89" s="2">
        <v>48.3333333333333</v>
      </c>
      <c r="AD89" s="2">
        <v>14.066666667349599</v>
      </c>
      <c r="AE89" s="2">
        <v>14.066666667349599</v>
      </c>
      <c r="AF89" s="2">
        <v>14.066666667349599</v>
      </c>
      <c r="AG89" s="2">
        <v>26.1999999995653</v>
      </c>
      <c r="AH89" s="2">
        <v>26.1999999995653</v>
      </c>
      <c r="AI89" s="2">
        <v>26.1999999995653</v>
      </c>
      <c r="AJ89" s="2">
        <v>9.6666666663562193</v>
      </c>
      <c r="AK89" s="2">
        <v>9.6666666663562193</v>
      </c>
      <c r="AL89" s="2">
        <v>9.6666666663562193</v>
      </c>
      <c r="AM89" s="2">
        <v>8.6666666669771004</v>
      </c>
      <c r="AN89" s="2">
        <v>8.6666666669771004</v>
      </c>
      <c r="AO89" s="2">
        <v>8.6666666669771004</v>
      </c>
      <c r="AP89" s="2">
        <v>8.4000000000620894</v>
      </c>
      <c r="AQ89" s="2">
        <v>8.4000000000620894</v>
      </c>
      <c r="AR89" s="2">
        <v>8.4000000000620894</v>
      </c>
      <c r="AS89" s="2">
        <v>8.4000000000620894</v>
      </c>
      <c r="AT89" s="2">
        <v>8.4000000000620894</v>
      </c>
      <c r="AU89" s="2">
        <v>8.4000000000620894</v>
      </c>
    </row>
    <row r="90" spans="1:53" x14ac:dyDescent="0.5">
      <c r="A90" s="2" t="s">
        <v>89</v>
      </c>
      <c r="B90" s="2">
        <v>8.9333333338921204</v>
      </c>
      <c r="C90" s="2">
        <v>8.9333333338921204</v>
      </c>
      <c r="D90" s="2">
        <v>8.9333333338921204</v>
      </c>
      <c r="E90" s="2">
        <v>15.7333333332401</v>
      </c>
      <c r="F90" s="2">
        <v>15.7333333332401</v>
      </c>
      <c r="G90" s="2">
        <v>15.7333333332401</v>
      </c>
      <c r="H90" s="2">
        <v>7.6666666668218797</v>
      </c>
      <c r="I90" s="2">
        <v>7.6666666668218797</v>
      </c>
      <c r="J90" s="2">
        <v>7.6666666668218797</v>
      </c>
      <c r="K90" s="2">
        <v>8.4666666660147403</v>
      </c>
      <c r="L90" s="2">
        <v>8.4666666660147403</v>
      </c>
      <c r="M90" s="2">
        <v>8.4666666660147403</v>
      </c>
      <c r="N90" s="2">
        <v>7.9333333337368899</v>
      </c>
      <c r="O90" s="2">
        <v>7.9333333337368899</v>
      </c>
      <c r="P90" s="2">
        <v>-9.5934696521124998</v>
      </c>
      <c r="Q90" s="2">
        <v>-9.5934696521124998</v>
      </c>
      <c r="R90" s="2">
        <v>-9.5934696521124998</v>
      </c>
      <c r="S90" s="2">
        <v>7.7210294708134004</v>
      </c>
      <c r="T90" s="2">
        <v>7.7210294708134004</v>
      </c>
      <c r="U90" s="2">
        <v>7.7210294708134004</v>
      </c>
      <c r="V90" s="2">
        <v>9.6735429599576701</v>
      </c>
      <c r="W90" s="2">
        <v>9.6735429599576701</v>
      </c>
      <c r="X90" s="2">
        <v>9.6735429599576701</v>
      </c>
      <c r="Y90" s="2">
        <v>9.6735429599576701</v>
      </c>
      <c r="Z90" s="2">
        <v>26.1756373942689</v>
      </c>
      <c r="AA90" s="2">
        <v>26.1756373942689</v>
      </c>
      <c r="AB90" s="2">
        <v>26.1756373942689</v>
      </c>
      <c r="AC90" s="2">
        <v>15.5333333330539</v>
      </c>
      <c r="AD90" s="2">
        <v>15.5333333330539</v>
      </c>
      <c r="AE90" s="2">
        <v>15.5333333330539</v>
      </c>
      <c r="AF90" s="2">
        <v>12.9333333329608</v>
      </c>
      <c r="AG90" s="2">
        <v>12.9333333329608</v>
      </c>
      <c r="AH90" s="2">
        <v>-8.7628027963311403</v>
      </c>
      <c r="AI90" s="2">
        <v>-8.7628027963311403</v>
      </c>
      <c r="AJ90" s="2">
        <v>-8.7628027963311403</v>
      </c>
      <c r="AK90" s="2">
        <v>8.6121850422427197</v>
      </c>
      <c r="AL90" s="2">
        <v>8.6121850422427197</v>
      </c>
      <c r="AM90" s="2">
        <v>8.6121850422427197</v>
      </c>
      <c r="AN90" s="2">
        <v>8.6121850422427197</v>
      </c>
      <c r="AO90" s="2">
        <v>23.881103074298899</v>
      </c>
      <c r="AP90" s="2">
        <v>23.881103074298899</v>
      </c>
      <c r="AQ90" s="2">
        <v>23.881103074298899</v>
      </c>
      <c r="AR90" s="2">
        <v>9.4666666661699708</v>
      </c>
      <c r="AS90" s="2">
        <v>9.4666666661699708</v>
      </c>
      <c r="AT90" s="2">
        <v>9.4666666661699708</v>
      </c>
      <c r="AU90" s="2">
        <v>10.0666666667287</v>
      </c>
    </row>
    <row r="91" spans="1:53" x14ac:dyDescent="0.5">
      <c r="A91" s="2" t="s">
        <v>90</v>
      </c>
      <c r="B91" s="2">
        <v>12.800000000279301</v>
      </c>
      <c r="C91" s="2">
        <v>12.800000000279301</v>
      </c>
      <c r="D91" s="2">
        <v>12.800000000279301</v>
      </c>
      <c r="E91" s="2">
        <v>22.4666666666356</v>
      </c>
      <c r="F91" s="2">
        <v>22.4666666666356</v>
      </c>
      <c r="G91" s="2">
        <v>22.4666666666356</v>
      </c>
      <c r="H91" s="2">
        <v>7.9333333329607996</v>
      </c>
      <c r="I91" s="2">
        <v>7.9333333329607996</v>
      </c>
      <c r="J91" s="2">
        <v>7.9333333329607996</v>
      </c>
      <c r="K91" s="2">
        <v>12.4666666666356</v>
      </c>
      <c r="L91" s="2">
        <v>12.4666666666356</v>
      </c>
      <c r="M91" s="2">
        <v>12.4666666666356</v>
      </c>
      <c r="N91" s="2">
        <v>-9.0453479911945998</v>
      </c>
      <c r="O91" s="2">
        <v>-9.0453479911945998</v>
      </c>
      <c r="P91" s="2">
        <v>-9.0453479911945998</v>
      </c>
      <c r="Q91" s="2">
        <v>20.698848488391999</v>
      </c>
      <c r="R91" s="2">
        <v>20.698848488391999</v>
      </c>
      <c r="S91" s="2">
        <v>20.698848488391999</v>
      </c>
      <c r="T91" s="2">
        <v>-11.7680408200094</v>
      </c>
      <c r="U91" s="2">
        <v>-11.7680408200094</v>
      </c>
      <c r="V91" s="2">
        <v>-11.7680408200094</v>
      </c>
      <c r="W91" s="2">
        <v>23.752336713517501</v>
      </c>
      <c r="X91" s="2">
        <v>23.752336713517501</v>
      </c>
      <c r="Y91" s="2">
        <v>23.752336713517501</v>
      </c>
      <c r="Z91" s="2">
        <v>15.200000000186201</v>
      </c>
      <c r="AA91" s="2">
        <v>15.200000000186201</v>
      </c>
      <c r="AB91" s="2">
        <v>15.200000000186201</v>
      </c>
      <c r="AC91" s="2">
        <v>14.1333333333022</v>
      </c>
      <c r="AD91" s="2">
        <v>14.1333333333022</v>
      </c>
      <c r="AE91" s="2">
        <v>14.1333333333022</v>
      </c>
      <c r="AF91" s="2">
        <v>16.6666666666666</v>
      </c>
      <c r="AG91" s="2">
        <v>16.6666666666666</v>
      </c>
      <c r="AH91" s="2">
        <v>16.6666666666666</v>
      </c>
      <c r="AI91" s="2">
        <v>7.7999999995032896</v>
      </c>
      <c r="AJ91" s="2">
        <v>7.7999999995032896</v>
      </c>
      <c r="AK91" s="2">
        <v>7.7999999995032896</v>
      </c>
      <c r="AL91" s="2">
        <v>7.1333333337679496</v>
      </c>
      <c r="AM91" s="2">
        <v>7.1333333337679496</v>
      </c>
      <c r="AN91" s="2">
        <v>7.1333333337679496</v>
      </c>
      <c r="AO91" s="2">
        <v>6.4666666664803998</v>
      </c>
      <c r="AP91" s="2">
        <v>6.4666666664803998</v>
      </c>
      <c r="AQ91" s="2">
        <v>6.4666666664803998</v>
      </c>
      <c r="AR91" s="2">
        <v>8.1333333331470605</v>
      </c>
      <c r="AS91" s="2">
        <v>8.1333333331470605</v>
      </c>
      <c r="AT91" s="2">
        <v>8.1333333331470605</v>
      </c>
      <c r="AU91" s="2">
        <v>5.60000000055879</v>
      </c>
    </row>
    <row r="92" spans="1:53" x14ac:dyDescent="0.5">
      <c r="A92" t="s">
        <v>91</v>
      </c>
      <c r="B92">
        <v>1.6666666666666701</v>
      </c>
      <c r="C92">
        <v>52.066666666263004</v>
      </c>
      <c r="D92">
        <v>52.066666666263004</v>
      </c>
      <c r="E92">
        <v>52.066666666263004</v>
      </c>
      <c r="F92">
        <v>100</v>
      </c>
      <c r="G92">
        <v>100</v>
      </c>
      <c r="H92">
        <v>100</v>
      </c>
      <c r="I92">
        <v>99.466666666945997</v>
      </c>
      <c r="J92">
        <v>99.466666666945997</v>
      </c>
      <c r="K92">
        <v>99.466666666945997</v>
      </c>
      <c r="L92">
        <v>99.7333333330849</v>
      </c>
      <c r="M92">
        <v>99.7333333330849</v>
      </c>
      <c r="N92">
        <v>99.7333333330849</v>
      </c>
      <c r="O92">
        <v>96.066666666883904</v>
      </c>
      <c r="P92">
        <v>96.066666666883904</v>
      </c>
      <c r="Q92">
        <v>96.066666666883904</v>
      </c>
      <c r="R92">
        <v>99.933333333271193</v>
      </c>
      <c r="S92">
        <v>99.933333333271193</v>
      </c>
      <c r="T92">
        <v>99.933333333271193</v>
      </c>
      <c r="U92">
        <v>100</v>
      </c>
      <c r="V92">
        <v>100</v>
      </c>
      <c r="W92">
        <v>100</v>
      </c>
      <c r="X92">
        <v>99.799999999813707</v>
      </c>
      <c r="Y92">
        <v>99.799999999813707</v>
      </c>
      <c r="Z92">
        <v>99.799999999813707</v>
      </c>
      <c r="AA92">
        <v>47.600000000093097</v>
      </c>
      <c r="AB92">
        <v>47.600000000093097</v>
      </c>
      <c r="AC92">
        <v>47.600000000093097</v>
      </c>
      <c r="AD92">
        <v>12.866666667008101</v>
      </c>
      <c r="AE92">
        <v>12.866666667008101</v>
      </c>
      <c r="AF92">
        <v>12.866666667008101</v>
      </c>
      <c r="AG92">
        <v>-2.2431729524911002</v>
      </c>
      <c r="AH92">
        <v>-2.2431729524911002</v>
      </c>
      <c r="AI92">
        <v>-2.2431729524911002</v>
      </c>
      <c r="AJ92">
        <v>29.871157323504701</v>
      </c>
      <c r="AK92">
        <v>29.871157323504701</v>
      </c>
      <c r="AL92">
        <v>29.871157323504701</v>
      </c>
      <c r="AM92">
        <v>14.666666667132301</v>
      </c>
      <c r="AN92">
        <v>14.666666667132301</v>
      </c>
      <c r="AO92">
        <v>14.666666667132301</v>
      </c>
      <c r="AP92">
        <v>-10.3330347695347</v>
      </c>
      <c r="AQ92">
        <v>-10.3330347695347</v>
      </c>
      <c r="AR92">
        <v>-10.3330347695347</v>
      </c>
      <c r="AS92">
        <v>21.214515492055099</v>
      </c>
      <c r="AT92">
        <v>21.214515492055099</v>
      </c>
      <c r="AU92">
        <v>21.214515492055099</v>
      </c>
    </row>
    <row r="93" spans="1:53" x14ac:dyDescent="0.5">
      <c r="A93" s="2" t="s">
        <v>92</v>
      </c>
      <c r="B93" s="2">
        <v>12.5333333333643</v>
      </c>
      <c r="C93" s="2">
        <v>15.0666666667287</v>
      </c>
      <c r="D93" s="2">
        <v>15.0666666667287</v>
      </c>
      <c r="E93" s="2">
        <v>15.0666666667287</v>
      </c>
      <c r="F93" s="2">
        <v>11.9999999995343</v>
      </c>
      <c r="G93" s="2">
        <v>11.9999999995343</v>
      </c>
      <c r="H93" s="2">
        <v>11.9999999995343</v>
      </c>
      <c r="I93" s="2">
        <v>6.3333333337989899</v>
      </c>
      <c r="J93" s="2">
        <v>6.3333333337989899</v>
      </c>
      <c r="K93" s="2">
        <v>6.3333333337989899</v>
      </c>
      <c r="L93" s="2">
        <v>8.6666666662010101</v>
      </c>
      <c r="M93" s="2">
        <v>8.6666666662010101</v>
      </c>
      <c r="N93" s="2">
        <v>-13.410395278566901</v>
      </c>
      <c r="O93" s="2">
        <v>-13.410395278566901</v>
      </c>
      <c r="P93" s="2">
        <v>-13.410395278566901</v>
      </c>
      <c r="Q93" s="2">
        <v>-13.410395278566901</v>
      </c>
      <c r="R93" s="2">
        <v>26.257870554200402</v>
      </c>
      <c r="S93" s="2">
        <v>26.257870554200402</v>
      </c>
      <c r="T93" s="2">
        <v>26.257870554200402</v>
      </c>
      <c r="U93" s="2">
        <v>6.7999999993480698</v>
      </c>
      <c r="V93" s="2">
        <v>6.7999999993480698</v>
      </c>
      <c r="W93" s="2">
        <v>6.7999999993480698</v>
      </c>
      <c r="X93" s="2">
        <v>8.3333333333333393</v>
      </c>
      <c r="Y93" s="2">
        <v>8.3333333333333393</v>
      </c>
      <c r="Z93" s="2">
        <v>8.3333333333333393</v>
      </c>
      <c r="AA93" s="2">
        <v>10.9333333334264</v>
      </c>
      <c r="AB93" s="2">
        <v>10.9333333334264</v>
      </c>
      <c r="AC93" s="2">
        <v>-0.28397565911586697</v>
      </c>
      <c r="AD93" s="2">
        <v>-0.28397565911586697</v>
      </c>
      <c r="AE93" s="2">
        <v>-0.28397565911586697</v>
      </c>
      <c r="AF93" s="2">
        <v>10.4258443462694</v>
      </c>
      <c r="AG93" s="2">
        <v>10.4258443462694</v>
      </c>
      <c r="AH93" s="2">
        <v>10.4258443462694</v>
      </c>
      <c r="AI93" s="2">
        <v>10.4258443462694</v>
      </c>
      <c r="AJ93" s="2">
        <v>21.042220087197901</v>
      </c>
      <c r="AK93" s="2">
        <v>21.042220087197901</v>
      </c>
      <c r="AL93" s="2">
        <v>-11.9889232774067</v>
      </c>
      <c r="AM93" s="2">
        <v>-11.9889232774067</v>
      </c>
      <c r="AN93" s="2">
        <v>-11.9889232774067</v>
      </c>
      <c r="AO93" s="2">
        <v>10.278629516312799</v>
      </c>
      <c r="AP93" s="2">
        <v>10.278629516312799</v>
      </c>
      <c r="AQ93" s="2">
        <v>10.278629516312799</v>
      </c>
      <c r="AR93" s="2">
        <v>10.278629516312799</v>
      </c>
      <c r="AS93" s="2">
        <v>22.0090293450045</v>
      </c>
      <c r="AT93" s="2">
        <v>22.0090293450045</v>
      </c>
      <c r="AU93" s="2">
        <v>22.0090293450045</v>
      </c>
    </row>
    <row r="94" spans="1:53" x14ac:dyDescent="0.5">
      <c r="A94" s="2" t="s">
        <v>93</v>
      </c>
      <c r="B94" s="2">
        <v>12.800000000279301</v>
      </c>
      <c r="C94" s="2">
        <v>15.4666666663251</v>
      </c>
      <c r="D94" s="2">
        <v>15.4666666663251</v>
      </c>
      <c r="E94" s="2">
        <v>15.4666666663251</v>
      </c>
      <c r="F94" s="2">
        <v>10.266666666915</v>
      </c>
      <c r="G94" s="2">
        <v>10.266666666915</v>
      </c>
      <c r="H94" s="2">
        <v>10.266666666915</v>
      </c>
      <c r="I94" s="2">
        <v>9.3333333334885502</v>
      </c>
      <c r="J94" s="2">
        <v>9.3333333334885502</v>
      </c>
      <c r="K94" s="2">
        <v>9.3333333334885502</v>
      </c>
      <c r="L94" s="2">
        <v>8.8666666663872693</v>
      </c>
      <c r="M94" s="2">
        <v>8.8666666663872693</v>
      </c>
      <c r="N94" s="2">
        <v>8.8666666663872693</v>
      </c>
      <c r="O94" s="2">
        <v>8.1999999998758195</v>
      </c>
      <c r="P94" s="2">
        <v>8.1999999998758195</v>
      </c>
      <c r="Q94" s="2">
        <v>8.1999999998758195</v>
      </c>
      <c r="R94" s="2">
        <v>10.400000000372501</v>
      </c>
      <c r="S94" s="2">
        <v>10.400000000372501</v>
      </c>
      <c r="T94" s="2">
        <v>10.400000000372501</v>
      </c>
      <c r="U94" s="2">
        <v>-11.435050210635801</v>
      </c>
      <c r="V94" s="2">
        <v>-11.435050210635801</v>
      </c>
      <c r="W94" s="2">
        <v>-11.435050210635801</v>
      </c>
      <c r="X94" s="2">
        <v>25.277588941419999</v>
      </c>
      <c r="Y94" s="2">
        <v>25.277588941419999</v>
      </c>
      <c r="Z94" s="2">
        <v>25.277588941419999</v>
      </c>
      <c r="AA94" s="2">
        <v>7.8666666670081398</v>
      </c>
      <c r="AB94" s="2">
        <v>7.8666666670081398</v>
      </c>
      <c r="AC94" s="2">
        <v>7.8666666670081398</v>
      </c>
      <c r="AD94" s="2">
        <v>15.5333333330539</v>
      </c>
      <c r="AE94" s="2">
        <v>15.5333333330539</v>
      </c>
      <c r="AF94" s="2">
        <v>15.5333333330539</v>
      </c>
      <c r="AG94" s="2">
        <v>24.533333333674801</v>
      </c>
      <c r="AH94" s="2">
        <v>24.533333333674801</v>
      </c>
      <c r="AI94" s="2">
        <v>24.533333333674801</v>
      </c>
      <c r="AJ94" s="2">
        <v>8.6666666669771004</v>
      </c>
      <c r="AK94" s="2">
        <v>8.6666666669771004</v>
      </c>
      <c r="AL94" s="2">
        <v>8.6666666669771004</v>
      </c>
      <c r="AM94" s="2">
        <v>10.5999999997826</v>
      </c>
      <c r="AN94" s="2">
        <v>10.5999999997826</v>
      </c>
      <c r="AO94" s="2">
        <v>10.5999999997826</v>
      </c>
      <c r="AP94" s="2">
        <v>10.3333333328676</v>
      </c>
      <c r="AQ94" s="2">
        <v>10.3333333328676</v>
      </c>
      <c r="AR94" s="2">
        <v>10.3333333328676</v>
      </c>
      <c r="AS94" s="2">
        <v>10.1333333334575</v>
      </c>
      <c r="AT94" s="2">
        <v>10.1333333334575</v>
      </c>
      <c r="AU94" s="2">
        <v>10.1333333334575</v>
      </c>
    </row>
    <row r="95" spans="1:53" x14ac:dyDescent="0.5">
      <c r="A95" s="2" t="s">
        <v>94</v>
      </c>
      <c r="B95" s="2">
        <v>8.4000000000620894</v>
      </c>
      <c r="C95" s="2">
        <v>8.4000000000620894</v>
      </c>
      <c r="D95" s="2">
        <v>8.4000000000620894</v>
      </c>
      <c r="E95" s="2">
        <v>11.1999999995653</v>
      </c>
      <c r="F95" s="2">
        <v>11.1999999995653</v>
      </c>
      <c r="G95" s="2">
        <v>11.1999999995653</v>
      </c>
      <c r="H95" s="2">
        <v>8.6666666669771004</v>
      </c>
      <c r="I95" s="2">
        <v>8.6666666669771004</v>
      </c>
      <c r="J95" s="2">
        <v>8.6666666669771004</v>
      </c>
      <c r="K95" s="2">
        <v>10.0666666667287</v>
      </c>
      <c r="L95" s="2">
        <v>10.0666666667287</v>
      </c>
      <c r="M95" s="2">
        <v>10.0666666667287</v>
      </c>
      <c r="N95" s="2">
        <v>9.6666666663562193</v>
      </c>
      <c r="O95" s="2">
        <v>9.6666666663562193</v>
      </c>
      <c r="P95" s="2">
        <v>-9.4318273663400394</v>
      </c>
      <c r="Q95" s="2">
        <v>-9.4318273663400394</v>
      </c>
      <c r="R95" s="2">
        <v>-9.4318273663400394</v>
      </c>
      <c r="S95" s="2">
        <v>9.7879717301538491</v>
      </c>
      <c r="T95" s="2">
        <v>9.7879717301538491</v>
      </c>
      <c r="U95" s="2">
        <v>9.7879717301538491</v>
      </c>
      <c r="V95" s="2">
        <v>7.0031377258079699</v>
      </c>
      <c r="W95" s="2">
        <v>7.0031377258079699</v>
      </c>
      <c r="X95" s="2">
        <v>7.0031377258079699</v>
      </c>
      <c r="Y95" s="2">
        <v>7.0031377258079699</v>
      </c>
      <c r="Z95" s="2">
        <v>44.022662889491997</v>
      </c>
      <c r="AA95" s="2">
        <v>44.022662889491997</v>
      </c>
      <c r="AB95" s="2">
        <v>44.022662889491997</v>
      </c>
      <c r="AC95" s="2">
        <v>28.733333333705801</v>
      </c>
      <c r="AD95" s="2">
        <v>28.733333333705801</v>
      </c>
      <c r="AE95" s="2">
        <v>28.733333333705801</v>
      </c>
      <c r="AF95" s="2">
        <v>13.133333333147</v>
      </c>
      <c r="AG95" s="2">
        <v>13.133333333147</v>
      </c>
      <c r="AH95" s="2">
        <v>-10.063404324802899</v>
      </c>
      <c r="AI95" s="2">
        <v>-10.063404324802899</v>
      </c>
      <c r="AJ95" s="2">
        <v>-10.063404324802899</v>
      </c>
      <c r="AK95" s="2">
        <v>5.8125583255255497</v>
      </c>
      <c r="AL95" s="2">
        <v>5.8125583255255497</v>
      </c>
      <c r="AM95" s="2">
        <v>5.8125583255255497</v>
      </c>
      <c r="AN95" s="2">
        <v>5.8125583255255497</v>
      </c>
      <c r="AO95" s="2">
        <v>24.107142857511199</v>
      </c>
      <c r="AP95" s="2">
        <v>24.107142857511199</v>
      </c>
      <c r="AQ95" s="2">
        <v>24.107142857511199</v>
      </c>
      <c r="AR95" s="2">
        <v>7.3333333331781096</v>
      </c>
      <c r="AS95" s="2">
        <v>7.3333333331781096</v>
      </c>
      <c r="AT95" s="2">
        <v>7.3333333331781096</v>
      </c>
      <c r="AU95" s="2">
        <v>9.5333333328987209</v>
      </c>
    </row>
    <row r="96" spans="1:53" x14ac:dyDescent="0.5">
      <c r="A96" s="2" t="s">
        <v>95</v>
      </c>
      <c r="B96" s="2">
        <v>7.6666666668218797</v>
      </c>
      <c r="C96" s="2">
        <v>7.6666666668218797</v>
      </c>
      <c r="D96" s="2">
        <v>7.6666666668218797</v>
      </c>
      <c r="E96" s="2">
        <v>20.266666666915</v>
      </c>
      <c r="F96" s="2">
        <v>20.266666666915</v>
      </c>
      <c r="G96" s="2">
        <v>20.266666666915</v>
      </c>
      <c r="H96" s="2">
        <v>8.1999999998758195</v>
      </c>
      <c r="I96" s="2">
        <v>8.1999999998758195</v>
      </c>
      <c r="J96" s="2">
        <v>8.1999999998758195</v>
      </c>
      <c r="K96" s="2">
        <v>8.9999999998447695</v>
      </c>
      <c r="L96" s="2">
        <v>8.9999999998447695</v>
      </c>
      <c r="M96" s="2">
        <v>8.9999999998447695</v>
      </c>
      <c r="N96" s="2">
        <v>-10.9045347989011</v>
      </c>
      <c r="O96" s="2">
        <v>-10.9045347989011</v>
      </c>
      <c r="P96" s="2">
        <v>-10.9045347989011</v>
      </c>
      <c r="Q96" s="2">
        <v>22.116966362349601</v>
      </c>
      <c r="R96" s="2">
        <v>22.116966362349601</v>
      </c>
      <c r="S96" s="2">
        <v>22.116966362349601</v>
      </c>
      <c r="T96" s="2">
        <v>-12.982910829107</v>
      </c>
      <c r="U96" s="2">
        <v>-12.982910829107</v>
      </c>
      <c r="V96" s="2">
        <v>-12.982910829107</v>
      </c>
      <c r="W96" s="2">
        <v>23.0725655698289</v>
      </c>
      <c r="X96" s="2">
        <v>23.0725655698289</v>
      </c>
      <c r="Y96" s="2">
        <v>23.0725655698289</v>
      </c>
      <c r="Z96" s="2">
        <v>39.400000000217297</v>
      </c>
      <c r="AA96" s="2">
        <v>39.400000000217297</v>
      </c>
      <c r="AB96" s="2">
        <v>39.400000000217297</v>
      </c>
      <c r="AC96" s="2">
        <v>15.5999999997826</v>
      </c>
      <c r="AD96" s="2">
        <v>15.5999999997826</v>
      </c>
      <c r="AE96" s="2">
        <v>15.5999999997826</v>
      </c>
      <c r="AF96" s="2">
        <v>13.933333333116</v>
      </c>
      <c r="AG96" s="2">
        <v>13.933333333116</v>
      </c>
      <c r="AH96" s="2">
        <v>13.933333333116</v>
      </c>
      <c r="AI96" s="2">
        <v>8.6000000002483503</v>
      </c>
      <c r="AJ96" s="2">
        <v>8.6000000002483503</v>
      </c>
      <c r="AK96" s="2">
        <v>8.6000000002483503</v>
      </c>
      <c r="AL96" s="2">
        <v>7.3999999999068597</v>
      </c>
      <c r="AM96" s="2">
        <v>7.3999999999068597</v>
      </c>
      <c r="AN96" s="2">
        <v>7.3999999999068597</v>
      </c>
      <c r="AO96" s="2">
        <v>9.4000000002173092</v>
      </c>
      <c r="AP96" s="2">
        <v>9.4000000002173092</v>
      </c>
      <c r="AQ96" s="2">
        <v>9.4000000002173092</v>
      </c>
      <c r="AR96" s="2">
        <v>8.6666666662010101</v>
      </c>
      <c r="AS96" s="2">
        <v>8.6666666662010101</v>
      </c>
      <c r="AT96" s="2">
        <v>8.6666666662010101</v>
      </c>
      <c r="AU96" s="2">
        <v>6.0000000001552198</v>
      </c>
    </row>
    <row r="97" spans="1:53" x14ac:dyDescent="0.5">
      <c r="A97" t="s">
        <v>96</v>
      </c>
      <c r="B97">
        <v>0.46666666710127902</v>
      </c>
      <c r="C97">
        <v>48.999999999844697</v>
      </c>
      <c r="D97">
        <v>48.999999999844697</v>
      </c>
      <c r="E97">
        <v>48.999999999844697</v>
      </c>
      <c r="F97">
        <v>99.7333333330849</v>
      </c>
      <c r="G97">
        <v>99.7333333330849</v>
      </c>
      <c r="H97">
        <v>99.7333333330849</v>
      </c>
      <c r="I97">
        <v>99.733333333860998</v>
      </c>
      <c r="J97">
        <v>99.733333333860998</v>
      </c>
      <c r="K97">
        <v>99.733333333860998</v>
      </c>
      <c r="L97">
        <v>99.133333333302204</v>
      </c>
      <c r="M97">
        <v>99.133333333302204</v>
      </c>
      <c r="N97">
        <v>99.133333333302204</v>
      </c>
      <c r="O97">
        <v>97.133333332991796</v>
      </c>
      <c r="P97">
        <v>97.133333332991796</v>
      </c>
      <c r="Q97">
        <v>97.133333332991796</v>
      </c>
      <c r="R97">
        <v>100</v>
      </c>
      <c r="S97">
        <v>100</v>
      </c>
      <c r="T97">
        <v>100</v>
      </c>
      <c r="U97">
        <v>99.666666666356207</v>
      </c>
      <c r="V97">
        <v>99.666666666356207</v>
      </c>
      <c r="W97">
        <v>99.666666666356207</v>
      </c>
      <c r="X97">
        <v>99.866666667318597</v>
      </c>
      <c r="Y97">
        <v>99.866666667318597</v>
      </c>
      <c r="Z97">
        <v>99.866666667318597</v>
      </c>
      <c r="AA97">
        <v>50.666666666511396</v>
      </c>
      <c r="AB97">
        <v>50.666666666511396</v>
      </c>
      <c r="AC97">
        <v>50.666666666511396</v>
      </c>
      <c r="AD97">
        <v>20.6666666665114</v>
      </c>
      <c r="AE97">
        <v>20.6666666665114</v>
      </c>
      <c r="AF97">
        <v>20.6666666665114</v>
      </c>
      <c r="AG97">
        <v>-11.1833550069182</v>
      </c>
      <c r="AH97">
        <v>-11.1833550069182</v>
      </c>
      <c r="AI97">
        <v>-11.1833550069182</v>
      </c>
      <c r="AJ97">
        <v>22.468354430537602</v>
      </c>
      <c r="AK97">
        <v>22.468354430537602</v>
      </c>
      <c r="AL97">
        <v>22.468354430537602</v>
      </c>
      <c r="AM97">
        <v>22.2666666664493</v>
      </c>
      <c r="AN97">
        <v>22.2666666664493</v>
      </c>
      <c r="AO97">
        <v>22.2666666664493</v>
      </c>
      <c r="AP97">
        <v>12.466411530005701</v>
      </c>
      <c r="AQ97">
        <v>12.466411530005701</v>
      </c>
      <c r="AR97">
        <v>12.466411530005701</v>
      </c>
      <c r="AS97">
        <v>40.9673232125811</v>
      </c>
      <c r="AT97">
        <v>40.9673232125811</v>
      </c>
      <c r="AU97">
        <v>40.9673232125811</v>
      </c>
    </row>
    <row r="98" spans="1:53" x14ac:dyDescent="0.5">
      <c r="A98" t="s">
        <v>97</v>
      </c>
      <c r="B98">
        <v>6.6666666728750101E-2</v>
      </c>
      <c r="C98">
        <v>48.800000000434601</v>
      </c>
      <c r="D98">
        <v>48.800000000434601</v>
      </c>
      <c r="E98">
        <v>48.800000000434601</v>
      </c>
      <c r="F98">
        <v>99.8666666665424</v>
      </c>
      <c r="G98">
        <v>99.8666666665424</v>
      </c>
      <c r="H98">
        <v>99.8666666665424</v>
      </c>
      <c r="I98">
        <v>99.533333332898707</v>
      </c>
      <c r="J98">
        <v>99.533333332898707</v>
      </c>
      <c r="K98">
        <v>99.533333332898707</v>
      </c>
      <c r="L98">
        <v>99.733333333860998</v>
      </c>
      <c r="M98">
        <v>99.733333333860998</v>
      </c>
      <c r="N98">
        <v>99.733333333860998</v>
      </c>
      <c r="O98">
        <v>99.933333333271193</v>
      </c>
      <c r="P98">
        <v>99.933333333271193</v>
      </c>
      <c r="Q98">
        <v>99.933333333271193</v>
      </c>
      <c r="R98">
        <v>99.933333333271193</v>
      </c>
      <c r="S98">
        <v>99.933333333271193</v>
      </c>
      <c r="T98">
        <v>99.933333333271193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46.3999999997516</v>
      </c>
      <c r="AB98">
        <v>46.3999999997516</v>
      </c>
      <c r="AC98">
        <v>46.3999999997516</v>
      </c>
      <c r="AD98">
        <v>22.200000000496701</v>
      </c>
      <c r="AE98">
        <v>22.200000000496701</v>
      </c>
      <c r="AF98">
        <v>22.200000000496701</v>
      </c>
      <c r="AG98">
        <v>-7.9323797141412404</v>
      </c>
      <c r="AH98">
        <v>-7.9323797141412404</v>
      </c>
      <c r="AI98">
        <v>-7.9323797141412404</v>
      </c>
      <c r="AJ98">
        <v>41.003616636185903</v>
      </c>
      <c r="AK98">
        <v>41.003616636185903</v>
      </c>
      <c r="AL98">
        <v>41.003616636185903</v>
      </c>
      <c r="AM98">
        <v>20.9333333334264</v>
      </c>
      <c r="AN98">
        <v>20.9333333334264</v>
      </c>
      <c r="AO98">
        <v>20.9333333334264</v>
      </c>
      <c r="AP98">
        <v>-3.2489210970996298</v>
      </c>
      <c r="AQ98">
        <v>-3.2489210970996298</v>
      </c>
      <c r="AR98">
        <v>-3.2489210970996298</v>
      </c>
      <c r="AS98">
        <v>25.390823409399601</v>
      </c>
      <c r="AT98">
        <v>25.390823409399601</v>
      </c>
      <c r="AU98">
        <v>25.390823409399601</v>
      </c>
    </row>
    <row r="99" spans="1:53" x14ac:dyDescent="0.5">
      <c r="A99" t="s">
        <v>98</v>
      </c>
      <c r="B99">
        <v>0</v>
      </c>
      <c r="C99">
        <v>49.4666666661699</v>
      </c>
      <c r="D99">
        <v>49.4666666661699</v>
      </c>
      <c r="E99">
        <v>49.4666666661699</v>
      </c>
      <c r="F99">
        <v>100</v>
      </c>
      <c r="G99">
        <v>100</v>
      </c>
      <c r="H99">
        <v>100</v>
      </c>
      <c r="I99">
        <v>99.600000000403497</v>
      </c>
      <c r="J99">
        <v>99.600000000403497</v>
      </c>
      <c r="K99">
        <v>99.600000000403497</v>
      </c>
      <c r="L99">
        <v>99.799999999813707</v>
      </c>
      <c r="M99">
        <v>99.799999999813707</v>
      </c>
      <c r="N99">
        <v>99.799999999813707</v>
      </c>
      <c r="O99">
        <v>97.266666666449296</v>
      </c>
      <c r="P99">
        <v>97.266666666449296</v>
      </c>
      <c r="Q99">
        <v>97.266666666449296</v>
      </c>
      <c r="R99">
        <v>100</v>
      </c>
      <c r="S99">
        <v>100</v>
      </c>
      <c r="T99">
        <v>100</v>
      </c>
      <c r="U99">
        <v>99.866666667318597</v>
      </c>
      <c r="V99">
        <v>99.866666667318597</v>
      </c>
      <c r="W99">
        <v>99.866666667318597</v>
      </c>
      <c r="X99">
        <v>99.8666666665424</v>
      </c>
      <c r="Y99">
        <v>99.8666666665424</v>
      </c>
      <c r="Z99">
        <v>99.8666666665424</v>
      </c>
      <c r="AA99">
        <v>40.266666666138903</v>
      </c>
      <c r="AB99">
        <v>40.266666666138903</v>
      </c>
      <c r="AC99">
        <v>40.266666666138903</v>
      </c>
      <c r="AD99">
        <v>19.1333333333022</v>
      </c>
      <c r="AE99">
        <v>19.1333333333022</v>
      </c>
      <c r="AF99">
        <v>19.1333333333022</v>
      </c>
      <c r="AG99">
        <v>4.0962288692282902</v>
      </c>
      <c r="AH99">
        <v>4.0962288692282902</v>
      </c>
      <c r="AI99">
        <v>4.0962288692282902</v>
      </c>
      <c r="AJ99">
        <v>28.6844484629557</v>
      </c>
      <c r="AK99">
        <v>28.6844484629557</v>
      </c>
      <c r="AL99">
        <v>28.6844484629557</v>
      </c>
      <c r="AM99">
        <v>14.399999999441199</v>
      </c>
      <c r="AN99">
        <v>14.399999999441199</v>
      </c>
      <c r="AO99">
        <v>14.399999999441199</v>
      </c>
      <c r="AP99">
        <v>-5.6917189152460796</v>
      </c>
      <c r="AQ99">
        <v>-5.6917189152460796</v>
      </c>
      <c r="AR99">
        <v>-5.6917189152460796</v>
      </c>
      <c r="AS99">
        <v>17.4897003217148</v>
      </c>
      <c r="AT99">
        <v>17.4897003217148</v>
      </c>
      <c r="AU99">
        <v>17.4897003217148</v>
      </c>
    </row>
    <row r="100" spans="1:53" x14ac:dyDescent="0.5">
      <c r="A100" t="s">
        <v>99</v>
      </c>
      <c r="B100">
        <v>0.39999999959641702</v>
      </c>
      <c r="C100">
        <v>48.800000000434601</v>
      </c>
      <c r="D100">
        <v>48.800000000434601</v>
      </c>
      <c r="E100">
        <v>48.800000000434601</v>
      </c>
      <c r="F100">
        <v>99.933333333271193</v>
      </c>
      <c r="G100">
        <v>99.933333333271193</v>
      </c>
      <c r="H100">
        <v>99.933333333271193</v>
      </c>
      <c r="I100">
        <v>99.133333333302204</v>
      </c>
      <c r="J100">
        <v>99.133333333302204</v>
      </c>
      <c r="K100">
        <v>99.133333333302204</v>
      </c>
      <c r="L100">
        <v>99.466666666945997</v>
      </c>
      <c r="M100">
        <v>99.466666666945997</v>
      </c>
      <c r="N100">
        <v>99.466666666945997</v>
      </c>
      <c r="O100">
        <v>94.266666665983607</v>
      </c>
      <c r="P100">
        <v>94.266666665983607</v>
      </c>
      <c r="Q100">
        <v>94.266666665983607</v>
      </c>
      <c r="R100">
        <v>99.933333334047305</v>
      </c>
      <c r="S100">
        <v>99.933333334047305</v>
      </c>
      <c r="T100">
        <v>99.933333334047305</v>
      </c>
      <c r="U100">
        <v>100</v>
      </c>
      <c r="V100">
        <v>100</v>
      </c>
      <c r="W100">
        <v>100</v>
      </c>
      <c r="X100">
        <v>99.8666666665424</v>
      </c>
      <c r="Y100">
        <v>99.8666666665424</v>
      </c>
      <c r="Z100">
        <v>99.8666666665424</v>
      </c>
      <c r="AA100">
        <v>40.399999999596403</v>
      </c>
      <c r="AB100">
        <v>40.399999999596403</v>
      </c>
      <c r="AC100">
        <v>40.399999999596403</v>
      </c>
      <c r="AD100">
        <v>13.600000000248301</v>
      </c>
      <c r="AE100">
        <v>13.600000000248301</v>
      </c>
      <c r="AF100">
        <v>13.600000000248301</v>
      </c>
      <c r="AG100">
        <v>-1.67425227575839</v>
      </c>
      <c r="AH100">
        <v>-1.67425227575839</v>
      </c>
      <c r="AI100">
        <v>-1.67425227575839</v>
      </c>
      <c r="AJ100">
        <v>17.778028932828999</v>
      </c>
      <c r="AK100">
        <v>17.778028932828999</v>
      </c>
      <c r="AL100">
        <v>17.778028932828999</v>
      </c>
      <c r="AM100">
        <v>0.93333333342645997</v>
      </c>
      <c r="AN100">
        <v>0.93333333342645997</v>
      </c>
      <c r="AO100">
        <v>0.93333333342645997</v>
      </c>
      <c r="AP100">
        <v>-10.577314550591</v>
      </c>
      <c r="AQ100">
        <v>-10.577314550591</v>
      </c>
      <c r="AR100">
        <v>-10.577314550591</v>
      </c>
      <c r="AS100">
        <v>20.706586150197101</v>
      </c>
      <c r="AT100">
        <v>20.706586150197101</v>
      </c>
      <c r="AU100">
        <v>20.706586150197101</v>
      </c>
    </row>
    <row r="101" spans="1:53" x14ac:dyDescent="0.5">
      <c r="A101" t="s">
        <v>100</v>
      </c>
      <c r="B101">
        <v>0.466666666325181</v>
      </c>
      <c r="C101">
        <v>47.533333333364297</v>
      </c>
      <c r="D101">
        <v>47.533333333364297</v>
      </c>
      <c r="E101">
        <v>47.533333333364297</v>
      </c>
      <c r="F101">
        <v>99.799999999813707</v>
      </c>
      <c r="G101">
        <v>99.799999999813707</v>
      </c>
      <c r="H101">
        <v>99.799999999813707</v>
      </c>
      <c r="I101">
        <v>99.799999999813707</v>
      </c>
      <c r="J101">
        <v>99.799999999813707</v>
      </c>
      <c r="K101">
        <v>99.799999999813707</v>
      </c>
      <c r="L101">
        <v>99.733333333860998</v>
      </c>
      <c r="M101">
        <v>99.733333333860998</v>
      </c>
      <c r="N101">
        <v>99.733333333860998</v>
      </c>
      <c r="O101">
        <v>95.066666666728693</v>
      </c>
      <c r="P101">
        <v>95.066666666728693</v>
      </c>
      <c r="Q101">
        <v>95.066666666728693</v>
      </c>
      <c r="R101">
        <v>100</v>
      </c>
      <c r="S101">
        <v>100</v>
      </c>
      <c r="T101">
        <v>100</v>
      </c>
      <c r="U101">
        <v>99.200000000030997</v>
      </c>
      <c r="V101">
        <v>99.200000000030997</v>
      </c>
      <c r="W101">
        <v>99.200000000030997</v>
      </c>
      <c r="X101">
        <v>99.7333333330849</v>
      </c>
      <c r="Y101">
        <v>99.7333333330849</v>
      </c>
      <c r="Z101">
        <v>99.7333333330849</v>
      </c>
      <c r="AA101">
        <v>58.3333333333333</v>
      </c>
      <c r="AB101">
        <v>58.3333333333333</v>
      </c>
      <c r="AC101">
        <v>58.3333333333333</v>
      </c>
      <c r="AD101">
        <v>12.5333333333643</v>
      </c>
      <c r="AE101">
        <v>12.5333333333643</v>
      </c>
      <c r="AF101">
        <v>12.5333333333643</v>
      </c>
      <c r="AG101">
        <v>-7.1196358911835302</v>
      </c>
      <c r="AH101">
        <v>-7.1196358911835302</v>
      </c>
      <c r="AI101">
        <v>-7.1196358911835302</v>
      </c>
      <c r="AJ101">
        <v>28.6279385171527</v>
      </c>
      <c r="AK101">
        <v>28.6279385171527</v>
      </c>
      <c r="AL101">
        <v>28.6279385171527</v>
      </c>
      <c r="AM101">
        <v>9.5333333336748094</v>
      </c>
      <c r="AN101">
        <v>9.5333333336748094</v>
      </c>
      <c r="AO101">
        <v>9.5333333336748094</v>
      </c>
      <c r="AP101">
        <v>-21.977037700361301</v>
      </c>
      <c r="AQ101">
        <v>-21.977037700361301</v>
      </c>
      <c r="AR101">
        <v>-21.977037700361301</v>
      </c>
      <c r="AS101">
        <v>40.290084090103797</v>
      </c>
      <c r="AT101">
        <v>40.290084090103797</v>
      </c>
      <c r="AU101">
        <v>40.290084090103797</v>
      </c>
    </row>
    <row r="104" spans="1:53" x14ac:dyDescent="0.5">
      <c r="A104" t="s">
        <v>0</v>
      </c>
      <c r="B104">
        <v>1617246791.829</v>
      </c>
      <c r="C104">
        <v>1617246796.829</v>
      </c>
      <c r="D104">
        <v>1617246801.829</v>
      </c>
      <c r="E104">
        <v>1617246806.829</v>
      </c>
      <c r="F104">
        <v>1617246811.829</v>
      </c>
      <c r="G104">
        <v>1617246816.829</v>
      </c>
      <c r="H104">
        <v>1617246821.829</v>
      </c>
      <c r="I104">
        <v>1617246826.829</v>
      </c>
      <c r="J104">
        <v>1617246831.829</v>
      </c>
      <c r="K104">
        <v>1617246836.829</v>
      </c>
      <c r="L104">
        <v>1617246841.829</v>
      </c>
      <c r="M104">
        <v>1617246846.829</v>
      </c>
      <c r="N104">
        <v>1617246851.829</v>
      </c>
      <c r="O104">
        <v>1617246856.829</v>
      </c>
      <c r="P104">
        <v>1617246861.829</v>
      </c>
      <c r="Q104">
        <v>1617246866.829</v>
      </c>
      <c r="R104">
        <v>1617246871.829</v>
      </c>
      <c r="S104">
        <v>1617246876.829</v>
      </c>
      <c r="T104">
        <v>1617246881.829</v>
      </c>
      <c r="U104">
        <v>1617246886.829</v>
      </c>
      <c r="V104">
        <v>1617246891.829</v>
      </c>
      <c r="W104">
        <v>1617246896.829</v>
      </c>
      <c r="X104">
        <v>1617246901.829</v>
      </c>
      <c r="Y104">
        <v>1617246906.829</v>
      </c>
      <c r="Z104">
        <v>1617246911.829</v>
      </c>
      <c r="AA104">
        <v>1617246916.829</v>
      </c>
      <c r="AB104">
        <v>1617246921.829</v>
      </c>
      <c r="AC104">
        <v>1617246926.829</v>
      </c>
      <c r="AD104">
        <v>1617246931.829</v>
      </c>
      <c r="AE104">
        <v>1617246936.829</v>
      </c>
      <c r="AF104">
        <v>1617246941.829</v>
      </c>
      <c r="AG104">
        <v>1617246946.829</v>
      </c>
      <c r="AH104">
        <v>1617246951.829</v>
      </c>
      <c r="AI104">
        <v>1617246956.829</v>
      </c>
      <c r="AJ104">
        <v>1617246961.829</v>
      </c>
      <c r="AK104">
        <v>1617246966.829</v>
      </c>
      <c r="AL104">
        <v>1617246971.829</v>
      </c>
      <c r="AM104">
        <v>1617246976.829</v>
      </c>
      <c r="AN104">
        <v>1617246981.829</v>
      </c>
      <c r="AO104">
        <v>1617246986.829</v>
      </c>
      <c r="AP104">
        <v>1617246991.829</v>
      </c>
      <c r="AQ104">
        <v>1617246996.829</v>
      </c>
      <c r="AR104">
        <v>1617247001.829</v>
      </c>
      <c r="AS104">
        <v>1617247006.829</v>
      </c>
    </row>
    <row r="105" spans="1:53" x14ac:dyDescent="0.5">
      <c r="A105" t="s">
        <v>1</v>
      </c>
      <c r="B105">
        <v>250402.13333333301</v>
      </c>
      <c r="C105">
        <v>250402.13333333301</v>
      </c>
      <c r="D105">
        <v>231560.53333333301</v>
      </c>
      <c r="E105">
        <v>231560.53333333301</v>
      </c>
      <c r="F105">
        <v>231560.53333333301</v>
      </c>
      <c r="G105">
        <v>6280.5333333333301</v>
      </c>
      <c r="H105">
        <v>6280.5333333333301</v>
      </c>
      <c r="I105">
        <v>6280.5333333333301</v>
      </c>
      <c r="J105">
        <v>7918.9333333333298</v>
      </c>
      <c r="K105">
        <v>7918.9333333333298</v>
      </c>
      <c r="L105">
        <v>7918.9333333333298</v>
      </c>
      <c r="M105">
        <v>25395.200000000001</v>
      </c>
      <c r="N105">
        <v>25395.200000000001</v>
      </c>
      <c r="O105">
        <v>25395.200000000001</v>
      </c>
      <c r="P105">
        <v>576170.66666666605</v>
      </c>
      <c r="Q105">
        <v>576170.66666666605</v>
      </c>
      <c r="R105">
        <v>576170.66666666605</v>
      </c>
      <c r="S105">
        <v>569070.933333333</v>
      </c>
      <c r="T105">
        <v>569070.933333333</v>
      </c>
      <c r="U105">
        <v>1538895.77161325</v>
      </c>
      <c r="V105">
        <v>1538895.77161325</v>
      </c>
      <c r="W105">
        <v>1538895.77161325</v>
      </c>
      <c r="X105">
        <v>9011.2000000000007</v>
      </c>
      <c r="Y105">
        <v>9011.2000000000007</v>
      </c>
      <c r="Z105">
        <v>9011.2000000000007</v>
      </c>
      <c r="AA105">
        <v>9011.2000000000007</v>
      </c>
      <c r="AB105">
        <v>7600.8695191135103</v>
      </c>
      <c r="AC105">
        <v>7600.8695191135103</v>
      </c>
      <c r="AD105">
        <v>11791.291831594001</v>
      </c>
      <c r="AE105">
        <v>11791.291831594001</v>
      </c>
      <c r="AF105">
        <v>11791.291831594001</v>
      </c>
      <c r="AG105">
        <v>11791.291831594001</v>
      </c>
      <c r="AH105">
        <v>17352.255877991902</v>
      </c>
      <c r="AI105">
        <v>17352.255877991902</v>
      </c>
      <c r="AJ105">
        <v>15875.968992247999</v>
      </c>
      <c r="AK105">
        <v>15875.968992247999</v>
      </c>
      <c r="AL105">
        <v>15875.968992247999</v>
      </c>
      <c r="AM105">
        <v>15875.968992247999</v>
      </c>
      <c r="AN105">
        <v>3249.7619803236998</v>
      </c>
      <c r="AO105">
        <v>3249.7619803236998</v>
      </c>
      <c r="AP105">
        <v>3249.7619803236998</v>
      </c>
      <c r="AQ105">
        <v>16657.0666666666</v>
      </c>
      <c r="AR105">
        <v>16657.0666666666</v>
      </c>
      <c r="AS105">
        <v>5190.4417089065801</v>
      </c>
      <c r="AW105" s="1">
        <f>MEDIAN($B105:$AU108)</f>
        <v>16657.0666666666</v>
      </c>
      <c r="AX105" s="1">
        <f>AVERAGE($B105:$AU108)</f>
        <v>233336.42986864949</v>
      </c>
      <c r="AY105" s="1">
        <f>MIN($B105:$AU108)</f>
        <v>3003.7333333333299</v>
      </c>
      <c r="AZ105" s="1">
        <f>MAX($B105:$AU108)</f>
        <v>2749787.9522398701</v>
      </c>
      <c r="BA105" s="1">
        <f>STDEV($B105:$AU108)</f>
        <v>592792.202866195</v>
      </c>
    </row>
    <row r="106" spans="1:53" x14ac:dyDescent="0.5">
      <c r="A106" t="s">
        <v>2</v>
      </c>
      <c r="B106">
        <v>150186.66666666599</v>
      </c>
      <c r="C106">
        <v>150186.66666666599</v>
      </c>
      <c r="D106">
        <v>200157.866666666</v>
      </c>
      <c r="E106">
        <v>200157.866666666</v>
      </c>
      <c r="F106">
        <v>200157.866666666</v>
      </c>
      <c r="G106">
        <v>25122.133333333299</v>
      </c>
      <c r="H106">
        <v>25122.133333333299</v>
      </c>
      <c r="I106">
        <v>9887.5279392042903</v>
      </c>
      <c r="J106">
        <v>9887.5279392042903</v>
      </c>
      <c r="K106">
        <v>9887.5279392042903</v>
      </c>
      <c r="L106">
        <v>9887.5279392042903</v>
      </c>
      <c r="M106">
        <v>12626.5213925059</v>
      </c>
      <c r="N106">
        <v>12626.5213925059</v>
      </c>
      <c r="O106">
        <v>12626.5213925059</v>
      </c>
      <c r="P106">
        <v>7372.8</v>
      </c>
      <c r="Q106">
        <v>7372.8</v>
      </c>
      <c r="R106">
        <v>7372.8</v>
      </c>
      <c r="S106">
        <v>8738.1333333333296</v>
      </c>
      <c r="T106">
        <v>8738.1333333333296</v>
      </c>
      <c r="U106">
        <v>2749787.9522398701</v>
      </c>
      <c r="V106">
        <v>2749787.9522398701</v>
      </c>
      <c r="W106">
        <v>2749787.9522398701</v>
      </c>
      <c r="X106">
        <v>2749787.9522398701</v>
      </c>
      <c r="Y106">
        <v>185026.88086527699</v>
      </c>
      <c r="Z106">
        <v>185026.88086527699</v>
      </c>
      <c r="AA106">
        <v>185026.88086527699</v>
      </c>
      <c r="AB106">
        <v>8738.1333333333296</v>
      </c>
      <c r="AC106">
        <v>8738.1333333333296</v>
      </c>
      <c r="AD106">
        <v>8738.1333333333296</v>
      </c>
      <c r="AE106">
        <v>11741.866666666599</v>
      </c>
      <c r="AF106">
        <v>11741.866666666599</v>
      </c>
      <c r="AG106">
        <v>11741.866666666599</v>
      </c>
      <c r="AH106">
        <v>25941.333333333299</v>
      </c>
      <c r="AI106">
        <v>25941.333333333299</v>
      </c>
      <c r="AJ106">
        <v>25941.333333333299</v>
      </c>
      <c r="AK106">
        <v>7099.7333333333299</v>
      </c>
      <c r="AL106">
        <v>7099.7333333333299</v>
      </c>
      <c r="AM106">
        <v>7099.7333333333299</v>
      </c>
      <c r="AN106">
        <v>13107.2</v>
      </c>
      <c r="AO106">
        <v>13107.2</v>
      </c>
      <c r="AP106">
        <v>13107.2</v>
      </c>
      <c r="AQ106">
        <v>9557.3333333333303</v>
      </c>
      <c r="AR106">
        <v>9557.3333333333303</v>
      </c>
      <c r="AS106">
        <v>9557.3333333333303</v>
      </c>
    </row>
    <row r="107" spans="1:53" x14ac:dyDescent="0.5">
      <c r="A107" t="s">
        <v>3</v>
      </c>
      <c r="B107">
        <v>233472</v>
      </c>
      <c r="C107">
        <v>53248</v>
      </c>
      <c r="D107">
        <v>53248</v>
      </c>
      <c r="E107">
        <v>53248</v>
      </c>
      <c r="F107">
        <v>184593.06666666601</v>
      </c>
      <c r="G107">
        <v>184593.06666666601</v>
      </c>
      <c r="H107">
        <v>184593.06666666601</v>
      </c>
      <c r="I107">
        <v>4369.0666666666602</v>
      </c>
      <c r="J107">
        <v>4369.0666666666602</v>
      </c>
      <c r="K107">
        <v>17214.700885272199</v>
      </c>
      <c r="L107">
        <v>17214.700885272199</v>
      </c>
      <c r="M107">
        <v>17214.700885272199</v>
      </c>
      <c r="N107">
        <v>17214.700885272199</v>
      </c>
      <c r="O107">
        <v>4571.1856300154104</v>
      </c>
      <c r="P107">
        <v>4571.1856300154104</v>
      </c>
      <c r="Q107">
        <v>4571.1856300154104</v>
      </c>
      <c r="R107">
        <v>25668.266666666601</v>
      </c>
      <c r="S107">
        <v>25668.266666666601</v>
      </c>
      <c r="T107">
        <v>25668.266666666601</v>
      </c>
      <c r="U107">
        <v>882005.33333333302</v>
      </c>
      <c r="V107">
        <v>882005.33333333302</v>
      </c>
      <c r="W107">
        <v>1871343.6854860401</v>
      </c>
      <c r="X107">
        <v>1871343.6854860401</v>
      </c>
      <c r="Y107">
        <v>1871343.6854860401</v>
      </c>
      <c r="Z107">
        <v>1871343.6854860401</v>
      </c>
      <c r="AA107">
        <v>9556.3921734980595</v>
      </c>
      <c r="AB107">
        <v>9556.3921734980595</v>
      </c>
      <c r="AC107">
        <v>9556.3921734980595</v>
      </c>
      <c r="AD107">
        <v>6826.6666666666597</v>
      </c>
      <c r="AE107">
        <v>6826.6666666666597</v>
      </c>
      <c r="AF107">
        <v>6826.6666666666597</v>
      </c>
      <c r="AG107">
        <v>28398.933333333302</v>
      </c>
      <c r="AH107">
        <v>28398.933333333302</v>
      </c>
      <c r="AI107">
        <v>28398.933333333302</v>
      </c>
      <c r="AJ107">
        <v>19114.666666666599</v>
      </c>
      <c r="AK107">
        <v>19114.666666666599</v>
      </c>
      <c r="AL107">
        <v>19114.666666666599</v>
      </c>
      <c r="AM107">
        <v>17203.2</v>
      </c>
      <c r="AN107">
        <v>17203.2</v>
      </c>
      <c r="AO107">
        <v>17203.2</v>
      </c>
      <c r="AP107">
        <v>4642.1333333333296</v>
      </c>
      <c r="AQ107">
        <v>4642.1333333333296</v>
      </c>
      <c r="AR107">
        <v>8156.4083997103498</v>
      </c>
      <c r="AS107">
        <v>8156.4083997103498</v>
      </c>
    </row>
    <row r="108" spans="1:53" x14ac:dyDescent="0.5">
      <c r="A108" t="s">
        <v>4</v>
      </c>
      <c r="B108">
        <v>254225.06666666601</v>
      </c>
      <c r="C108">
        <v>67174.399999999994</v>
      </c>
      <c r="D108">
        <v>67174.399999999994</v>
      </c>
      <c r="E108">
        <v>202059.58965209601</v>
      </c>
      <c r="F108">
        <v>202059.58965209601</v>
      </c>
      <c r="G108">
        <v>202059.58965209601</v>
      </c>
      <c r="H108">
        <v>202059.58965209601</v>
      </c>
      <c r="I108">
        <v>3487.8126663118601</v>
      </c>
      <c r="J108">
        <v>3487.8126663118601</v>
      </c>
      <c r="K108">
        <v>23439.198855507799</v>
      </c>
      <c r="L108">
        <v>23439.198855507799</v>
      </c>
      <c r="M108">
        <v>23439.198855507799</v>
      </c>
      <c r="N108">
        <v>23439.198855507799</v>
      </c>
      <c r="O108">
        <v>6095.23809523809</v>
      </c>
      <c r="P108">
        <v>6095.23809523809</v>
      </c>
      <c r="Q108">
        <v>6095.23809523809</v>
      </c>
      <c r="R108">
        <v>2275464.5333333299</v>
      </c>
      <c r="S108">
        <v>2275464.5333333299</v>
      </c>
      <c r="T108">
        <v>2275464.5333333299</v>
      </c>
      <c r="U108">
        <v>3003.7333333333299</v>
      </c>
      <c r="V108">
        <v>3003.7333333333299</v>
      </c>
      <c r="W108">
        <v>3003.7333333333299</v>
      </c>
      <c r="X108">
        <v>12014.9333333333</v>
      </c>
      <c r="Y108">
        <v>12014.9333333333</v>
      </c>
      <c r="Z108">
        <v>12014.9333333333</v>
      </c>
      <c r="AA108">
        <v>28945.0666666666</v>
      </c>
      <c r="AB108">
        <v>28945.0666666666</v>
      </c>
      <c r="AC108">
        <v>28945.0666666666</v>
      </c>
      <c r="AD108">
        <v>17203.2</v>
      </c>
      <c r="AE108">
        <v>17203.2</v>
      </c>
      <c r="AF108">
        <v>32487.426768814701</v>
      </c>
      <c r="AG108">
        <v>32487.426768814701</v>
      </c>
      <c r="AH108">
        <v>32487.426768814701</v>
      </c>
      <c r="AI108">
        <v>32487.426768814701</v>
      </c>
      <c r="AJ108">
        <v>6066.5432425284298</v>
      </c>
      <c r="AK108">
        <v>6066.5432425284298</v>
      </c>
      <c r="AL108">
        <v>6066.5432425284298</v>
      </c>
      <c r="AM108">
        <v>16657.0666666666</v>
      </c>
      <c r="AN108">
        <v>16657.0666666666</v>
      </c>
      <c r="AO108">
        <v>16657.0666666666</v>
      </c>
      <c r="AP108">
        <v>7372.8</v>
      </c>
      <c r="AQ108">
        <v>7372.8</v>
      </c>
      <c r="AR108">
        <v>7372.8</v>
      </c>
      <c r="AS108">
        <v>11468.8</v>
      </c>
    </row>
    <row r="109" spans="1:53" x14ac:dyDescent="0.5">
      <c r="A109" t="s">
        <v>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</row>
    <row r="110" spans="1:53" x14ac:dyDescent="0.5">
      <c r="A110" t="s">
        <v>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</row>
    <row r="111" spans="1:53" x14ac:dyDescent="0.5">
      <c r="A111" t="s">
        <v>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</row>
    <row r="112" spans="1:53" x14ac:dyDescent="0.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</row>
    <row r="113" spans="1:53" x14ac:dyDescent="0.5">
      <c r="A113" t="s">
        <v>9</v>
      </c>
      <c r="B113">
        <v>250402.13333333301</v>
      </c>
      <c r="C113">
        <v>250402.13333333301</v>
      </c>
      <c r="D113">
        <v>231560.53333333301</v>
      </c>
      <c r="E113">
        <v>231560.53333333301</v>
      </c>
      <c r="F113">
        <v>231560.53333333301</v>
      </c>
      <c r="G113">
        <v>6280.5333333333301</v>
      </c>
      <c r="H113">
        <v>6280.5333333333301</v>
      </c>
      <c r="I113">
        <v>6280.5333333333301</v>
      </c>
      <c r="J113">
        <v>7918.9333333333298</v>
      </c>
      <c r="K113">
        <v>7918.9333333333298</v>
      </c>
      <c r="L113">
        <v>7918.9333333333298</v>
      </c>
      <c r="M113">
        <v>25395.200000000001</v>
      </c>
      <c r="N113">
        <v>25395.200000000001</v>
      </c>
      <c r="O113">
        <v>25395.200000000001</v>
      </c>
      <c r="P113">
        <v>576170.66666666605</v>
      </c>
      <c r="Q113">
        <v>576170.66666666605</v>
      </c>
      <c r="R113">
        <v>576170.66666666605</v>
      </c>
      <c r="S113">
        <v>569070.933333333</v>
      </c>
      <c r="T113">
        <v>569070.933333333</v>
      </c>
      <c r="U113">
        <v>1538895.77161325</v>
      </c>
      <c r="V113">
        <v>1538895.77161325</v>
      </c>
      <c r="W113">
        <v>1538895.77161325</v>
      </c>
      <c r="X113">
        <v>9011.2000000000007</v>
      </c>
      <c r="Y113">
        <v>9011.2000000000007</v>
      </c>
      <c r="Z113">
        <v>9011.2000000000007</v>
      </c>
      <c r="AA113">
        <v>9011.2000000000007</v>
      </c>
      <c r="AB113">
        <v>7600.8695191135103</v>
      </c>
      <c r="AC113">
        <v>7600.8695191135103</v>
      </c>
      <c r="AD113">
        <v>11791.291831594001</v>
      </c>
      <c r="AE113">
        <v>11791.291831594001</v>
      </c>
      <c r="AF113">
        <v>11791.291831594001</v>
      </c>
      <c r="AG113">
        <v>11791.291831594001</v>
      </c>
      <c r="AH113">
        <v>17352.255877991902</v>
      </c>
      <c r="AI113">
        <v>17352.255877991902</v>
      </c>
      <c r="AJ113">
        <v>15875.968992247999</v>
      </c>
      <c r="AK113">
        <v>15875.968992247999</v>
      </c>
      <c r="AL113">
        <v>15875.968992247999</v>
      </c>
      <c r="AM113">
        <v>15875.968992247999</v>
      </c>
      <c r="AN113">
        <v>3249.7619803236998</v>
      </c>
      <c r="AO113">
        <v>3249.7619803236998</v>
      </c>
      <c r="AP113">
        <v>3249.7619803236998</v>
      </c>
      <c r="AQ113">
        <v>16657.0666666666</v>
      </c>
      <c r="AR113">
        <v>16657.0666666666</v>
      </c>
      <c r="AS113">
        <v>5190.4417089065801</v>
      </c>
    </row>
    <row r="114" spans="1:53" x14ac:dyDescent="0.5">
      <c r="A114" t="s">
        <v>10</v>
      </c>
      <c r="B114">
        <v>150186.66666666599</v>
      </c>
      <c r="C114">
        <v>150186.66666666599</v>
      </c>
      <c r="D114">
        <v>200157.866666666</v>
      </c>
      <c r="E114">
        <v>200157.866666666</v>
      </c>
      <c r="F114">
        <v>200157.866666666</v>
      </c>
      <c r="G114">
        <v>25122.133333333299</v>
      </c>
      <c r="H114">
        <v>25122.133333333299</v>
      </c>
      <c r="I114">
        <v>9887.5279392042903</v>
      </c>
      <c r="J114">
        <v>9887.5279392042903</v>
      </c>
      <c r="K114">
        <v>9887.5279392042903</v>
      </c>
      <c r="L114">
        <v>9887.5279392042903</v>
      </c>
      <c r="M114">
        <v>12626.5213925059</v>
      </c>
      <c r="N114">
        <v>12626.5213925059</v>
      </c>
      <c r="O114">
        <v>12626.5213925059</v>
      </c>
      <c r="P114">
        <v>7372.8</v>
      </c>
      <c r="Q114">
        <v>7372.8</v>
      </c>
      <c r="R114">
        <v>7372.8</v>
      </c>
      <c r="S114">
        <v>8738.1333333333296</v>
      </c>
      <c r="T114">
        <v>8738.1333333333296</v>
      </c>
      <c r="U114">
        <v>2749787.9522398701</v>
      </c>
      <c r="V114">
        <v>2749787.9522398701</v>
      </c>
      <c r="W114">
        <v>2749787.9522398701</v>
      </c>
      <c r="X114">
        <v>2749787.9522398701</v>
      </c>
      <c r="Y114">
        <v>185026.88086527699</v>
      </c>
      <c r="Z114">
        <v>185026.88086527699</v>
      </c>
      <c r="AA114">
        <v>185026.88086527699</v>
      </c>
      <c r="AB114">
        <v>8738.1333333333296</v>
      </c>
      <c r="AC114">
        <v>8738.1333333333296</v>
      </c>
      <c r="AD114">
        <v>8738.1333333333296</v>
      </c>
      <c r="AE114">
        <v>11741.866666666599</v>
      </c>
      <c r="AF114">
        <v>11741.866666666599</v>
      </c>
      <c r="AG114">
        <v>11741.866666666599</v>
      </c>
      <c r="AH114">
        <v>25941.333333333299</v>
      </c>
      <c r="AI114">
        <v>25941.333333333299</v>
      </c>
      <c r="AJ114">
        <v>25941.333333333299</v>
      </c>
      <c r="AK114">
        <v>7099.7333333333299</v>
      </c>
      <c r="AL114">
        <v>7099.7333333333299</v>
      </c>
      <c r="AM114">
        <v>7099.7333333333299</v>
      </c>
      <c r="AN114">
        <v>13107.2</v>
      </c>
      <c r="AO114">
        <v>13107.2</v>
      </c>
      <c r="AP114">
        <v>13107.2</v>
      </c>
      <c r="AQ114">
        <v>9557.3333333333303</v>
      </c>
      <c r="AR114">
        <v>9557.3333333333303</v>
      </c>
      <c r="AS114">
        <v>9557.3333333333303</v>
      </c>
    </row>
    <row r="115" spans="1:53" x14ac:dyDescent="0.5">
      <c r="A115" t="s">
        <v>11</v>
      </c>
      <c r="B115">
        <v>233472</v>
      </c>
      <c r="C115">
        <v>53248</v>
      </c>
      <c r="D115">
        <v>53248</v>
      </c>
      <c r="E115">
        <v>53248</v>
      </c>
      <c r="F115">
        <v>184593.06666666601</v>
      </c>
      <c r="G115">
        <v>184593.06666666601</v>
      </c>
      <c r="H115">
        <v>184593.06666666601</v>
      </c>
      <c r="I115">
        <v>4369.0666666666602</v>
      </c>
      <c r="J115">
        <v>4369.0666666666602</v>
      </c>
      <c r="K115">
        <v>17214.700885272199</v>
      </c>
      <c r="L115">
        <v>17214.700885272199</v>
      </c>
      <c r="M115">
        <v>17214.700885272199</v>
      </c>
      <c r="N115">
        <v>17214.700885272199</v>
      </c>
      <c r="O115">
        <v>4571.1856300154104</v>
      </c>
      <c r="P115">
        <v>4571.1856300154104</v>
      </c>
      <c r="Q115">
        <v>4571.1856300154104</v>
      </c>
      <c r="R115">
        <v>25668.266666666601</v>
      </c>
      <c r="S115">
        <v>25668.266666666601</v>
      </c>
      <c r="T115">
        <v>25668.266666666601</v>
      </c>
      <c r="U115">
        <v>882005.33333333302</v>
      </c>
      <c r="V115">
        <v>882005.33333333302</v>
      </c>
      <c r="W115">
        <v>1871343.6854860401</v>
      </c>
      <c r="X115">
        <v>1871343.6854860401</v>
      </c>
      <c r="Y115">
        <v>1871343.6854860401</v>
      </c>
      <c r="Z115">
        <v>1871343.6854860401</v>
      </c>
      <c r="AA115">
        <v>9556.3921734980595</v>
      </c>
      <c r="AB115">
        <v>9556.3921734980595</v>
      </c>
      <c r="AC115">
        <v>9556.3921734980595</v>
      </c>
      <c r="AD115">
        <v>6826.6666666666597</v>
      </c>
      <c r="AE115">
        <v>6826.6666666666597</v>
      </c>
      <c r="AF115">
        <v>6826.6666666666597</v>
      </c>
      <c r="AG115">
        <v>28398.933333333302</v>
      </c>
      <c r="AH115">
        <v>28398.933333333302</v>
      </c>
      <c r="AI115">
        <v>28398.933333333302</v>
      </c>
      <c r="AJ115">
        <v>19114.666666666599</v>
      </c>
      <c r="AK115">
        <v>19114.666666666599</v>
      </c>
      <c r="AL115">
        <v>19114.666666666599</v>
      </c>
      <c r="AM115">
        <v>17203.2</v>
      </c>
      <c r="AN115">
        <v>17203.2</v>
      </c>
      <c r="AO115">
        <v>17203.2</v>
      </c>
      <c r="AP115">
        <v>4642.1333333333296</v>
      </c>
      <c r="AQ115">
        <v>4642.1333333333296</v>
      </c>
      <c r="AR115">
        <v>8156.4083997103498</v>
      </c>
      <c r="AS115">
        <v>8156.4083997103498</v>
      </c>
    </row>
    <row r="116" spans="1:53" x14ac:dyDescent="0.5">
      <c r="A116" t="s">
        <v>12</v>
      </c>
      <c r="B116">
        <v>254225.06666666601</v>
      </c>
      <c r="C116">
        <v>67174.399999999994</v>
      </c>
      <c r="D116">
        <v>67174.399999999994</v>
      </c>
      <c r="E116">
        <v>202059.58965209601</v>
      </c>
      <c r="F116">
        <v>202059.58965209601</v>
      </c>
      <c r="G116">
        <v>202059.58965209601</v>
      </c>
      <c r="H116">
        <v>202059.58965209601</v>
      </c>
      <c r="I116">
        <v>3487.8126663118601</v>
      </c>
      <c r="J116">
        <v>3487.8126663118601</v>
      </c>
      <c r="K116">
        <v>23439.198855507799</v>
      </c>
      <c r="L116">
        <v>23439.198855507799</v>
      </c>
      <c r="M116">
        <v>23439.198855507799</v>
      </c>
      <c r="N116">
        <v>23439.198855507799</v>
      </c>
      <c r="O116">
        <v>6095.23809523809</v>
      </c>
      <c r="P116">
        <v>6095.23809523809</v>
      </c>
      <c r="Q116">
        <v>6095.23809523809</v>
      </c>
      <c r="R116">
        <v>2275464.5333333299</v>
      </c>
      <c r="S116">
        <v>2275464.5333333299</v>
      </c>
      <c r="T116">
        <v>2275464.5333333299</v>
      </c>
      <c r="U116">
        <v>3003.7333333333299</v>
      </c>
      <c r="V116">
        <v>3003.7333333333299</v>
      </c>
      <c r="W116">
        <v>3003.7333333333299</v>
      </c>
      <c r="X116">
        <v>12014.9333333333</v>
      </c>
      <c r="Y116">
        <v>12014.9333333333</v>
      </c>
      <c r="Z116">
        <v>12014.9333333333</v>
      </c>
      <c r="AA116">
        <v>28945.0666666666</v>
      </c>
      <c r="AB116">
        <v>28945.0666666666</v>
      </c>
      <c r="AC116">
        <v>28945.0666666666</v>
      </c>
      <c r="AD116">
        <v>17203.2</v>
      </c>
      <c r="AE116">
        <v>17203.2</v>
      </c>
      <c r="AF116">
        <v>32487.426768814701</v>
      </c>
      <c r="AG116">
        <v>32487.426768814701</v>
      </c>
      <c r="AH116">
        <v>32487.426768814701</v>
      </c>
      <c r="AI116">
        <v>32487.426768814701</v>
      </c>
      <c r="AJ116">
        <v>6066.5432425284298</v>
      </c>
      <c r="AK116">
        <v>6066.5432425284298</v>
      </c>
      <c r="AL116">
        <v>6066.5432425284298</v>
      </c>
      <c r="AM116">
        <v>16657.0666666666</v>
      </c>
      <c r="AN116">
        <v>16657.0666666666</v>
      </c>
      <c r="AO116">
        <v>16657.0666666666</v>
      </c>
      <c r="AP116">
        <v>7372.8</v>
      </c>
      <c r="AQ116">
        <v>7372.8</v>
      </c>
      <c r="AR116">
        <v>7372.8</v>
      </c>
      <c r="AS116">
        <v>11468.8</v>
      </c>
    </row>
    <row r="117" spans="1:53" x14ac:dyDescent="0.5">
      <c r="A117" t="s">
        <v>13</v>
      </c>
      <c r="B117">
        <v>76185.600000000006</v>
      </c>
      <c r="C117">
        <v>76185.600000000006</v>
      </c>
      <c r="D117">
        <v>713250.13333333295</v>
      </c>
      <c r="E117">
        <v>713250.13333333295</v>
      </c>
      <c r="F117">
        <v>713250.13333333295</v>
      </c>
      <c r="G117">
        <v>26289766.399999999</v>
      </c>
      <c r="H117">
        <v>26289766.399999999</v>
      </c>
      <c r="I117">
        <v>26289766.399999999</v>
      </c>
      <c r="J117">
        <v>19114.666666666599</v>
      </c>
      <c r="K117">
        <v>19114.666666666599</v>
      </c>
      <c r="L117">
        <v>19114.666666666599</v>
      </c>
      <c r="M117">
        <v>40665088</v>
      </c>
      <c r="N117">
        <v>40665088</v>
      </c>
      <c r="O117">
        <v>40665088</v>
      </c>
      <c r="P117">
        <v>15564.8</v>
      </c>
      <c r="Q117">
        <v>15564.8</v>
      </c>
      <c r="R117">
        <v>15564.8</v>
      </c>
      <c r="S117">
        <v>4725691.7333333297</v>
      </c>
      <c r="T117">
        <v>4725691.7333333297</v>
      </c>
      <c r="U117">
        <v>4725691.7333333297</v>
      </c>
      <c r="V117">
        <v>36158122.666666597</v>
      </c>
      <c r="W117">
        <v>36158122.666666597</v>
      </c>
      <c r="X117">
        <v>36158122.666666597</v>
      </c>
      <c r="Y117">
        <v>44236.800000000003</v>
      </c>
      <c r="Z117">
        <v>44236.800000000003</v>
      </c>
      <c r="AA117">
        <v>44236.800000000003</v>
      </c>
      <c r="AB117">
        <v>36097501.8666666</v>
      </c>
      <c r="AC117">
        <v>36097501.8666666</v>
      </c>
      <c r="AD117">
        <v>36097501.8666666</v>
      </c>
      <c r="AE117">
        <v>11195.733333333301</v>
      </c>
      <c r="AF117">
        <v>11195.733333333301</v>
      </c>
      <c r="AG117">
        <v>11195.733333333301</v>
      </c>
      <c r="AH117">
        <v>27852.799999999999</v>
      </c>
      <c r="AI117">
        <v>27852.799999999999</v>
      </c>
      <c r="AJ117">
        <v>4069.7317315508899</v>
      </c>
      <c r="AK117">
        <v>4069.7317315508899</v>
      </c>
      <c r="AL117">
        <v>4069.7317315508899</v>
      </c>
      <c r="AM117">
        <v>4069.7317315508899</v>
      </c>
      <c r="AN117">
        <v>9953.8274605103197</v>
      </c>
      <c r="AO117">
        <v>9953.8274605103197</v>
      </c>
      <c r="AP117">
        <v>9953.8274605103197</v>
      </c>
      <c r="AQ117">
        <v>12288</v>
      </c>
      <c r="AR117">
        <v>12288</v>
      </c>
      <c r="AS117">
        <v>12288</v>
      </c>
      <c r="AW117" s="1">
        <f>MEDIAN($B117:$AU117)</f>
        <v>44236.800000000003</v>
      </c>
      <c r="AX117" s="1">
        <f>AVERAGE($B117:$AU117)</f>
        <v>9875219.9911206253</v>
      </c>
      <c r="AY117" s="1">
        <f>MIN($B117:$AU117)</f>
        <v>4069.7317315508899</v>
      </c>
      <c r="AZ117" s="1">
        <f>MAX($B117:$AU117)</f>
        <v>40665088</v>
      </c>
      <c r="BA117" s="1">
        <f>STDEV($B117:$AU117)</f>
        <v>15732789.091483621</v>
      </c>
    </row>
    <row r="118" spans="1:53" x14ac:dyDescent="0.5">
      <c r="A118" t="s">
        <v>14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</row>
    <row r="119" spans="1:53" x14ac:dyDescent="0.5">
      <c r="A119" t="s">
        <v>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</row>
    <row r="120" spans="1:53" x14ac:dyDescent="0.5">
      <c r="A120" t="s">
        <v>16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</row>
    <row r="121" spans="1:53" x14ac:dyDescent="0.5">
      <c r="A121" t="s">
        <v>17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</row>
    <row r="122" spans="1:53" x14ac:dyDescent="0.5">
      <c r="A122" t="s">
        <v>18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</row>
    <row r="123" spans="1:53" x14ac:dyDescent="0.5">
      <c r="A123" t="s">
        <v>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</row>
    <row r="124" spans="1:53" x14ac:dyDescent="0.5">
      <c r="A124" t="s">
        <v>20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</row>
    <row r="125" spans="1:53" x14ac:dyDescent="0.5">
      <c r="A125" t="s">
        <v>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</row>
    <row r="126" spans="1:53" x14ac:dyDescent="0.5">
      <c r="A126" t="s">
        <v>22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W126" s="1">
        <f>MEDIAN($B126:$AU129)</f>
        <v>0</v>
      </c>
      <c r="AX126" s="1">
        <f>AVERAGE($B126:$AU129)</f>
        <v>0</v>
      </c>
      <c r="AY126" s="1">
        <f>MIN($B126:$AU129)</f>
        <v>0</v>
      </c>
      <c r="AZ126" s="1">
        <f>MAX($B126:$AU129)</f>
        <v>0</v>
      </c>
      <c r="BA126" s="1">
        <f>STDEV($B126:$AU129)</f>
        <v>0</v>
      </c>
    </row>
    <row r="127" spans="1:53" x14ac:dyDescent="0.5">
      <c r="A127" t="s">
        <v>23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</row>
    <row r="128" spans="1:53" x14ac:dyDescent="0.5">
      <c r="A128" t="s">
        <v>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</row>
    <row r="129" spans="1:53" x14ac:dyDescent="0.5">
      <c r="A129" t="s">
        <v>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</row>
    <row r="130" spans="1:53" x14ac:dyDescent="0.5">
      <c r="A130" t="s">
        <v>26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W130" s="1">
        <f>MEDIAN($B130:$AU130)</f>
        <v>0</v>
      </c>
      <c r="AX130" s="1">
        <f>AVERAGE($B130:$AU130)</f>
        <v>0</v>
      </c>
      <c r="AY130" s="1">
        <f>MIN($B130:$AU130)</f>
        <v>0</v>
      </c>
      <c r="AZ130" s="1">
        <f>MAX($B130:$AU130)</f>
        <v>0</v>
      </c>
      <c r="BA130" s="1">
        <f>STDEV($B130:$AU130)</f>
        <v>0</v>
      </c>
    </row>
    <row r="131" spans="1:53" x14ac:dyDescent="0.5">
      <c r="A131" t="s">
        <v>27</v>
      </c>
      <c r="B131">
        <v>25.222026860581501</v>
      </c>
      <c r="C131">
        <v>25.222026860581501</v>
      </c>
      <c r="D131">
        <v>22.426269122168598</v>
      </c>
      <c r="E131">
        <v>22.426269122168598</v>
      </c>
      <c r="F131">
        <v>22.426269122168598</v>
      </c>
      <c r="G131">
        <v>22.248300676871899</v>
      </c>
      <c r="H131">
        <v>22.248300676871899</v>
      </c>
      <c r="I131">
        <v>22.248300676871899</v>
      </c>
      <c r="J131">
        <v>22.113293650996098</v>
      </c>
      <c r="K131">
        <v>22.113293650996098</v>
      </c>
      <c r="L131">
        <v>22.113293650996098</v>
      </c>
      <c r="M131">
        <v>21.9774702561051</v>
      </c>
      <c r="N131">
        <v>21.9774702561051</v>
      </c>
      <c r="O131">
        <v>21.9774702561051</v>
      </c>
      <c r="P131">
        <v>21.049258685911202</v>
      </c>
      <c r="Q131">
        <v>21.049258685911202</v>
      </c>
      <c r="R131">
        <v>21.049258685911202</v>
      </c>
      <c r="S131">
        <v>20.777203711621699</v>
      </c>
      <c r="T131">
        <v>20.777203711621699</v>
      </c>
      <c r="U131">
        <v>20.403918979457</v>
      </c>
      <c r="V131">
        <v>20.403918979457</v>
      </c>
      <c r="W131">
        <v>20.403918979457</v>
      </c>
      <c r="X131">
        <v>20.3418749343078</v>
      </c>
      <c r="Y131">
        <v>20.3418749343078</v>
      </c>
      <c r="Z131">
        <v>20.3418749343078</v>
      </c>
      <c r="AA131">
        <v>20.3418749343078</v>
      </c>
      <c r="AB131">
        <v>20.101148120973601</v>
      </c>
      <c r="AC131">
        <v>20.101148120973601</v>
      </c>
      <c r="AD131">
        <v>20.886393067394302</v>
      </c>
      <c r="AE131">
        <v>20.886393067394302</v>
      </c>
      <c r="AF131">
        <v>20.886393067394302</v>
      </c>
      <c r="AG131">
        <v>20.886393067394302</v>
      </c>
      <c r="AH131">
        <v>20.694444302713698</v>
      </c>
      <c r="AI131">
        <v>20.694444302713698</v>
      </c>
      <c r="AJ131">
        <v>20.522700671157299</v>
      </c>
      <c r="AK131">
        <v>20.522700671157299</v>
      </c>
      <c r="AL131">
        <v>20.522700671157299</v>
      </c>
      <c r="AM131">
        <v>20.522700671157299</v>
      </c>
      <c r="AN131">
        <v>20.445145614720701</v>
      </c>
      <c r="AO131">
        <v>20.445145614720701</v>
      </c>
      <c r="AP131">
        <v>20.445145614720701</v>
      </c>
      <c r="AQ131">
        <v>20.309322219829799</v>
      </c>
      <c r="AR131">
        <v>20.309322219829799</v>
      </c>
      <c r="AS131">
        <v>20.061962408247702</v>
      </c>
      <c r="AW131" s="1">
        <f>MEDIAN($B131:$AU134)</f>
        <v>29.18034509959185</v>
      </c>
      <c r="AX131" s="1">
        <f>AVERAGE($B131:$AU134)</f>
        <v>27.740198260781394</v>
      </c>
      <c r="AY131" s="1">
        <f>MIN($B131:$AU134)</f>
        <v>20.061962408247702</v>
      </c>
      <c r="AZ131" s="1">
        <f>MAX($B131:$AU134)</f>
        <v>32.261474831853398</v>
      </c>
      <c r="BA131" s="1">
        <f>STDEV($B131:$AU134)</f>
        <v>3.9362491250993883</v>
      </c>
    </row>
    <row r="132" spans="1:53" x14ac:dyDescent="0.5">
      <c r="A132" t="s">
        <v>28</v>
      </c>
      <c r="B132">
        <v>32.169735363779097</v>
      </c>
      <c r="C132">
        <v>32.169735363779097</v>
      </c>
      <c r="D132">
        <v>31.2928529954109</v>
      </c>
      <c r="E132">
        <v>31.2928529954109</v>
      </c>
      <c r="F132">
        <v>31.2928529954109</v>
      </c>
      <c r="G132">
        <v>31.1257014395647</v>
      </c>
      <c r="H132">
        <v>31.1257014395647</v>
      </c>
      <c r="I132">
        <v>30.976612048178001</v>
      </c>
      <c r="J132">
        <v>30.976612048178001</v>
      </c>
      <c r="K132">
        <v>30.976612048178001</v>
      </c>
      <c r="L132">
        <v>30.976612048178001</v>
      </c>
      <c r="M132">
        <v>30.805072508875401</v>
      </c>
      <c r="N132">
        <v>30.805072508875401</v>
      </c>
      <c r="O132">
        <v>30.805072508875401</v>
      </c>
      <c r="P132">
        <v>29.790223776951599</v>
      </c>
      <c r="Q132">
        <v>29.790223776951599</v>
      </c>
      <c r="R132">
        <v>29.790223776951599</v>
      </c>
      <c r="S132">
        <v>29.327138453123499</v>
      </c>
      <c r="T132">
        <v>29.327138453123499</v>
      </c>
      <c r="U132">
        <v>29.0408990671963</v>
      </c>
      <c r="V132">
        <v>29.0408990671963</v>
      </c>
      <c r="W132">
        <v>29.0408990671963</v>
      </c>
      <c r="X132">
        <v>29.0408990671963</v>
      </c>
      <c r="Y132">
        <v>28.808437990140298</v>
      </c>
      <c r="Z132">
        <v>28.808437990140298</v>
      </c>
      <c r="AA132">
        <v>28.808437990140298</v>
      </c>
      <c r="AB132">
        <v>28.522096558086101</v>
      </c>
      <c r="AC132">
        <v>28.522096558086101</v>
      </c>
      <c r="AD132">
        <v>28.522096558086101</v>
      </c>
      <c r="AE132">
        <v>28.500462779185401</v>
      </c>
      <c r="AF132">
        <v>28.500462779185401</v>
      </c>
      <c r="AG132">
        <v>28.500462779185401</v>
      </c>
      <c r="AH132">
        <v>28.8345617986242</v>
      </c>
      <c r="AI132">
        <v>28.8345617986242</v>
      </c>
      <c r="AJ132">
        <v>28.8345617986242</v>
      </c>
      <c r="AK132">
        <v>28.838031366938399</v>
      </c>
      <c r="AL132">
        <v>28.838031366938399</v>
      </c>
      <c r="AM132">
        <v>28.838031366938399</v>
      </c>
      <c r="AN132">
        <v>28.836398628908199</v>
      </c>
      <c r="AO132">
        <v>28.836398628908199</v>
      </c>
      <c r="AP132">
        <v>28.836398628908199</v>
      </c>
      <c r="AQ132">
        <v>28.835582259893101</v>
      </c>
      <c r="AR132">
        <v>28.835582259893101</v>
      </c>
      <c r="AS132">
        <v>28.835582259893101</v>
      </c>
    </row>
    <row r="133" spans="1:53" x14ac:dyDescent="0.5">
      <c r="A133" t="s">
        <v>29</v>
      </c>
      <c r="B133">
        <v>32.2351469311158</v>
      </c>
      <c r="C133">
        <v>32.261474831853398</v>
      </c>
      <c r="D133">
        <v>32.261474831853398</v>
      </c>
      <c r="E133">
        <v>32.261474831853398</v>
      </c>
      <c r="F133">
        <v>31.477760577336099</v>
      </c>
      <c r="G133">
        <v>31.477760577336099</v>
      </c>
      <c r="H133">
        <v>31.477760577336099</v>
      </c>
      <c r="I133">
        <v>31.327854816934298</v>
      </c>
      <c r="J133">
        <v>31.327854816934298</v>
      </c>
      <c r="K133">
        <v>31.1764183646291</v>
      </c>
      <c r="L133">
        <v>31.1764183646291</v>
      </c>
      <c r="M133">
        <v>31.1764183646291</v>
      </c>
      <c r="N133">
        <v>31.1764183646291</v>
      </c>
      <c r="O133">
        <v>30.647105104449299</v>
      </c>
      <c r="P133">
        <v>30.647105104449299</v>
      </c>
      <c r="Q133">
        <v>30.647105104449299</v>
      </c>
      <c r="R133">
        <v>29.995642630381699</v>
      </c>
      <c r="S133">
        <v>29.995642630381699</v>
      </c>
      <c r="T133">
        <v>29.995642630381699</v>
      </c>
      <c r="U133">
        <v>29.693484048659599</v>
      </c>
      <c r="V133">
        <v>29.693484048659599</v>
      </c>
      <c r="W133">
        <v>29.594601351702899</v>
      </c>
      <c r="X133">
        <v>29.594601351702899</v>
      </c>
      <c r="Y133">
        <v>29.594601351702899</v>
      </c>
      <c r="Z133">
        <v>29.594601351702899</v>
      </c>
      <c r="AA133">
        <v>29.325199576712599</v>
      </c>
      <c r="AB133">
        <v>29.325199576712599</v>
      </c>
      <c r="AC133">
        <v>29.325199576712599</v>
      </c>
      <c r="AD133">
        <v>29.188559812806499</v>
      </c>
      <c r="AE133">
        <v>29.188559812806499</v>
      </c>
      <c r="AF133">
        <v>29.188559812806499</v>
      </c>
      <c r="AG133">
        <v>29.360201398236001</v>
      </c>
      <c r="AH133">
        <v>29.360201398236001</v>
      </c>
      <c r="AI133">
        <v>29.360201398236001</v>
      </c>
      <c r="AJ133">
        <v>29.435613486007899</v>
      </c>
      <c r="AK133">
        <v>29.435613486007899</v>
      </c>
      <c r="AL133">
        <v>29.435613486007899</v>
      </c>
      <c r="AM133">
        <v>29.4366339472768</v>
      </c>
      <c r="AN133">
        <v>29.4366339472768</v>
      </c>
      <c r="AO133">
        <v>29.4366339472768</v>
      </c>
      <c r="AP133">
        <v>29.437042131784398</v>
      </c>
      <c r="AQ133">
        <v>29.437042131784398</v>
      </c>
      <c r="AR133">
        <v>29.4366339472768</v>
      </c>
      <c r="AS133">
        <v>29.4366339472768</v>
      </c>
    </row>
    <row r="134" spans="1:53" x14ac:dyDescent="0.5">
      <c r="A134" t="s">
        <v>30</v>
      </c>
      <c r="B134">
        <v>32.121569591886903</v>
      </c>
      <c r="C134">
        <v>31.616951494414501</v>
      </c>
      <c r="D134">
        <v>31.616951494414501</v>
      </c>
      <c r="E134">
        <v>31.348264042312401</v>
      </c>
      <c r="F134">
        <v>31.348264042312401</v>
      </c>
      <c r="G134">
        <v>31.348264042312401</v>
      </c>
      <c r="H134">
        <v>31.348264042312401</v>
      </c>
      <c r="I134">
        <v>31.1850922854148</v>
      </c>
      <c r="J134">
        <v>31.1850922854148</v>
      </c>
      <c r="K134">
        <v>31.036819263043199</v>
      </c>
      <c r="L134">
        <v>31.036819263043199</v>
      </c>
      <c r="M134">
        <v>31.036819263043199</v>
      </c>
      <c r="N134">
        <v>31.036819263043199</v>
      </c>
      <c r="O134">
        <v>30.446890603490498</v>
      </c>
      <c r="P134">
        <v>30.446890603490498</v>
      </c>
      <c r="Q134">
        <v>30.446890603490498</v>
      </c>
      <c r="R134">
        <v>29.750017602956799</v>
      </c>
      <c r="S134">
        <v>29.750017602956799</v>
      </c>
      <c r="T134">
        <v>29.750017602956799</v>
      </c>
      <c r="U134">
        <v>29.3012187368934</v>
      </c>
      <c r="V134">
        <v>29.3012187368934</v>
      </c>
      <c r="W134">
        <v>29.3012187368934</v>
      </c>
      <c r="X134">
        <v>29.210601776214801</v>
      </c>
      <c r="Y134">
        <v>29.210601776214801</v>
      </c>
      <c r="Z134">
        <v>29.210601776214801</v>
      </c>
      <c r="AA134">
        <v>28.8609917454887</v>
      </c>
      <c r="AB134">
        <v>28.8609917454887</v>
      </c>
      <c r="AC134">
        <v>28.8609917454887</v>
      </c>
      <c r="AD134">
        <v>28.828132892630101</v>
      </c>
      <c r="AE134">
        <v>28.828132892630101</v>
      </c>
      <c r="AF134">
        <v>29.172130386377201</v>
      </c>
      <c r="AG134">
        <v>29.172130386377201</v>
      </c>
      <c r="AH134">
        <v>29.172130386377201</v>
      </c>
      <c r="AI134">
        <v>29.172130386377201</v>
      </c>
      <c r="AJ134">
        <v>29.170293556093199</v>
      </c>
      <c r="AK134">
        <v>29.170293556093199</v>
      </c>
      <c r="AL134">
        <v>29.170293556093199</v>
      </c>
      <c r="AM134">
        <v>29.1674362645402</v>
      </c>
      <c r="AN134">
        <v>29.1674362645402</v>
      </c>
      <c r="AO134">
        <v>29.1674362645402</v>
      </c>
      <c r="AP134">
        <v>29.169069002570499</v>
      </c>
      <c r="AQ134">
        <v>29.169069002570499</v>
      </c>
      <c r="AR134">
        <v>29.169069002570499</v>
      </c>
      <c r="AS134">
        <v>29.169273094824302</v>
      </c>
    </row>
    <row r="135" spans="1:53" x14ac:dyDescent="0.5">
      <c r="A135" t="s">
        <v>31</v>
      </c>
      <c r="B135">
        <v>49.603731581765203</v>
      </c>
      <c r="C135">
        <v>49.603731581765203</v>
      </c>
      <c r="D135">
        <v>47.015399224949697</v>
      </c>
      <c r="E135">
        <v>47.015399224949697</v>
      </c>
      <c r="F135">
        <v>47.015399224949697</v>
      </c>
      <c r="G135">
        <v>44.648261041989102</v>
      </c>
      <c r="H135">
        <v>44.648261041989102</v>
      </c>
      <c r="I135">
        <v>44.648261041989102</v>
      </c>
      <c r="J135">
        <v>42.8469473168403</v>
      </c>
      <c r="K135">
        <v>42.8469473168403</v>
      </c>
      <c r="L135">
        <v>42.8469473168403</v>
      </c>
      <c r="M135">
        <v>41.068883627927796</v>
      </c>
      <c r="N135">
        <v>41.068883627927796</v>
      </c>
      <c r="O135">
        <v>41.068883627927796</v>
      </c>
      <c r="P135">
        <v>39.642390898346498</v>
      </c>
      <c r="Q135">
        <v>39.642390898346498</v>
      </c>
      <c r="R135">
        <v>39.642390898346498</v>
      </c>
      <c r="S135">
        <v>38.327047076173002</v>
      </c>
      <c r="T135">
        <v>38.327047076173002</v>
      </c>
      <c r="U135">
        <v>38.327047076173002</v>
      </c>
      <c r="V135">
        <v>36.8480455622229</v>
      </c>
      <c r="W135">
        <v>36.8480455622229</v>
      </c>
      <c r="X135">
        <v>36.8480455622229</v>
      </c>
      <c r="Y135">
        <v>35.333604910760798</v>
      </c>
      <c r="Z135">
        <v>35.333604910760798</v>
      </c>
      <c r="AA135">
        <v>35.333604910760798</v>
      </c>
      <c r="AB135">
        <v>35.124330059280197</v>
      </c>
      <c r="AC135">
        <v>35.124330059280197</v>
      </c>
      <c r="AD135">
        <v>35.124330059280197</v>
      </c>
      <c r="AE135">
        <v>35.126169460881201</v>
      </c>
      <c r="AF135">
        <v>35.126169460881201</v>
      </c>
      <c r="AG135">
        <v>35.126169460881201</v>
      </c>
      <c r="AH135">
        <v>35.1249677185019</v>
      </c>
      <c r="AI135">
        <v>35.1249677185019</v>
      </c>
      <c r="AJ135">
        <v>35.123667874703798</v>
      </c>
      <c r="AK135">
        <v>35.123667874703798</v>
      </c>
      <c r="AL135">
        <v>35.123667874703798</v>
      </c>
      <c r="AM135">
        <v>35.123667874703798</v>
      </c>
      <c r="AN135">
        <v>35.126561866556003</v>
      </c>
      <c r="AO135">
        <v>35.126561866556003</v>
      </c>
      <c r="AP135">
        <v>35.126561866556003</v>
      </c>
      <c r="AQ135">
        <v>35.1376228015165</v>
      </c>
      <c r="AR135">
        <v>35.1376228015165</v>
      </c>
      <c r="AS135">
        <v>35.1376228015165</v>
      </c>
      <c r="AW135" s="1">
        <f>MEDIAN($B135:$AU135)</f>
        <v>36.8480455622229</v>
      </c>
      <c r="AX135" s="1">
        <f>AVERAGE($B135:$AU135)</f>
        <v>38.833815037310949</v>
      </c>
      <c r="AY135" s="1">
        <f>MIN($B135:$AU135)</f>
        <v>35.123667874703798</v>
      </c>
      <c r="AZ135" s="1">
        <f>MAX($B135:$AU135)</f>
        <v>49.603731581765203</v>
      </c>
      <c r="BA135" s="1">
        <f>STDEV($B135:$AU135)</f>
        <v>4.5651566514929645</v>
      </c>
    </row>
    <row r="136" spans="1:53" x14ac:dyDescent="0.5">
      <c r="A136" t="s">
        <v>32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</row>
    <row r="137" spans="1:53" x14ac:dyDescent="0.5">
      <c r="A137" t="s">
        <v>33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</row>
    <row r="138" spans="1:53" x14ac:dyDescent="0.5">
      <c r="A138" t="s">
        <v>34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</row>
    <row r="139" spans="1:53" x14ac:dyDescent="0.5">
      <c r="A139" t="s">
        <v>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</row>
    <row r="140" spans="1:53" x14ac:dyDescent="0.5">
      <c r="A140" t="s">
        <v>36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</row>
    <row r="141" spans="1:53" x14ac:dyDescent="0.5">
      <c r="A141" t="s">
        <v>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</row>
    <row r="142" spans="1:53" x14ac:dyDescent="0.5">
      <c r="A142" t="s">
        <v>38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</row>
    <row r="143" spans="1:53" x14ac:dyDescent="0.5">
      <c r="A143" t="s">
        <v>39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</row>
    <row r="144" spans="1:53" x14ac:dyDescent="0.5">
      <c r="A144" t="s">
        <v>40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</row>
    <row r="145" spans="1:53" x14ac:dyDescent="0.5">
      <c r="A145" t="s">
        <v>41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</row>
    <row r="146" spans="1:53" x14ac:dyDescent="0.5">
      <c r="A146" t="s">
        <v>42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</row>
    <row r="147" spans="1:53" x14ac:dyDescent="0.5">
      <c r="A147" t="s">
        <v>43</v>
      </c>
      <c r="B147">
        <v>0</v>
      </c>
      <c r="C147">
        <v>0</v>
      </c>
      <c r="D147">
        <v>5.86666666666666</v>
      </c>
      <c r="E147">
        <v>5.86666666666666</v>
      </c>
      <c r="F147">
        <v>5.86666666666666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</row>
    <row r="148" spans="1:53" x14ac:dyDescent="0.5">
      <c r="A148" t="s">
        <v>44</v>
      </c>
      <c r="B148">
        <v>0</v>
      </c>
      <c r="C148">
        <v>0</v>
      </c>
      <c r="D148">
        <v>5.86666666666666</v>
      </c>
      <c r="E148">
        <v>5.86666666666666</v>
      </c>
      <c r="F148">
        <v>5.86666666666666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</row>
    <row r="149" spans="1:53" x14ac:dyDescent="0.5">
      <c r="A149" t="s">
        <v>45</v>
      </c>
      <c r="B149">
        <v>0</v>
      </c>
      <c r="C149">
        <v>0</v>
      </c>
      <c r="D149">
        <v>0</v>
      </c>
      <c r="E149">
        <v>0</v>
      </c>
      <c r="F149">
        <v>5.86666666666666</v>
      </c>
      <c r="G149">
        <v>5.86666666666666</v>
      </c>
      <c r="H149">
        <v>5.86666666666666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62.2</v>
      </c>
      <c r="AE149">
        <v>62.2</v>
      </c>
      <c r="AF149">
        <v>62.2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</row>
    <row r="150" spans="1:53" x14ac:dyDescent="0.5">
      <c r="A150" t="s">
        <v>46</v>
      </c>
      <c r="B150">
        <v>0</v>
      </c>
      <c r="C150">
        <v>0</v>
      </c>
      <c r="D150">
        <v>0</v>
      </c>
      <c r="E150">
        <v>7.8501338090990096</v>
      </c>
      <c r="F150">
        <v>7.8501338090990096</v>
      </c>
      <c r="G150">
        <v>7.8501338090990096</v>
      </c>
      <c r="H150">
        <v>7.8501338090990096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</row>
    <row r="151" spans="1:53" x14ac:dyDescent="0.5">
      <c r="A151" t="s">
        <v>47</v>
      </c>
      <c r="B151">
        <v>0</v>
      </c>
      <c r="C151">
        <v>0</v>
      </c>
      <c r="D151">
        <v>92.266666666666595</v>
      </c>
      <c r="E151">
        <v>92.266666666666595</v>
      </c>
      <c r="F151">
        <v>92.266666666666595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</row>
    <row r="152" spans="1:53" x14ac:dyDescent="0.5">
      <c r="A152" t="s">
        <v>48</v>
      </c>
      <c r="B152">
        <v>59067.466666666602</v>
      </c>
      <c r="C152">
        <v>59067.466666666602</v>
      </c>
      <c r="D152">
        <v>36111.599999999999</v>
      </c>
      <c r="E152">
        <v>36111.599999999999</v>
      </c>
      <c r="F152">
        <v>36111.599999999999</v>
      </c>
      <c r="G152">
        <v>20698.2</v>
      </c>
      <c r="H152">
        <v>20698.2</v>
      </c>
      <c r="I152">
        <v>20698.2</v>
      </c>
      <c r="J152">
        <v>16280.6</v>
      </c>
      <c r="K152">
        <v>16280.6</v>
      </c>
      <c r="L152">
        <v>16280.6</v>
      </c>
      <c r="M152">
        <v>17458.599999999999</v>
      </c>
      <c r="N152">
        <v>17458.599999999999</v>
      </c>
      <c r="O152">
        <v>17458.599999999999</v>
      </c>
      <c r="P152">
        <v>16263.266666666599</v>
      </c>
      <c r="Q152">
        <v>16263.266666666599</v>
      </c>
      <c r="R152">
        <v>16263.266666666599</v>
      </c>
      <c r="S152">
        <v>32931.333333333299</v>
      </c>
      <c r="T152">
        <v>32931.333333333299</v>
      </c>
      <c r="U152">
        <v>40724.032677978197</v>
      </c>
      <c r="V152">
        <v>40724.032677978197</v>
      </c>
      <c r="W152">
        <v>40724.032677978197</v>
      </c>
      <c r="X152">
        <v>9334.6666666666606</v>
      </c>
      <c r="Y152">
        <v>9334.6666666666606</v>
      </c>
      <c r="Z152">
        <v>9334.6666666666606</v>
      </c>
      <c r="AA152">
        <v>9334.6666666666606</v>
      </c>
      <c r="AB152">
        <v>19799.162292561301</v>
      </c>
      <c r="AC152">
        <v>19799.162292561301</v>
      </c>
      <c r="AD152">
        <v>28675.872616048899</v>
      </c>
      <c r="AE152">
        <v>28675.872616048899</v>
      </c>
      <c r="AF152">
        <v>28675.872616048899</v>
      </c>
      <c r="AG152">
        <v>28675.872616048899</v>
      </c>
      <c r="AH152">
        <v>15076.0961660665</v>
      </c>
      <c r="AI152">
        <v>15076.0961660665</v>
      </c>
      <c r="AJ152">
        <v>35547.593293672202</v>
      </c>
      <c r="AK152">
        <v>35547.593293672202</v>
      </c>
      <c r="AL152">
        <v>35547.593293672202</v>
      </c>
      <c r="AM152">
        <v>35547.593293672202</v>
      </c>
      <c r="AN152">
        <v>8843.9119856130292</v>
      </c>
      <c r="AO152">
        <v>8843.9119856130292</v>
      </c>
      <c r="AP152">
        <v>8843.9119856130292</v>
      </c>
      <c r="AQ152">
        <v>17977.8</v>
      </c>
      <c r="AR152">
        <v>17977.8</v>
      </c>
      <c r="AS152">
        <v>31060.372918175199</v>
      </c>
      <c r="AW152" s="1">
        <f>MEDIAN($B152:$AU155)</f>
        <v>20698.2</v>
      </c>
      <c r="AX152" s="1">
        <f>AVERAGE($B152:$AU155)</f>
        <v>22991.009406573521</v>
      </c>
      <c r="AY152" s="1">
        <f>MIN($B152:$AU155)</f>
        <v>6191.6424226395102</v>
      </c>
      <c r="AZ152" s="1">
        <f>MAX($B152:$AU155)</f>
        <v>59067.466666666602</v>
      </c>
      <c r="BA152" s="1">
        <f>STDEV($B152:$AU155)</f>
        <v>10350.462414917247</v>
      </c>
    </row>
    <row r="153" spans="1:53" x14ac:dyDescent="0.5">
      <c r="A153" t="s">
        <v>49</v>
      </c>
      <c r="B153">
        <v>53024.2</v>
      </c>
      <c r="C153">
        <v>53024.2</v>
      </c>
      <c r="D153">
        <v>34599.266666666597</v>
      </c>
      <c r="E153">
        <v>34599.266666666597</v>
      </c>
      <c r="F153">
        <v>34599.266666666597</v>
      </c>
      <c r="G153">
        <v>22894.400000000001</v>
      </c>
      <c r="H153">
        <v>22894.400000000001</v>
      </c>
      <c r="I153">
        <v>23252.212784979802</v>
      </c>
      <c r="J153">
        <v>23252.212784979802</v>
      </c>
      <c r="K153">
        <v>23252.212784979802</v>
      </c>
      <c r="L153">
        <v>23252.212784979802</v>
      </c>
      <c r="M153">
        <v>13771.2463460005</v>
      </c>
      <c r="N153">
        <v>13771.2463460005</v>
      </c>
      <c r="O153">
        <v>13771.2463460005</v>
      </c>
      <c r="P153">
        <v>21102.733333333301</v>
      </c>
      <c r="Q153">
        <v>21102.733333333301</v>
      </c>
      <c r="R153">
        <v>21102.733333333301</v>
      </c>
      <c r="S153">
        <v>44708.0666666666</v>
      </c>
      <c r="T153">
        <v>44708.0666666666</v>
      </c>
      <c r="U153">
        <v>28362.3305503187</v>
      </c>
      <c r="V153">
        <v>28362.3305503187</v>
      </c>
      <c r="W153">
        <v>28362.3305503187</v>
      </c>
      <c r="X153">
        <v>28362.3305503187</v>
      </c>
      <c r="Y153">
        <v>15470.1765547956</v>
      </c>
      <c r="Z153">
        <v>15470.1765547956</v>
      </c>
      <c r="AA153">
        <v>15470.1765547956</v>
      </c>
      <c r="AB153">
        <v>17632.866666666599</v>
      </c>
      <c r="AC153">
        <v>17632.866666666599</v>
      </c>
      <c r="AD153">
        <v>17632.866666666599</v>
      </c>
      <c r="AE153">
        <v>18181.0666666666</v>
      </c>
      <c r="AF153">
        <v>18181.0666666666</v>
      </c>
      <c r="AG153">
        <v>18181.0666666666</v>
      </c>
      <c r="AH153">
        <v>16857.666666666599</v>
      </c>
      <c r="AI153">
        <v>16857.666666666599</v>
      </c>
      <c r="AJ153">
        <v>16857.666666666599</v>
      </c>
      <c r="AK153">
        <v>15969.733333333301</v>
      </c>
      <c r="AL153">
        <v>15969.733333333301</v>
      </c>
      <c r="AM153">
        <v>15969.733333333301</v>
      </c>
      <c r="AN153">
        <v>23074.2</v>
      </c>
      <c r="AO153">
        <v>23074.2</v>
      </c>
      <c r="AP153">
        <v>23074.2</v>
      </c>
      <c r="AQ153">
        <v>22672.466666666602</v>
      </c>
      <c r="AR153">
        <v>22672.466666666602</v>
      </c>
      <c r="AS153">
        <v>22672.466666666602</v>
      </c>
    </row>
    <row r="154" spans="1:53" x14ac:dyDescent="0.5">
      <c r="A154" t="s">
        <v>50</v>
      </c>
      <c r="B154">
        <v>52238.466666666602</v>
      </c>
      <c r="C154">
        <v>39601.466666666602</v>
      </c>
      <c r="D154">
        <v>39601.466666666602</v>
      </c>
      <c r="E154">
        <v>39601.466666666602</v>
      </c>
      <c r="F154">
        <v>28859.266666666601</v>
      </c>
      <c r="G154">
        <v>28859.266666666601</v>
      </c>
      <c r="H154">
        <v>28859.266666666601</v>
      </c>
      <c r="I154">
        <v>18166.933333333302</v>
      </c>
      <c r="J154">
        <v>18166.933333333302</v>
      </c>
      <c r="K154">
        <v>24432.4420996154</v>
      </c>
      <c r="L154">
        <v>24432.4420996154</v>
      </c>
      <c r="M154">
        <v>24432.4420996154</v>
      </c>
      <c r="N154">
        <v>24432.4420996154</v>
      </c>
      <c r="O154">
        <v>13042.142743263999</v>
      </c>
      <c r="P154">
        <v>13042.142743263999</v>
      </c>
      <c r="Q154">
        <v>13042.142743263999</v>
      </c>
      <c r="R154">
        <v>28177.266666666601</v>
      </c>
      <c r="S154">
        <v>28177.266666666601</v>
      </c>
      <c r="T154">
        <v>28177.266666666601</v>
      </c>
      <c r="U154">
        <v>29590.799999999999</v>
      </c>
      <c r="V154">
        <v>29590.799999999999</v>
      </c>
      <c r="W154">
        <v>16180.9532357957</v>
      </c>
      <c r="X154">
        <v>16180.9532357957</v>
      </c>
      <c r="Y154">
        <v>16180.9532357957</v>
      </c>
      <c r="Z154">
        <v>16180.9532357957</v>
      </c>
      <c r="AA154">
        <v>15411.315552256199</v>
      </c>
      <c r="AB154">
        <v>15411.315552256199</v>
      </c>
      <c r="AC154">
        <v>15411.315552256199</v>
      </c>
      <c r="AD154">
        <v>22722.466666666602</v>
      </c>
      <c r="AE154">
        <v>22722.466666666602</v>
      </c>
      <c r="AF154">
        <v>22722.466666666602</v>
      </c>
      <c r="AG154">
        <v>8149.9333333333298</v>
      </c>
      <c r="AH154">
        <v>8149.9333333333298</v>
      </c>
      <c r="AI154">
        <v>8149.9333333333298</v>
      </c>
      <c r="AJ154">
        <v>19803.933333333302</v>
      </c>
      <c r="AK154">
        <v>19803.933333333302</v>
      </c>
      <c r="AL154">
        <v>19803.933333333302</v>
      </c>
      <c r="AM154">
        <v>16340</v>
      </c>
      <c r="AN154">
        <v>16340</v>
      </c>
      <c r="AO154">
        <v>16340</v>
      </c>
      <c r="AP154">
        <v>11031.8</v>
      </c>
      <c r="AQ154">
        <v>11031.8</v>
      </c>
      <c r="AR154">
        <v>23069.152787834901</v>
      </c>
      <c r="AS154">
        <v>23069.152787834901</v>
      </c>
    </row>
    <row r="155" spans="1:53" x14ac:dyDescent="0.5">
      <c r="A155" t="s">
        <v>51</v>
      </c>
      <c r="B155">
        <v>57703.6</v>
      </c>
      <c r="C155">
        <v>37451.733333333301</v>
      </c>
      <c r="D155">
        <v>37451.733333333301</v>
      </c>
      <c r="E155">
        <v>27895.6289027653</v>
      </c>
      <c r="F155">
        <v>27895.6289027653</v>
      </c>
      <c r="G155">
        <v>27895.6289027653</v>
      </c>
      <c r="H155">
        <v>27895.6289027653</v>
      </c>
      <c r="I155">
        <v>13733.6881319851</v>
      </c>
      <c r="J155">
        <v>13733.6881319851</v>
      </c>
      <c r="K155">
        <v>21627.056509299</v>
      </c>
      <c r="L155">
        <v>21627.056509299</v>
      </c>
      <c r="M155">
        <v>21627.056509299</v>
      </c>
      <c r="N155">
        <v>21627.056509299</v>
      </c>
      <c r="O155">
        <v>12349.170918367299</v>
      </c>
      <c r="P155">
        <v>12349.170918367299</v>
      </c>
      <c r="Q155">
        <v>12349.170918367299</v>
      </c>
      <c r="R155">
        <v>24987.333333333299</v>
      </c>
      <c r="S155">
        <v>24987.333333333299</v>
      </c>
      <c r="T155">
        <v>24987.333333333299</v>
      </c>
      <c r="U155">
        <v>30037.466666666602</v>
      </c>
      <c r="V155">
        <v>30037.466666666602</v>
      </c>
      <c r="W155">
        <v>30037.466666666602</v>
      </c>
      <c r="X155">
        <v>15384.4666666666</v>
      </c>
      <c r="Y155">
        <v>15384.4666666666</v>
      </c>
      <c r="Z155">
        <v>15384.4666666666</v>
      </c>
      <c r="AA155">
        <v>20663.866666666599</v>
      </c>
      <c r="AB155">
        <v>20663.866666666599</v>
      </c>
      <c r="AC155">
        <v>20663.866666666599</v>
      </c>
      <c r="AD155">
        <v>18451.5333333333</v>
      </c>
      <c r="AE155">
        <v>18451.5333333333</v>
      </c>
      <c r="AF155">
        <v>28973.501577286999</v>
      </c>
      <c r="AG155">
        <v>28973.501577286999</v>
      </c>
      <c r="AH155">
        <v>28973.501577286999</v>
      </c>
      <c r="AI155">
        <v>28973.501577286999</v>
      </c>
      <c r="AJ155">
        <v>6191.6424226395102</v>
      </c>
      <c r="AK155">
        <v>6191.6424226395102</v>
      </c>
      <c r="AL155">
        <v>6191.6424226395102</v>
      </c>
      <c r="AM155">
        <v>18839.266666666601</v>
      </c>
      <c r="AN155">
        <v>18839.266666666601</v>
      </c>
      <c r="AO155">
        <v>18839.266666666601</v>
      </c>
      <c r="AP155">
        <v>16802.5333333333</v>
      </c>
      <c r="AQ155">
        <v>16802.5333333333</v>
      </c>
      <c r="AR155">
        <v>16802.5333333333</v>
      </c>
      <c r="AS155">
        <v>15112.333333333299</v>
      </c>
    </row>
    <row r="156" spans="1:53" x14ac:dyDescent="0.5">
      <c r="A156" t="s">
        <v>52</v>
      </c>
      <c r="B156">
        <v>46829.333333333299</v>
      </c>
      <c r="C156">
        <v>46829.333333333299</v>
      </c>
      <c r="D156">
        <v>45527.866666666603</v>
      </c>
      <c r="E156">
        <v>45527.866666666603</v>
      </c>
      <c r="F156">
        <v>45527.866666666603</v>
      </c>
      <c r="G156">
        <v>11888.2</v>
      </c>
      <c r="H156">
        <v>11888.2</v>
      </c>
      <c r="I156">
        <v>11888.2</v>
      </c>
      <c r="J156">
        <v>15140</v>
      </c>
      <c r="K156">
        <v>15140</v>
      </c>
      <c r="L156">
        <v>15140</v>
      </c>
      <c r="M156">
        <v>8271.4666666666599</v>
      </c>
      <c r="N156">
        <v>8271.4666666666599</v>
      </c>
      <c r="O156">
        <v>8271.4666666666599</v>
      </c>
      <c r="P156">
        <v>13619.8</v>
      </c>
      <c r="Q156">
        <v>13619.8</v>
      </c>
      <c r="R156">
        <v>13619.8</v>
      </c>
      <c r="S156">
        <v>119073</v>
      </c>
      <c r="T156">
        <v>119073</v>
      </c>
      <c r="U156">
        <v>119073</v>
      </c>
      <c r="V156">
        <v>60985.666666666599</v>
      </c>
      <c r="W156">
        <v>60985.666666666599</v>
      </c>
      <c r="X156">
        <v>60985.666666666599</v>
      </c>
      <c r="Y156">
        <v>8320.2666666666591</v>
      </c>
      <c r="Z156">
        <v>8320.2666666666591</v>
      </c>
      <c r="AA156">
        <v>8320.2666666666591</v>
      </c>
      <c r="AB156">
        <v>59132.333333333299</v>
      </c>
      <c r="AC156">
        <v>59132.333333333299</v>
      </c>
      <c r="AD156">
        <v>59132.333333333299</v>
      </c>
      <c r="AE156">
        <v>31242.400000000001</v>
      </c>
      <c r="AF156">
        <v>31242.400000000001</v>
      </c>
      <c r="AG156">
        <v>31242.400000000001</v>
      </c>
      <c r="AH156">
        <v>30944.733333333301</v>
      </c>
      <c r="AI156">
        <v>30944.733333333301</v>
      </c>
      <c r="AJ156">
        <v>15550.356788004599</v>
      </c>
      <c r="AK156">
        <v>15550.356788004599</v>
      </c>
      <c r="AL156">
        <v>15550.356788004599</v>
      </c>
      <c r="AM156">
        <v>15550.356788004599</v>
      </c>
      <c r="AN156">
        <v>37215.912092556398</v>
      </c>
      <c r="AO156">
        <v>37215.912092556398</v>
      </c>
      <c r="AP156">
        <v>37215.912092556398</v>
      </c>
      <c r="AQ156">
        <v>11936.1333333333</v>
      </c>
      <c r="AR156">
        <v>11936.1333333333</v>
      </c>
      <c r="AS156">
        <v>11936.1333333333</v>
      </c>
      <c r="AW156" s="1">
        <f>MEDIAN($B156:$AU156)</f>
        <v>23247.545060668948</v>
      </c>
      <c r="AX156" s="1">
        <f>AVERAGE($B156:$AU156)</f>
        <v>33745.652199159544</v>
      </c>
      <c r="AY156" s="1">
        <f>MIN($B156:$AU156)</f>
        <v>8271.4666666666599</v>
      </c>
      <c r="AZ156" s="1">
        <f>MAX($B156:$AU156)</f>
        <v>119073</v>
      </c>
      <c r="BA156" s="1">
        <f>STDEV($B156:$AU156)</f>
        <v>29395.268544807659</v>
      </c>
    </row>
    <row r="157" spans="1:53" x14ac:dyDescent="0.5">
      <c r="A157" t="s">
        <v>53</v>
      </c>
      <c r="B157">
        <v>17.3333333333333</v>
      </c>
      <c r="C157">
        <v>17.3333333333333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</row>
    <row r="158" spans="1:53" x14ac:dyDescent="0.5">
      <c r="A158" t="s">
        <v>54</v>
      </c>
      <c r="B158">
        <v>17.3333333333333</v>
      </c>
      <c r="C158">
        <v>17.3333333333333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</row>
    <row r="159" spans="1:53" x14ac:dyDescent="0.5">
      <c r="A159" t="s">
        <v>55</v>
      </c>
      <c r="B159">
        <v>8.6666666666666607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</row>
    <row r="160" spans="1:53" x14ac:dyDescent="0.5">
      <c r="A160" t="s">
        <v>56</v>
      </c>
      <c r="B160">
        <v>17.3333333333333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</row>
    <row r="161" spans="1:53" x14ac:dyDescent="0.5">
      <c r="A161" t="s">
        <v>57</v>
      </c>
      <c r="B161">
        <v>0</v>
      </c>
      <c r="C161">
        <v>0</v>
      </c>
      <c r="D161">
        <v>34.6666666666666</v>
      </c>
      <c r="E161">
        <v>34.6666666666666</v>
      </c>
      <c r="F161">
        <v>34.6666666666666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</row>
    <row r="162" spans="1:53" x14ac:dyDescent="0.5">
      <c r="A162" t="s">
        <v>58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</row>
    <row r="163" spans="1:53" x14ac:dyDescent="0.5">
      <c r="A163" t="s">
        <v>59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</row>
    <row r="164" spans="1:53" x14ac:dyDescent="0.5">
      <c r="A164" t="s">
        <v>60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</row>
    <row r="165" spans="1:53" x14ac:dyDescent="0.5">
      <c r="A165" t="s">
        <v>61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</row>
    <row r="166" spans="1:53" x14ac:dyDescent="0.5">
      <c r="A166" t="s">
        <v>62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</row>
    <row r="167" spans="1:53" x14ac:dyDescent="0.5">
      <c r="A167" t="s">
        <v>63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</row>
    <row r="168" spans="1:53" x14ac:dyDescent="0.5">
      <c r="A168" t="s">
        <v>64</v>
      </c>
      <c r="B168">
        <v>0</v>
      </c>
      <c r="C168">
        <v>0</v>
      </c>
      <c r="D168">
        <v>5.86666666666666</v>
      </c>
      <c r="E168">
        <v>5.86666666666666</v>
      </c>
      <c r="F168">
        <v>5.86666666666666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</row>
    <row r="169" spans="1:53" x14ac:dyDescent="0.5">
      <c r="A169" t="s">
        <v>65</v>
      </c>
      <c r="B169">
        <v>0</v>
      </c>
      <c r="C169">
        <v>0</v>
      </c>
      <c r="D169">
        <v>5.86666666666666</v>
      </c>
      <c r="E169">
        <v>5.86666666666666</v>
      </c>
      <c r="F169">
        <v>5.86666666666666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</row>
    <row r="170" spans="1:53" x14ac:dyDescent="0.5">
      <c r="A170" t="s">
        <v>66</v>
      </c>
      <c r="B170">
        <v>0</v>
      </c>
      <c r="C170">
        <v>0</v>
      </c>
      <c r="D170">
        <v>0</v>
      </c>
      <c r="E170">
        <v>0</v>
      </c>
      <c r="F170">
        <v>5.86666666666666</v>
      </c>
      <c r="G170">
        <v>5.86666666666666</v>
      </c>
      <c r="H170">
        <v>5.86666666666666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62.2</v>
      </c>
      <c r="AE170">
        <v>62.2</v>
      </c>
      <c r="AF170">
        <v>62.2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</row>
    <row r="171" spans="1:53" x14ac:dyDescent="0.5">
      <c r="A171" t="s">
        <v>67</v>
      </c>
      <c r="B171">
        <v>0</v>
      </c>
      <c r="C171">
        <v>0</v>
      </c>
      <c r="D171">
        <v>0</v>
      </c>
      <c r="E171">
        <v>7.8501338090990096</v>
      </c>
      <c r="F171">
        <v>7.8501338090990096</v>
      </c>
      <c r="G171">
        <v>7.8501338090990096</v>
      </c>
      <c r="H171">
        <v>7.8501338090990096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</row>
    <row r="172" spans="1:53" x14ac:dyDescent="0.5">
      <c r="A172" t="s">
        <v>68</v>
      </c>
      <c r="B172">
        <v>0</v>
      </c>
      <c r="C172">
        <v>0</v>
      </c>
      <c r="D172">
        <v>92.266666666666595</v>
      </c>
      <c r="E172">
        <v>92.266666666666595</v>
      </c>
      <c r="F172">
        <v>92.266666666666595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</row>
    <row r="173" spans="1:53" x14ac:dyDescent="0.5">
      <c r="A173" t="s">
        <v>69</v>
      </c>
      <c r="B173">
        <v>19998.866666666599</v>
      </c>
      <c r="C173">
        <v>19998.866666666599</v>
      </c>
      <c r="D173">
        <v>29383.466666666602</v>
      </c>
      <c r="E173">
        <v>29383.466666666602</v>
      </c>
      <c r="F173">
        <v>29383.466666666602</v>
      </c>
      <c r="G173">
        <v>33356.6</v>
      </c>
      <c r="H173">
        <v>33356.6</v>
      </c>
      <c r="I173">
        <v>33356.6</v>
      </c>
      <c r="J173">
        <v>26740.799999999999</v>
      </c>
      <c r="K173">
        <v>26740.799999999999</v>
      </c>
      <c r="L173">
        <v>26740.799999999999</v>
      </c>
      <c r="M173">
        <v>28224.5333333333</v>
      </c>
      <c r="N173">
        <v>28224.5333333333</v>
      </c>
      <c r="O173">
        <v>28224.5333333333</v>
      </c>
      <c r="P173">
        <v>28145.200000000001</v>
      </c>
      <c r="Q173">
        <v>28145.200000000001</v>
      </c>
      <c r="R173">
        <v>28145.200000000001</v>
      </c>
      <c r="S173">
        <v>38159.199999999997</v>
      </c>
      <c r="T173">
        <v>38159.199999999997</v>
      </c>
      <c r="U173">
        <v>51328.575276057098</v>
      </c>
      <c r="V173">
        <v>51328.575276057098</v>
      </c>
      <c r="W173">
        <v>51328.575276057098</v>
      </c>
      <c r="X173">
        <v>15536.9333333333</v>
      </c>
      <c r="Y173">
        <v>15536.9333333333</v>
      </c>
      <c r="Z173">
        <v>15536.9333333333</v>
      </c>
      <c r="AA173">
        <v>15536.9333333333</v>
      </c>
      <c r="AB173">
        <v>29297.598218546202</v>
      </c>
      <c r="AC173">
        <v>29297.598218546202</v>
      </c>
      <c r="AD173">
        <v>45754.138179201102</v>
      </c>
      <c r="AE173">
        <v>45754.138179201102</v>
      </c>
      <c r="AF173">
        <v>45754.138179201102</v>
      </c>
      <c r="AG173">
        <v>45754.138179201102</v>
      </c>
      <c r="AH173">
        <v>19180.5231942385</v>
      </c>
      <c r="AI173">
        <v>19180.5231942385</v>
      </c>
      <c r="AJ173">
        <v>57065.621056426899</v>
      </c>
      <c r="AK173">
        <v>57065.621056426899</v>
      </c>
      <c r="AL173">
        <v>57065.621056426899</v>
      </c>
      <c r="AM173">
        <v>57065.621056426899</v>
      </c>
      <c r="AN173">
        <v>15528.9326139849</v>
      </c>
      <c r="AO173">
        <v>15528.9326139849</v>
      </c>
      <c r="AP173">
        <v>15528.9326139849</v>
      </c>
      <c r="AQ173">
        <v>28453.0666666666</v>
      </c>
      <c r="AR173">
        <v>28453.0666666666</v>
      </c>
      <c r="AS173">
        <v>49465.423606082499</v>
      </c>
      <c r="AW173" s="1">
        <f>MEDIAN($B173:$AU176)</f>
        <v>29482.799999999999</v>
      </c>
      <c r="AX173" s="1">
        <f>AVERAGE($B173:$AU176)</f>
        <v>31300.056871625591</v>
      </c>
      <c r="AY173" s="1">
        <f>MIN($B173:$AU176)</f>
        <v>11894.1333333333</v>
      </c>
      <c r="AZ173" s="1">
        <f>MAX($B173:$AU176)</f>
        <v>57065.621056426899</v>
      </c>
      <c r="BA173" s="1">
        <f>STDEV($B173:$AU176)</f>
        <v>9904.3231431317708</v>
      </c>
    </row>
    <row r="174" spans="1:53" x14ac:dyDescent="0.5">
      <c r="A174" t="s">
        <v>70</v>
      </c>
      <c r="B174">
        <v>20057.8</v>
      </c>
      <c r="C174">
        <v>20057.8</v>
      </c>
      <c r="D174">
        <v>27124.2</v>
      </c>
      <c r="E174">
        <v>27124.2</v>
      </c>
      <c r="F174">
        <v>27124.2</v>
      </c>
      <c r="G174">
        <v>36567.800000000003</v>
      </c>
      <c r="H174">
        <v>36567.800000000003</v>
      </c>
      <c r="I174">
        <v>39247.563701385698</v>
      </c>
      <c r="J174">
        <v>39247.563701385698</v>
      </c>
      <c r="K174">
        <v>39247.563701385698</v>
      </c>
      <c r="L174">
        <v>39247.563701385698</v>
      </c>
      <c r="M174">
        <v>22458.517140579301</v>
      </c>
      <c r="N174">
        <v>22458.517140579301</v>
      </c>
      <c r="O174">
        <v>22458.517140579301</v>
      </c>
      <c r="P174">
        <v>34292.133333333302</v>
      </c>
      <c r="Q174">
        <v>34292.133333333302</v>
      </c>
      <c r="R174">
        <v>34292.133333333302</v>
      </c>
      <c r="S174">
        <v>45055.266666666597</v>
      </c>
      <c r="T174">
        <v>45055.266666666597</v>
      </c>
      <c r="U174">
        <v>38590.986623574798</v>
      </c>
      <c r="V174">
        <v>38590.986623574798</v>
      </c>
      <c r="W174">
        <v>38590.986623574798</v>
      </c>
      <c r="X174">
        <v>38590.986623574798</v>
      </c>
      <c r="Y174">
        <v>24646.943428238101</v>
      </c>
      <c r="Z174">
        <v>24646.943428238101</v>
      </c>
      <c r="AA174">
        <v>24646.943428238101</v>
      </c>
      <c r="AB174">
        <v>29980.799999999999</v>
      </c>
      <c r="AC174">
        <v>29980.799999999999</v>
      </c>
      <c r="AD174">
        <v>29980.799999999999</v>
      </c>
      <c r="AE174">
        <v>26700</v>
      </c>
      <c r="AF174">
        <v>26700</v>
      </c>
      <c r="AG174">
        <v>26700</v>
      </c>
      <c r="AH174">
        <v>28314.466666666602</v>
      </c>
      <c r="AI174">
        <v>28314.466666666602</v>
      </c>
      <c r="AJ174">
        <v>28314.466666666602</v>
      </c>
      <c r="AK174">
        <v>26543.266666666601</v>
      </c>
      <c r="AL174">
        <v>26543.266666666601</v>
      </c>
      <c r="AM174">
        <v>26543.266666666601</v>
      </c>
      <c r="AN174">
        <v>37850.199999999997</v>
      </c>
      <c r="AO174">
        <v>37850.199999999997</v>
      </c>
      <c r="AP174">
        <v>37850.199999999997</v>
      </c>
      <c r="AQ174">
        <v>36915.333333333299</v>
      </c>
      <c r="AR174">
        <v>36915.333333333299</v>
      </c>
      <c r="AS174">
        <v>36915.333333333299</v>
      </c>
    </row>
    <row r="175" spans="1:53" x14ac:dyDescent="0.5">
      <c r="A175" t="s">
        <v>71</v>
      </c>
      <c r="B175">
        <v>19139.933333333302</v>
      </c>
      <c r="C175">
        <v>16375.1333333333</v>
      </c>
      <c r="D175">
        <v>16375.1333333333</v>
      </c>
      <c r="E175">
        <v>16375.1333333333</v>
      </c>
      <c r="F175">
        <v>37936.0666666666</v>
      </c>
      <c r="G175">
        <v>37936.0666666666</v>
      </c>
      <c r="H175">
        <v>37936.0666666666</v>
      </c>
      <c r="I175">
        <v>31238.933333333302</v>
      </c>
      <c r="J175">
        <v>31238.933333333302</v>
      </c>
      <c r="K175">
        <v>39269.069122775603</v>
      </c>
      <c r="L175">
        <v>39269.069122775603</v>
      </c>
      <c r="M175">
        <v>39269.069122775603</v>
      </c>
      <c r="N175">
        <v>39269.069122775603</v>
      </c>
      <c r="O175">
        <v>22586.969229951599</v>
      </c>
      <c r="P175">
        <v>22586.969229951599</v>
      </c>
      <c r="Q175">
        <v>22586.969229951599</v>
      </c>
      <c r="R175">
        <v>35748.333333333299</v>
      </c>
      <c r="S175">
        <v>35748.333333333299</v>
      </c>
      <c r="T175">
        <v>35748.333333333299</v>
      </c>
      <c r="U175">
        <v>33119</v>
      </c>
      <c r="V175">
        <v>33119</v>
      </c>
      <c r="W175">
        <v>28660.174131586002</v>
      </c>
      <c r="X175">
        <v>28660.174131586002</v>
      </c>
      <c r="Y175">
        <v>28660.174131586002</v>
      </c>
      <c r="Z175">
        <v>28660.174131586002</v>
      </c>
      <c r="AA175">
        <v>24023.4901108224</v>
      </c>
      <c r="AB175">
        <v>24023.4901108224</v>
      </c>
      <c r="AC175">
        <v>24023.4901108224</v>
      </c>
      <c r="AD175">
        <v>34560.533333333296</v>
      </c>
      <c r="AE175">
        <v>34560.533333333296</v>
      </c>
      <c r="AF175">
        <v>34560.533333333296</v>
      </c>
      <c r="AG175">
        <v>11894.1333333333</v>
      </c>
      <c r="AH175">
        <v>11894.1333333333</v>
      </c>
      <c r="AI175">
        <v>11894.1333333333</v>
      </c>
      <c r="AJ175">
        <v>32457.666666666599</v>
      </c>
      <c r="AK175">
        <v>32457.666666666599</v>
      </c>
      <c r="AL175">
        <v>32457.666666666599</v>
      </c>
      <c r="AM175">
        <v>28262.333333333299</v>
      </c>
      <c r="AN175">
        <v>28262.333333333299</v>
      </c>
      <c r="AO175">
        <v>28262.333333333299</v>
      </c>
      <c r="AP175">
        <v>19761.266666666601</v>
      </c>
      <c r="AQ175">
        <v>19761.266666666601</v>
      </c>
      <c r="AR175">
        <v>39789.826212889202</v>
      </c>
      <c r="AS175">
        <v>39789.826212889202</v>
      </c>
    </row>
    <row r="176" spans="1:53" x14ac:dyDescent="0.5">
      <c r="A176" t="s">
        <v>72</v>
      </c>
      <c r="B176">
        <v>18714.133333333299</v>
      </c>
      <c r="C176">
        <v>21553.733333333301</v>
      </c>
      <c r="D176">
        <v>21553.733333333301</v>
      </c>
      <c r="E176">
        <v>43090.098126672601</v>
      </c>
      <c r="F176">
        <v>43090.098126672601</v>
      </c>
      <c r="G176">
        <v>43090.098126672601</v>
      </c>
      <c r="H176">
        <v>43090.098126672601</v>
      </c>
      <c r="I176">
        <v>22682.756785524201</v>
      </c>
      <c r="J176">
        <v>22682.756785524201</v>
      </c>
      <c r="K176">
        <v>34673.283261802499</v>
      </c>
      <c r="L176">
        <v>34673.283261802499</v>
      </c>
      <c r="M176">
        <v>34673.283261802499</v>
      </c>
      <c r="N176">
        <v>34673.283261802499</v>
      </c>
      <c r="O176">
        <v>22044.696003401299</v>
      </c>
      <c r="P176">
        <v>22044.696003401299</v>
      </c>
      <c r="Q176">
        <v>22044.696003401299</v>
      </c>
      <c r="R176">
        <v>38730.733333333301</v>
      </c>
      <c r="S176">
        <v>38730.733333333301</v>
      </c>
      <c r="T176">
        <v>38730.733333333301</v>
      </c>
      <c r="U176">
        <v>44414.0666666666</v>
      </c>
      <c r="V176">
        <v>44414.0666666666</v>
      </c>
      <c r="W176">
        <v>44414.0666666666</v>
      </c>
      <c r="X176">
        <v>25983.5333333333</v>
      </c>
      <c r="Y176">
        <v>25983.5333333333</v>
      </c>
      <c r="Z176">
        <v>25983.5333333333</v>
      </c>
      <c r="AA176">
        <v>32803.0666666666</v>
      </c>
      <c r="AB176">
        <v>32803.0666666666</v>
      </c>
      <c r="AC176">
        <v>32803.0666666666</v>
      </c>
      <c r="AD176">
        <v>29482.799999999999</v>
      </c>
      <c r="AE176">
        <v>29482.799999999999</v>
      </c>
      <c r="AF176">
        <v>47507.345651194199</v>
      </c>
      <c r="AG176">
        <v>47507.345651194199</v>
      </c>
      <c r="AH176">
        <v>47507.345651194199</v>
      </c>
      <c r="AI176">
        <v>47507.345651194199</v>
      </c>
      <c r="AJ176">
        <v>12195.450938905</v>
      </c>
      <c r="AK176">
        <v>12195.450938905</v>
      </c>
      <c r="AL176">
        <v>12195.450938905</v>
      </c>
      <c r="AM176">
        <v>32574.666666666599</v>
      </c>
      <c r="AN176">
        <v>32574.666666666599</v>
      </c>
      <c r="AO176">
        <v>32574.666666666599</v>
      </c>
      <c r="AP176">
        <v>29366.733333333301</v>
      </c>
      <c r="AQ176">
        <v>29366.733333333301</v>
      </c>
      <c r="AR176">
        <v>29366.733333333301</v>
      </c>
      <c r="AS176">
        <v>26638.0666666666</v>
      </c>
    </row>
    <row r="177" spans="1:53" x14ac:dyDescent="0.5">
      <c r="A177" t="s">
        <v>73</v>
      </c>
      <c r="B177">
        <v>7916.2666666666601</v>
      </c>
      <c r="C177">
        <v>7916.2666666666601</v>
      </c>
      <c r="D177">
        <v>21906.866666666599</v>
      </c>
      <c r="E177">
        <v>21906.866666666599</v>
      </c>
      <c r="F177">
        <v>21906.866666666599</v>
      </c>
      <c r="G177">
        <v>17117.133333333299</v>
      </c>
      <c r="H177">
        <v>17117.133333333299</v>
      </c>
      <c r="I177">
        <v>17117.133333333299</v>
      </c>
      <c r="J177">
        <v>21765.666666666599</v>
      </c>
      <c r="K177">
        <v>21765.666666666599</v>
      </c>
      <c r="L177">
        <v>21765.666666666599</v>
      </c>
      <c r="M177">
        <v>12619.666666666601</v>
      </c>
      <c r="N177">
        <v>12619.666666666601</v>
      </c>
      <c r="O177">
        <v>12619.666666666601</v>
      </c>
      <c r="P177">
        <v>18935.666666666599</v>
      </c>
      <c r="Q177">
        <v>18935.666666666599</v>
      </c>
      <c r="R177">
        <v>18935.666666666599</v>
      </c>
      <c r="S177">
        <v>140464.6</v>
      </c>
      <c r="T177">
        <v>140464.6</v>
      </c>
      <c r="U177">
        <v>140464.6</v>
      </c>
      <c r="V177">
        <v>148224.13333333301</v>
      </c>
      <c r="W177">
        <v>148224.13333333301</v>
      </c>
      <c r="X177">
        <v>148224.13333333301</v>
      </c>
      <c r="Y177">
        <v>12690.4666666666</v>
      </c>
      <c r="Z177">
        <v>12690.4666666666</v>
      </c>
      <c r="AA177">
        <v>12690.4666666666</v>
      </c>
      <c r="AB177">
        <v>309353.06666666601</v>
      </c>
      <c r="AC177">
        <v>309353.06666666601</v>
      </c>
      <c r="AD177">
        <v>309353.06666666601</v>
      </c>
      <c r="AE177">
        <v>148484.26666666599</v>
      </c>
      <c r="AF177">
        <v>148484.26666666599</v>
      </c>
      <c r="AG177">
        <v>148484.26666666599</v>
      </c>
      <c r="AH177">
        <v>179678.4</v>
      </c>
      <c r="AI177">
        <v>179678.4</v>
      </c>
      <c r="AJ177">
        <v>31618.191671935601</v>
      </c>
      <c r="AK177">
        <v>31618.191671935601</v>
      </c>
      <c r="AL177">
        <v>31618.191671935601</v>
      </c>
      <c r="AM177">
        <v>31618.191671935601</v>
      </c>
      <c r="AN177">
        <v>25377.6216387553</v>
      </c>
      <c r="AO177">
        <v>25377.6216387553</v>
      </c>
      <c r="AP177">
        <v>25377.6216387553</v>
      </c>
      <c r="AQ177">
        <v>18479.8</v>
      </c>
      <c r="AR177">
        <v>18479.8</v>
      </c>
      <c r="AS177">
        <v>18479.8</v>
      </c>
      <c r="AW177" s="1">
        <f>MEDIAN($B177:$AU177)</f>
        <v>21906.866666666599</v>
      </c>
      <c r="AX177" s="1">
        <f>AVERAGE($B177:$AU177)</f>
        <v>72452.703748575776</v>
      </c>
      <c r="AY177" s="1">
        <f>MIN($B177:$AU177)</f>
        <v>7916.2666666666601</v>
      </c>
      <c r="AZ177" s="1">
        <f>MAX($B177:$AU177)</f>
        <v>309353.06666666601</v>
      </c>
      <c r="BA177" s="1">
        <f>STDEV($B177:$AU177)</f>
        <v>86910.190214728835</v>
      </c>
    </row>
    <row r="178" spans="1:53" x14ac:dyDescent="0.5">
      <c r="A178" t="s">
        <v>74</v>
      </c>
      <c r="B178">
        <v>0.16456666666726899</v>
      </c>
      <c r="C178">
        <v>0.16456666666726899</v>
      </c>
      <c r="D178">
        <v>0.88892000000062799</v>
      </c>
      <c r="E178">
        <v>0.88892000000062799</v>
      </c>
      <c r="F178">
        <v>0.88892000000062799</v>
      </c>
      <c r="G178">
        <v>0.59067333333284</v>
      </c>
      <c r="H178">
        <v>0.59067333333284</v>
      </c>
      <c r="I178">
        <v>0.59067333333284</v>
      </c>
      <c r="J178">
        <v>0.28204000000035401</v>
      </c>
      <c r="K178">
        <v>0.28204000000035401</v>
      </c>
      <c r="L178">
        <v>0.28204000000035401</v>
      </c>
      <c r="M178">
        <v>0.86517333333328295</v>
      </c>
      <c r="N178">
        <v>0.86517333333328295</v>
      </c>
      <c r="O178">
        <v>0.86517333333328295</v>
      </c>
      <c r="P178">
        <v>0.74596666666669298</v>
      </c>
      <c r="Q178">
        <v>0.74596666666669298</v>
      </c>
      <c r="R178">
        <v>0.74596666666669298</v>
      </c>
      <c r="S178">
        <v>1.28451333333335</v>
      </c>
      <c r="T178">
        <v>1.28451333333335</v>
      </c>
      <c r="U178">
        <v>1.28451333333335</v>
      </c>
      <c r="V178">
        <v>0.92834666666628096</v>
      </c>
      <c r="W178">
        <v>0.92834666666628096</v>
      </c>
      <c r="X178">
        <v>0.92834666666628096</v>
      </c>
      <c r="Y178">
        <v>0.31568000000030799</v>
      </c>
      <c r="Z178">
        <v>0.31568000000030799</v>
      </c>
      <c r="AA178">
        <v>0.31568000000030799</v>
      </c>
      <c r="AB178">
        <v>0.38303333333260497</v>
      </c>
      <c r="AC178">
        <v>0.38303333333260497</v>
      </c>
      <c r="AD178">
        <v>0.38303333333260497</v>
      </c>
      <c r="AE178">
        <v>0.122713333333498</v>
      </c>
      <c r="AF178">
        <v>0.122713333333498</v>
      </c>
      <c r="AG178">
        <v>0.122713333333498</v>
      </c>
      <c r="AH178">
        <v>0.107273333333068</v>
      </c>
      <c r="AI178">
        <v>0.107273333333068</v>
      </c>
      <c r="AJ178">
        <v>0.13631108300952</v>
      </c>
      <c r="AK178">
        <v>0.13631108300952</v>
      </c>
      <c r="AL178">
        <v>0.13631108300952</v>
      </c>
      <c r="AM178">
        <v>0.13631108300952</v>
      </c>
      <c r="AN178">
        <v>0.12961593322422901</v>
      </c>
      <c r="AO178">
        <v>0.12961593322422901</v>
      </c>
      <c r="AP178">
        <v>0.12961593322422901</v>
      </c>
      <c r="AQ178">
        <v>7.5893333334230803E-2</v>
      </c>
      <c r="AR178">
        <v>7.5893333334230803E-2</v>
      </c>
      <c r="AS178">
        <v>7.5893333334230803E-2</v>
      </c>
    </row>
    <row r="179" spans="1:53" x14ac:dyDescent="0.5">
      <c r="A179" t="s">
        <v>75</v>
      </c>
      <c r="B179">
        <v>0.244906666666793</v>
      </c>
      <c r="C179">
        <v>0.244906666666793</v>
      </c>
      <c r="D179">
        <v>0.27283999999932901</v>
      </c>
      <c r="E179">
        <v>0.27283999999932901</v>
      </c>
      <c r="F179">
        <v>0.27283999999932901</v>
      </c>
      <c r="G179">
        <v>0.42613333333216902</v>
      </c>
      <c r="H179">
        <v>0.42613333333216902</v>
      </c>
      <c r="I179">
        <v>0.42613333333216902</v>
      </c>
      <c r="J179">
        <v>0.332420000001244</v>
      </c>
      <c r="K179">
        <v>0.332420000001244</v>
      </c>
      <c r="L179">
        <v>0.332420000001244</v>
      </c>
      <c r="M179">
        <v>0.325160000000626</v>
      </c>
      <c r="N179">
        <v>0.325160000000626</v>
      </c>
      <c r="O179">
        <v>0.325160000000626</v>
      </c>
      <c r="P179">
        <v>0.40213999999953798</v>
      </c>
      <c r="Q179">
        <v>0.40213999999953798</v>
      </c>
      <c r="R179">
        <v>0.40213999999953798</v>
      </c>
      <c r="S179">
        <v>0.18177999999958599</v>
      </c>
      <c r="T179">
        <v>0.18177999999958599</v>
      </c>
      <c r="U179">
        <v>0.18177999999958599</v>
      </c>
      <c r="V179">
        <v>1.80133333318129E-2</v>
      </c>
      <c r="W179">
        <v>1.80133333318129E-2</v>
      </c>
      <c r="X179">
        <v>1.80133333318129E-2</v>
      </c>
      <c r="Y179">
        <v>0.18058666666850801</v>
      </c>
      <c r="Z179">
        <v>0.18058666666850801</v>
      </c>
      <c r="AA179">
        <v>0.18058666666850801</v>
      </c>
      <c r="AB179">
        <v>0.46518666666694702</v>
      </c>
      <c r="AC179">
        <v>0.46518666666694702</v>
      </c>
      <c r="AD179">
        <v>0.46518666666694702</v>
      </c>
      <c r="AE179">
        <v>5.9273333332991202E-2</v>
      </c>
      <c r="AF179">
        <v>5.9273333332991202E-2</v>
      </c>
      <c r="AG179">
        <v>5.9273333332991202E-2</v>
      </c>
      <c r="AH179">
        <v>5.12066666654694E-2</v>
      </c>
      <c r="AI179">
        <v>5.12066666654694E-2</v>
      </c>
      <c r="AJ179">
        <v>0.26364375395360701</v>
      </c>
      <c r="AK179">
        <v>0.26364375395360701</v>
      </c>
      <c r="AL179">
        <v>0.26364375395360701</v>
      </c>
      <c r="AM179">
        <v>0.26364375395360701</v>
      </c>
      <c r="AN179">
        <v>0.15442971102469899</v>
      </c>
      <c r="AO179">
        <v>0.15442971102469899</v>
      </c>
      <c r="AP179">
        <v>0.15442971102469899</v>
      </c>
      <c r="AQ179">
        <v>1.25999999909254E-3</v>
      </c>
      <c r="AR179">
        <v>1.25999999909254E-3</v>
      </c>
      <c r="AS179">
        <v>1.25999999909254E-3</v>
      </c>
    </row>
    <row r="180" spans="1:53" x14ac:dyDescent="0.5">
      <c r="A180" t="s">
        <v>76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</row>
    <row r="181" spans="1:53" x14ac:dyDescent="0.5">
      <c r="A181" t="s">
        <v>77</v>
      </c>
      <c r="B181">
        <v>13.666666666200999</v>
      </c>
      <c r="C181">
        <v>13.666666666200999</v>
      </c>
      <c r="D181">
        <v>12.5333333333643</v>
      </c>
      <c r="E181">
        <v>12.5333333333643</v>
      </c>
      <c r="F181">
        <v>12.5333333333643</v>
      </c>
      <c r="G181">
        <v>10</v>
      </c>
      <c r="H181">
        <v>10</v>
      </c>
      <c r="I181">
        <v>10</v>
      </c>
      <c r="J181">
        <v>10.200000000186201</v>
      </c>
      <c r="K181">
        <v>10.200000000186201</v>
      </c>
      <c r="L181">
        <v>10.200000000186201</v>
      </c>
      <c r="M181">
        <v>10.4666666663251</v>
      </c>
      <c r="N181">
        <v>10.4666666663251</v>
      </c>
      <c r="O181">
        <v>10.4666666663251</v>
      </c>
      <c r="P181">
        <v>24.000000000620801</v>
      </c>
      <c r="Q181">
        <v>24.000000000620801</v>
      </c>
      <c r="R181">
        <v>24.000000000620801</v>
      </c>
      <c r="S181">
        <v>14.9333333332712</v>
      </c>
      <c r="T181">
        <v>14.9333333332712</v>
      </c>
      <c r="U181">
        <v>-12.9365293120971</v>
      </c>
      <c r="V181">
        <v>-12.9365293120971</v>
      </c>
      <c r="W181">
        <v>-12.9365293120971</v>
      </c>
      <c r="X181">
        <v>7.1333333337679496</v>
      </c>
      <c r="Y181">
        <v>7.1333333337679496</v>
      </c>
      <c r="Z181">
        <v>7.1333333337679496</v>
      </c>
      <c r="AA181">
        <v>7.1333333337679496</v>
      </c>
      <c r="AB181">
        <v>31.445840623237199</v>
      </c>
      <c r="AC181">
        <v>31.445840623237199</v>
      </c>
      <c r="AD181">
        <v>-14.3396905358289</v>
      </c>
      <c r="AE181">
        <v>-14.3396905358289</v>
      </c>
      <c r="AF181">
        <v>-14.3396905358289</v>
      </c>
      <c r="AG181">
        <v>-14.3396905358289</v>
      </c>
      <c r="AH181">
        <v>31.529337004600599</v>
      </c>
      <c r="AI181">
        <v>31.529337004600599</v>
      </c>
      <c r="AJ181">
        <v>-17.6311519734104</v>
      </c>
      <c r="AK181">
        <v>-17.6311519734104</v>
      </c>
      <c r="AL181">
        <v>-17.6311519734104</v>
      </c>
      <c r="AM181">
        <v>-17.6311519734104</v>
      </c>
      <c r="AN181">
        <v>25.684967734864198</v>
      </c>
      <c r="AO181">
        <v>25.684967734864198</v>
      </c>
      <c r="AP181">
        <v>25.684967734864198</v>
      </c>
      <c r="AQ181">
        <v>11.5999999999379</v>
      </c>
      <c r="AR181">
        <v>11.5999999999379</v>
      </c>
      <c r="AS181">
        <v>-19.116582187116101</v>
      </c>
      <c r="AW181" s="1">
        <f>MEDIAN($B181:$AU184,$B186:$AU189,$B191:$AU194,$B196:$AU199)</f>
        <v>10.1333333334575</v>
      </c>
      <c r="AX181" s="1">
        <f>AVERAGE($B181:$AU184,$B186:$AU189,$B191:$AU194,$B196:$AU199)</f>
        <v>7.2349325367434965</v>
      </c>
      <c r="AY181" s="1">
        <f>MIN($B181:$AU184,$B186:$AU189,$B191:$AU194,$B196:$AU199)</f>
        <v>-27.187864643438601</v>
      </c>
      <c r="AZ181" s="1">
        <f>MAX($B181:$AU184,$B186:$AU189,$B191:$AU194,$B196:$AU199)</f>
        <v>52.593537415361901</v>
      </c>
      <c r="BA181" s="1">
        <f>STDEV($B181:$AU184,$B186:$AU189,$B191:$AU194,$B196:$AU199)</f>
        <v>16.746559255292784</v>
      </c>
    </row>
    <row r="182" spans="1:53" x14ac:dyDescent="0.5">
      <c r="A182" t="s">
        <v>78</v>
      </c>
      <c r="B182">
        <v>9.9333333332712499</v>
      </c>
      <c r="C182">
        <v>9.9333333332712499</v>
      </c>
      <c r="D182">
        <v>15.1333333334575</v>
      </c>
      <c r="E182">
        <v>15.1333333334575</v>
      </c>
      <c r="F182">
        <v>15.1333333334575</v>
      </c>
      <c r="G182">
        <v>12.4666666666356</v>
      </c>
      <c r="H182">
        <v>12.4666666666356</v>
      </c>
      <c r="I182">
        <v>-21.1443898081946</v>
      </c>
      <c r="J182">
        <v>-21.1443898081946</v>
      </c>
      <c r="K182">
        <v>-21.1443898081946</v>
      </c>
      <c r="L182">
        <v>-21.1443898081946</v>
      </c>
      <c r="M182">
        <v>28.673930375097001</v>
      </c>
      <c r="N182">
        <v>28.673930375097001</v>
      </c>
      <c r="O182">
        <v>28.673930375097001</v>
      </c>
      <c r="P182">
        <v>24.3333333327124</v>
      </c>
      <c r="Q182">
        <v>24.3333333327124</v>
      </c>
      <c r="R182">
        <v>24.3333333327124</v>
      </c>
      <c r="S182">
        <v>18.800000000434601</v>
      </c>
      <c r="T182">
        <v>18.800000000434601</v>
      </c>
      <c r="U182">
        <v>-4.5874854118258801</v>
      </c>
      <c r="V182">
        <v>-4.5874854118258801</v>
      </c>
      <c r="W182">
        <v>-4.5874854118258801</v>
      </c>
      <c r="X182">
        <v>-4.5874854118258801</v>
      </c>
      <c r="Y182">
        <v>30.703568209804398</v>
      </c>
      <c r="Z182">
        <v>30.703568209804398</v>
      </c>
      <c r="AA182">
        <v>30.703568209804398</v>
      </c>
      <c r="AB182">
        <v>10.8666666666977</v>
      </c>
      <c r="AC182">
        <v>10.8666666666977</v>
      </c>
      <c r="AD182">
        <v>10.8666666666977</v>
      </c>
      <c r="AE182">
        <v>13.466666666014699</v>
      </c>
      <c r="AF182">
        <v>13.466666666014699</v>
      </c>
      <c r="AG182">
        <v>13.466666666014699</v>
      </c>
      <c r="AH182">
        <v>9.6666666671323291</v>
      </c>
      <c r="AI182">
        <v>9.6666666671323291</v>
      </c>
      <c r="AJ182">
        <v>9.6666666671323291</v>
      </c>
      <c r="AK182">
        <v>9.5999999996274692</v>
      </c>
      <c r="AL182">
        <v>9.5999999996274692</v>
      </c>
      <c r="AM182">
        <v>9.5999999996274692</v>
      </c>
      <c r="AN182">
        <v>12.3999999999068</v>
      </c>
      <c r="AO182">
        <v>12.3999999999068</v>
      </c>
      <c r="AP182">
        <v>12.3999999999068</v>
      </c>
      <c r="AQ182">
        <v>12.0666666670392</v>
      </c>
      <c r="AR182">
        <v>12.0666666670392</v>
      </c>
      <c r="AS182">
        <v>12.0666666670392</v>
      </c>
    </row>
    <row r="183" spans="1:53" x14ac:dyDescent="0.5">
      <c r="A183" t="s">
        <v>79</v>
      </c>
      <c r="B183">
        <v>16.3333333330228</v>
      </c>
      <c r="C183">
        <v>7.3333333339542097</v>
      </c>
      <c r="D183">
        <v>7.3333333339542097</v>
      </c>
      <c r="E183">
        <v>7.3333333339542097</v>
      </c>
      <c r="F183">
        <v>19.2666666667598</v>
      </c>
      <c r="G183">
        <v>19.2666666667598</v>
      </c>
      <c r="H183">
        <v>19.2666666667598</v>
      </c>
      <c r="I183">
        <v>10.5999999997826</v>
      </c>
      <c r="J183">
        <v>10.5999999997826</v>
      </c>
      <c r="K183">
        <v>-19.019940982347102</v>
      </c>
      <c r="L183">
        <v>-19.019940982347102</v>
      </c>
      <c r="M183">
        <v>-19.019940982347102</v>
      </c>
      <c r="N183">
        <v>-19.019940982347102</v>
      </c>
      <c r="O183">
        <v>28.840941701578501</v>
      </c>
      <c r="P183">
        <v>28.840941701578501</v>
      </c>
      <c r="Q183">
        <v>28.840941701578501</v>
      </c>
      <c r="R183">
        <v>16.266666667070201</v>
      </c>
      <c r="S183">
        <v>16.266666667070201</v>
      </c>
      <c r="T183">
        <v>16.266666667070201</v>
      </c>
      <c r="U183">
        <v>14.200000000031</v>
      </c>
      <c r="V183">
        <v>14.200000000031</v>
      </c>
      <c r="W183">
        <v>-22.161385871878899</v>
      </c>
      <c r="X183">
        <v>-22.161385871878899</v>
      </c>
      <c r="Y183">
        <v>-22.161385871878899</v>
      </c>
      <c r="Z183">
        <v>-22.161385871878899</v>
      </c>
      <c r="AA183">
        <v>30.112943421967099</v>
      </c>
      <c r="AB183">
        <v>30.112943421967099</v>
      </c>
      <c r="AC183">
        <v>30.112943421967099</v>
      </c>
      <c r="AD183">
        <v>14.533333333674801</v>
      </c>
      <c r="AE183">
        <v>14.533333333674801</v>
      </c>
      <c r="AF183">
        <v>14.533333333674801</v>
      </c>
      <c r="AG183">
        <v>9.2666666667598001</v>
      </c>
      <c r="AH183">
        <v>9.2666666667598001</v>
      </c>
      <c r="AI183">
        <v>9.2666666667598001</v>
      </c>
      <c r="AJ183">
        <v>10.3333333328676</v>
      </c>
      <c r="AK183">
        <v>10.3333333328676</v>
      </c>
      <c r="AL183">
        <v>10.3333333328676</v>
      </c>
      <c r="AM183">
        <v>10.6666666665114</v>
      </c>
      <c r="AN183">
        <v>10.6666666665114</v>
      </c>
      <c r="AO183">
        <v>10.6666666665114</v>
      </c>
      <c r="AP183">
        <v>8.5333333335195896</v>
      </c>
      <c r="AQ183">
        <v>8.5333333335195896</v>
      </c>
      <c r="AR183">
        <v>-21.469949311418301</v>
      </c>
      <c r="AS183">
        <v>-21.469949311418301</v>
      </c>
    </row>
    <row r="184" spans="1:53" x14ac:dyDescent="0.5">
      <c r="A184" t="s">
        <v>80</v>
      </c>
      <c r="B184">
        <v>17.266666667225401</v>
      </c>
      <c r="C184">
        <v>10.266666666138899</v>
      </c>
      <c r="D184">
        <v>10.266666666138899</v>
      </c>
      <c r="E184">
        <v>-14.897413024127101</v>
      </c>
      <c r="F184">
        <v>-14.897413024127101</v>
      </c>
      <c r="G184">
        <v>-14.897413024127101</v>
      </c>
      <c r="H184">
        <v>-14.897413024127101</v>
      </c>
      <c r="I184">
        <v>28.579031400077199</v>
      </c>
      <c r="J184">
        <v>28.579031400077199</v>
      </c>
      <c r="K184">
        <v>-19.992846924552101</v>
      </c>
      <c r="L184">
        <v>-19.992846924552101</v>
      </c>
      <c r="M184">
        <v>-19.992846924552101</v>
      </c>
      <c r="N184">
        <v>-19.992846924552101</v>
      </c>
      <c r="O184">
        <v>28.146258503302299</v>
      </c>
      <c r="P184">
        <v>28.146258503302299</v>
      </c>
      <c r="Q184">
        <v>28.146258503302299</v>
      </c>
      <c r="R184">
        <v>15.6666666665114</v>
      </c>
      <c r="S184">
        <v>15.6666666665114</v>
      </c>
      <c r="T184">
        <v>15.6666666665114</v>
      </c>
      <c r="U184">
        <v>14.200000000031</v>
      </c>
      <c r="V184">
        <v>14.200000000031</v>
      </c>
      <c r="W184">
        <v>14.200000000031</v>
      </c>
      <c r="X184">
        <v>10.533333333830001</v>
      </c>
      <c r="Y184">
        <v>10.533333333830001</v>
      </c>
      <c r="Z184">
        <v>10.533333333830001</v>
      </c>
      <c r="AA184">
        <v>11.5999999999379</v>
      </c>
      <c r="AB184">
        <v>11.5999999999379</v>
      </c>
      <c r="AC184">
        <v>11.5999999999379</v>
      </c>
      <c r="AD184">
        <v>12.6000000000931</v>
      </c>
      <c r="AE184">
        <v>12.6000000000931</v>
      </c>
      <c r="AF184">
        <v>-16.358720144502801</v>
      </c>
      <c r="AG184">
        <v>-16.358720144502801</v>
      </c>
      <c r="AH184">
        <v>-16.358720144502801</v>
      </c>
      <c r="AI184">
        <v>-16.358720144502801</v>
      </c>
      <c r="AJ184">
        <v>23.8825707484053</v>
      </c>
      <c r="AK184">
        <v>23.8825707484053</v>
      </c>
      <c r="AL184">
        <v>23.8825707484053</v>
      </c>
      <c r="AM184">
        <v>11.933333333581601</v>
      </c>
      <c r="AN184">
        <v>11.933333333581601</v>
      </c>
      <c r="AO184">
        <v>11.933333333581601</v>
      </c>
      <c r="AP184">
        <v>9.7999999998137302</v>
      </c>
      <c r="AQ184">
        <v>9.7999999998137302</v>
      </c>
      <c r="AR184">
        <v>9.7999999998137302</v>
      </c>
      <c r="AS184">
        <v>9.7333333330849801</v>
      </c>
    </row>
    <row r="185" spans="1:53" x14ac:dyDescent="0.5">
      <c r="A185" t="s">
        <v>81</v>
      </c>
      <c r="B185">
        <v>0.79999999996895998</v>
      </c>
      <c r="C185">
        <v>0.79999999996895998</v>
      </c>
      <c r="D185">
        <v>66.599999999937907</v>
      </c>
      <c r="E185">
        <v>66.599999999937907</v>
      </c>
      <c r="F185">
        <v>66.599999999937907</v>
      </c>
      <c r="G185">
        <v>99.8666666665424</v>
      </c>
      <c r="H185">
        <v>99.8666666665424</v>
      </c>
      <c r="I185">
        <v>99.8666666665424</v>
      </c>
      <c r="J185">
        <v>99.600000000403497</v>
      </c>
      <c r="K185">
        <v>99.600000000403497</v>
      </c>
      <c r="L185">
        <v>99.600000000403497</v>
      </c>
      <c r="M185">
        <v>99.400000000217304</v>
      </c>
      <c r="N185">
        <v>99.400000000217304</v>
      </c>
      <c r="O185">
        <v>99.400000000217304</v>
      </c>
      <c r="P185">
        <v>96.933333332805503</v>
      </c>
      <c r="Q185">
        <v>96.933333332805503</v>
      </c>
      <c r="R185">
        <v>96.933333332805503</v>
      </c>
      <c r="S185">
        <v>99.533333333674804</v>
      </c>
      <c r="T185">
        <v>99.533333333674804</v>
      </c>
      <c r="U185">
        <v>99.533333333674804</v>
      </c>
      <c r="V185">
        <v>99.933333333271193</v>
      </c>
      <c r="W185">
        <v>99.933333333271193</v>
      </c>
      <c r="X185">
        <v>99.933333333271193</v>
      </c>
      <c r="Y185">
        <v>99.933333333271193</v>
      </c>
      <c r="Z185">
        <v>99.933333333271193</v>
      </c>
      <c r="AA185">
        <v>99.933333333271193</v>
      </c>
      <c r="AB185">
        <v>28.533333333519501</v>
      </c>
      <c r="AC185">
        <v>28.533333333519501</v>
      </c>
      <c r="AD185">
        <v>28.533333333519501</v>
      </c>
      <c r="AE185">
        <v>9.3999999994411993</v>
      </c>
      <c r="AF185">
        <v>9.3999999994411993</v>
      </c>
      <c r="AG185">
        <v>9.3999999994411993</v>
      </c>
      <c r="AH185">
        <v>10.333333333643701</v>
      </c>
      <c r="AI185">
        <v>10.333333333643701</v>
      </c>
      <c r="AJ185">
        <v>-13.7205311170391</v>
      </c>
      <c r="AK185">
        <v>-13.7205311170391</v>
      </c>
      <c r="AL185">
        <v>-13.7205311170391</v>
      </c>
      <c r="AM185">
        <v>-13.7205311170391</v>
      </c>
      <c r="AN185">
        <v>21.654604046307199</v>
      </c>
      <c r="AO185">
        <v>21.654604046307199</v>
      </c>
      <c r="AP185">
        <v>21.654604046307199</v>
      </c>
      <c r="AQ185">
        <v>22.866666667008101</v>
      </c>
      <c r="AR185">
        <v>22.866666667008101</v>
      </c>
      <c r="AS185">
        <v>22.866666667008101</v>
      </c>
      <c r="AW185" s="1">
        <f>MEDIAN($B185:$AU185,$B190:$AU190,$B195:$AU195,$B200:$AU204)</f>
        <v>67.866666667008104</v>
      </c>
      <c r="AX185" s="1">
        <f>AVERAGE($B185:$AU185,$B190:$AU190,$B195:$AU195,$B200:$AU204)</f>
        <v>57.749075127326677</v>
      </c>
      <c r="AY185" s="1">
        <f>MIN($B185:$AU185,$B190:$AU190,$B195:$AU195,$B200:$AU204)</f>
        <v>-25.733899376077002</v>
      </c>
      <c r="AZ185" s="1">
        <f>MAX($B185:$AU185,$B190:$AU190,$B195:$AU195,$B200:$AU204)</f>
        <v>100</v>
      </c>
      <c r="BA185" s="1">
        <f>STDEV($B185:$AU185,$B190:$AU190,$B195:$AU195,$B200:$AU204)</f>
        <v>43.757317221968052</v>
      </c>
    </row>
    <row r="186" spans="1:53" x14ac:dyDescent="0.5">
      <c r="A186" t="s">
        <v>82</v>
      </c>
      <c r="B186">
        <v>10.7999999999689</v>
      </c>
      <c r="C186">
        <v>10.7999999999689</v>
      </c>
      <c r="D186">
        <v>14.3333333334885</v>
      </c>
      <c r="E186">
        <v>14.3333333334885</v>
      </c>
      <c r="F186">
        <v>14.3333333334885</v>
      </c>
      <c r="G186">
        <v>9.8666666665424803</v>
      </c>
      <c r="H186">
        <v>9.8666666665424803</v>
      </c>
      <c r="I186">
        <v>9.8666666665424803</v>
      </c>
      <c r="J186">
        <v>9.4000000002173092</v>
      </c>
      <c r="K186">
        <v>9.4000000002173092</v>
      </c>
      <c r="L186">
        <v>9.4000000002173092</v>
      </c>
      <c r="M186">
        <v>10.0666666667287</v>
      </c>
      <c r="N186">
        <v>10.0666666667287</v>
      </c>
      <c r="O186">
        <v>10.0666666667287</v>
      </c>
      <c r="P186">
        <v>26.5999999999379</v>
      </c>
      <c r="Q186">
        <v>26.5999999999379</v>
      </c>
      <c r="R186">
        <v>26.5999999999379</v>
      </c>
      <c r="S186">
        <v>16.4666666664804</v>
      </c>
      <c r="T186">
        <v>16.4666666664804</v>
      </c>
      <c r="U186">
        <v>-21.913995871034199</v>
      </c>
      <c r="V186">
        <v>-21.913995871034199</v>
      </c>
      <c r="W186">
        <v>-21.913995871034199</v>
      </c>
      <c r="X186">
        <v>6.4000000005277498</v>
      </c>
      <c r="Y186">
        <v>6.4000000005277498</v>
      </c>
      <c r="Z186">
        <v>6.4000000005277498</v>
      </c>
      <c r="AA186">
        <v>6.4000000005277498</v>
      </c>
      <c r="AB186">
        <v>29.9612957951372</v>
      </c>
      <c r="AC186">
        <v>29.9612957951372</v>
      </c>
      <c r="AD186">
        <v>-19.557394745599399</v>
      </c>
      <c r="AE186">
        <v>-19.557394745599399</v>
      </c>
      <c r="AF186">
        <v>-19.557394745599399</v>
      </c>
      <c r="AG186">
        <v>-19.557394745599399</v>
      </c>
      <c r="AH186">
        <v>29.675916119318199</v>
      </c>
      <c r="AI186">
        <v>29.675916119318199</v>
      </c>
      <c r="AJ186">
        <v>-17.360735532888199</v>
      </c>
      <c r="AK186">
        <v>-17.360735532888199</v>
      </c>
      <c r="AL186">
        <v>-17.360735532888199</v>
      </c>
      <c r="AM186">
        <v>-17.360735532888199</v>
      </c>
      <c r="AN186">
        <v>24.4684227227973</v>
      </c>
      <c r="AO186">
        <v>24.4684227227973</v>
      </c>
      <c r="AP186">
        <v>24.4684227227973</v>
      </c>
      <c r="AQ186">
        <v>7.4666666666356099</v>
      </c>
      <c r="AR186">
        <v>7.4666666666356099</v>
      </c>
      <c r="AS186">
        <v>-19.026068065775402</v>
      </c>
    </row>
    <row r="187" spans="1:53" x14ac:dyDescent="0.5">
      <c r="A187" t="s">
        <v>83</v>
      </c>
      <c r="B187">
        <v>19.6666666663562</v>
      </c>
      <c r="C187">
        <v>19.6666666663562</v>
      </c>
      <c r="D187">
        <v>22.000000000310401</v>
      </c>
      <c r="E187">
        <v>22.000000000310401</v>
      </c>
      <c r="F187">
        <v>22.000000000310401</v>
      </c>
      <c r="G187">
        <v>9.0666666665735196</v>
      </c>
      <c r="H187">
        <v>9.0666666665735196</v>
      </c>
      <c r="I187">
        <v>-23.737147965734401</v>
      </c>
      <c r="J187">
        <v>-23.737147965734401</v>
      </c>
      <c r="K187">
        <v>-23.737147965734401</v>
      </c>
      <c r="L187">
        <v>-23.737147965734401</v>
      </c>
      <c r="M187">
        <v>26.6011161304497</v>
      </c>
      <c r="N187">
        <v>26.6011161304497</v>
      </c>
      <c r="O187">
        <v>26.6011161304497</v>
      </c>
      <c r="P187">
        <v>13.800000000434601</v>
      </c>
      <c r="Q187">
        <v>13.800000000434601</v>
      </c>
      <c r="R187">
        <v>13.800000000434601</v>
      </c>
      <c r="S187">
        <v>12.066666666263</v>
      </c>
      <c r="T187">
        <v>12.066666666263</v>
      </c>
      <c r="U187">
        <v>-7.55004937589886</v>
      </c>
      <c r="V187">
        <v>-7.55004937589886</v>
      </c>
      <c r="W187">
        <v>-7.55004937589886</v>
      </c>
      <c r="X187">
        <v>-7.55004937589886</v>
      </c>
      <c r="Y187">
        <v>29.5901595884208</v>
      </c>
      <c r="Z187">
        <v>29.5901595884208</v>
      </c>
      <c r="AA187">
        <v>29.5901595884208</v>
      </c>
      <c r="AB187">
        <v>10</v>
      </c>
      <c r="AC187">
        <v>10</v>
      </c>
      <c r="AD187">
        <v>10</v>
      </c>
      <c r="AE187">
        <v>13.2666666666045</v>
      </c>
      <c r="AF187">
        <v>13.2666666666045</v>
      </c>
      <c r="AG187">
        <v>13.2666666666045</v>
      </c>
      <c r="AH187">
        <v>9.6000000004035595</v>
      </c>
      <c r="AI187">
        <v>9.6000000004035595</v>
      </c>
      <c r="AJ187">
        <v>9.6000000004035595</v>
      </c>
      <c r="AK187">
        <v>7.8666666670081398</v>
      </c>
      <c r="AL187">
        <v>7.8666666670081398</v>
      </c>
      <c r="AM187">
        <v>7.8666666670081398</v>
      </c>
      <c r="AN187">
        <v>9.7999999998137302</v>
      </c>
      <c r="AO187">
        <v>9.7999999998137302</v>
      </c>
      <c r="AP187">
        <v>9.7999999998137302</v>
      </c>
      <c r="AQ187">
        <v>9.6666666663562193</v>
      </c>
      <c r="AR187">
        <v>9.6666666663562193</v>
      </c>
      <c r="AS187">
        <v>9.6666666663562193</v>
      </c>
    </row>
    <row r="188" spans="1:53" x14ac:dyDescent="0.5">
      <c r="A188" t="s">
        <v>84</v>
      </c>
      <c r="B188">
        <v>22.066666667039101</v>
      </c>
      <c r="C188">
        <v>9.4666666661699708</v>
      </c>
      <c r="D188">
        <v>9.4666666661699708</v>
      </c>
      <c r="E188">
        <v>9.4666666661699708</v>
      </c>
      <c r="F188">
        <v>21.8666666668529</v>
      </c>
      <c r="G188">
        <v>21.8666666668529</v>
      </c>
      <c r="H188">
        <v>21.8666666668529</v>
      </c>
      <c r="I188">
        <v>9.8666666665424803</v>
      </c>
      <c r="J188">
        <v>9.8666666665424803</v>
      </c>
      <c r="K188">
        <v>-21.434319949549199</v>
      </c>
      <c r="L188">
        <v>-21.434319949549199</v>
      </c>
      <c r="M188">
        <v>-21.434319949549199</v>
      </c>
      <c r="N188">
        <v>-21.434319949549199</v>
      </c>
      <c r="O188">
        <v>27.4060689800042</v>
      </c>
      <c r="P188">
        <v>27.4060689800042</v>
      </c>
      <c r="Q188">
        <v>27.4060689800042</v>
      </c>
      <c r="R188">
        <v>15.1333333334575</v>
      </c>
      <c r="S188">
        <v>15.1333333334575</v>
      </c>
      <c r="T188">
        <v>15.1333333334575</v>
      </c>
      <c r="U188">
        <v>12.1333333329918</v>
      </c>
      <c r="V188">
        <v>12.1333333329918</v>
      </c>
      <c r="W188">
        <v>-27.187864643438601</v>
      </c>
      <c r="X188">
        <v>-27.187864643438601</v>
      </c>
      <c r="Y188">
        <v>-27.187864643438601</v>
      </c>
      <c r="Z188">
        <v>-27.187864643438601</v>
      </c>
      <c r="AA188">
        <v>28.310090672789499</v>
      </c>
      <c r="AB188">
        <v>28.310090672789499</v>
      </c>
      <c r="AC188">
        <v>28.310090672789499</v>
      </c>
      <c r="AD188">
        <v>13.1999999998758</v>
      </c>
      <c r="AE188">
        <v>13.1999999998758</v>
      </c>
      <c r="AF188">
        <v>13.1999999998758</v>
      </c>
      <c r="AG188">
        <v>9.9333333332712499</v>
      </c>
      <c r="AH188">
        <v>9.9333333332712499</v>
      </c>
      <c r="AI188">
        <v>9.9333333332712499</v>
      </c>
      <c r="AJ188">
        <v>7.7333333335506396</v>
      </c>
      <c r="AK188">
        <v>7.7333333335506396</v>
      </c>
      <c r="AL188">
        <v>7.7333333335506396</v>
      </c>
      <c r="AM188">
        <v>10.5999999997826</v>
      </c>
      <c r="AN188">
        <v>10.5999999997826</v>
      </c>
      <c r="AO188">
        <v>10.5999999997826</v>
      </c>
      <c r="AP188">
        <v>6.8000000001241698</v>
      </c>
      <c r="AQ188">
        <v>6.8000000001241698</v>
      </c>
      <c r="AR188">
        <v>-20.836350470462602</v>
      </c>
      <c r="AS188">
        <v>-20.836350470462602</v>
      </c>
    </row>
    <row r="189" spans="1:53" x14ac:dyDescent="0.5">
      <c r="A189" t="s">
        <v>85</v>
      </c>
      <c r="B189">
        <v>17.266666667225401</v>
      </c>
      <c r="C189">
        <v>12.866666666232</v>
      </c>
      <c r="D189">
        <v>12.866666666232</v>
      </c>
      <c r="E189">
        <v>-19.000892060369299</v>
      </c>
      <c r="F189">
        <v>-19.000892060369299</v>
      </c>
      <c r="G189">
        <v>-19.000892060369299</v>
      </c>
      <c r="H189">
        <v>-19.000892060369299</v>
      </c>
      <c r="I189">
        <v>28.312932411005502</v>
      </c>
      <c r="J189">
        <v>28.312932411005502</v>
      </c>
      <c r="K189">
        <v>-21.065808297901</v>
      </c>
      <c r="L189">
        <v>-21.065808297901</v>
      </c>
      <c r="M189">
        <v>-21.065808297901</v>
      </c>
      <c r="N189">
        <v>-21.065808297901</v>
      </c>
      <c r="O189">
        <v>25.807823129449599</v>
      </c>
      <c r="P189">
        <v>25.807823129449599</v>
      </c>
      <c r="Q189">
        <v>25.807823129449599</v>
      </c>
      <c r="R189">
        <v>10.8666666666977</v>
      </c>
      <c r="S189">
        <v>10.8666666666977</v>
      </c>
      <c r="T189">
        <v>10.8666666666977</v>
      </c>
      <c r="U189">
        <v>12.4666666666356</v>
      </c>
      <c r="V189">
        <v>12.4666666666356</v>
      </c>
      <c r="W189">
        <v>12.4666666666356</v>
      </c>
      <c r="X189">
        <v>7.4666666666356099</v>
      </c>
      <c r="Y189">
        <v>7.4666666666356099</v>
      </c>
      <c r="Z189">
        <v>7.4666666666356099</v>
      </c>
      <c r="AA189">
        <v>12.066666666263</v>
      </c>
      <c r="AB189">
        <v>12.066666666263</v>
      </c>
      <c r="AC189">
        <v>12.066666666263</v>
      </c>
      <c r="AD189">
        <v>12.1999999997206</v>
      </c>
      <c r="AE189">
        <v>12.1999999997206</v>
      </c>
      <c r="AF189">
        <v>-18.161333934078598</v>
      </c>
      <c r="AG189">
        <v>-18.161333934078598</v>
      </c>
      <c r="AH189">
        <v>-18.161333934078598</v>
      </c>
      <c r="AI189">
        <v>-18.161333934078598</v>
      </c>
      <c r="AJ189">
        <v>25.099180111525101</v>
      </c>
      <c r="AK189">
        <v>25.099180111525101</v>
      </c>
      <c r="AL189">
        <v>25.099180111525101</v>
      </c>
      <c r="AM189">
        <v>9.6666666663562193</v>
      </c>
      <c r="AN189">
        <v>9.6666666663562193</v>
      </c>
      <c r="AO189">
        <v>9.6666666663562193</v>
      </c>
      <c r="AP189">
        <v>9.7999999998137302</v>
      </c>
      <c r="AQ189">
        <v>9.7999999998137302</v>
      </c>
      <c r="AR189">
        <v>9.7999999998137302</v>
      </c>
      <c r="AS189">
        <v>8.1333333339231704</v>
      </c>
    </row>
    <row r="190" spans="1:53" x14ac:dyDescent="0.5">
      <c r="A190" t="s">
        <v>86</v>
      </c>
      <c r="B190">
        <v>-0.33333333364377798</v>
      </c>
      <c r="C190">
        <v>-0.33333333364377798</v>
      </c>
      <c r="D190">
        <v>65.533333333053903</v>
      </c>
      <c r="E190">
        <v>65.533333333053903</v>
      </c>
      <c r="F190">
        <v>65.533333333053903</v>
      </c>
      <c r="G190">
        <v>99.733333333860998</v>
      </c>
      <c r="H190">
        <v>99.733333333860998</v>
      </c>
      <c r="I190">
        <v>99.733333333860998</v>
      </c>
      <c r="J190">
        <v>99.666666666356207</v>
      </c>
      <c r="K190">
        <v>99.666666666356207</v>
      </c>
      <c r="L190">
        <v>99.666666666356207</v>
      </c>
      <c r="M190">
        <v>98.666666666977093</v>
      </c>
      <c r="N190">
        <v>98.666666666977093</v>
      </c>
      <c r="O190">
        <v>98.666666666977093</v>
      </c>
      <c r="P190">
        <v>95.733333333240196</v>
      </c>
      <c r="Q190">
        <v>95.733333333240196</v>
      </c>
      <c r="R190">
        <v>95.733333333240196</v>
      </c>
      <c r="S190">
        <v>99.933333333271193</v>
      </c>
      <c r="T190">
        <v>99.933333333271193</v>
      </c>
      <c r="U190">
        <v>99.933333333271193</v>
      </c>
      <c r="V190">
        <v>99.8666666665424</v>
      </c>
      <c r="W190">
        <v>99.8666666665424</v>
      </c>
      <c r="X190">
        <v>99.8666666665424</v>
      </c>
      <c r="Y190">
        <v>99.7333333330849</v>
      </c>
      <c r="Z190">
        <v>99.7333333330849</v>
      </c>
      <c r="AA190">
        <v>99.7333333330849</v>
      </c>
      <c r="AB190">
        <v>42.399999999906797</v>
      </c>
      <c r="AC190">
        <v>42.399999999906797</v>
      </c>
      <c r="AD190">
        <v>42.399999999906797</v>
      </c>
      <c r="AE190">
        <v>10.9333333334264</v>
      </c>
      <c r="AF190">
        <v>10.9333333334264</v>
      </c>
      <c r="AG190">
        <v>10.9333333334264</v>
      </c>
      <c r="AH190">
        <v>22.066666667039101</v>
      </c>
      <c r="AI190">
        <v>22.066666667039101</v>
      </c>
      <c r="AJ190">
        <v>-6.8557492544313101</v>
      </c>
      <c r="AK190">
        <v>-6.8557492544313101</v>
      </c>
      <c r="AL190">
        <v>-6.8557492544313101</v>
      </c>
      <c r="AM190">
        <v>-6.8557492544313101</v>
      </c>
      <c r="AN190">
        <v>40.937186327586097</v>
      </c>
      <c r="AO190">
        <v>40.937186327586097</v>
      </c>
      <c r="AP190">
        <v>40.937186327586097</v>
      </c>
      <c r="AQ190">
        <v>30.200000000186201</v>
      </c>
      <c r="AR190">
        <v>30.200000000186201</v>
      </c>
      <c r="AS190">
        <v>30.200000000186201</v>
      </c>
    </row>
    <row r="191" spans="1:53" x14ac:dyDescent="0.5">
      <c r="A191" t="s">
        <v>87</v>
      </c>
      <c r="B191">
        <v>15.533333333830001</v>
      </c>
      <c r="C191">
        <v>15.533333333830001</v>
      </c>
      <c r="D191">
        <v>12.866666666232</v>
      </c>
      <c r="E191">
        <v>12.866666666232</v>
      </c>
      <c r="F191">
        <v>12.866666666232</v>
      </c>
      <c r="G191">
        <v>9.9333333332712499</v>
      </c>
      <c r="H191">
        <v>9.9333333332712499</v>
      </c>
      <c r="I191">
        <v>9.9333333332712499</v>
      </c>
      <c r="J191">
        <v>8.1999999998758195</v>
      </c>
      <c r="K191">
        <v>8.1999999998758195</v>
      </c>
      <c r="L191">
        <v>8.1999999998758195</v>
      </c>
      <c r="M191">
        <v>8.0666666671944096</v>
      </c>
      <c r="N191">
        <v>8.0666666671944096</v>
      </c>
      <c r="O191">
        <v>8.0666666671944096</v>
      </c>
      <c r="P191">
        <v>18.9999999998447</v>
      </c>
      <c r="Q191">
        <v>18.9999999998447</v>
      </c>
      <c r="R191">
        <v>18.9999999998447</v>
      </c>
      <c r="S191">
        <v>12.666666666821801</v>
      </c>
      <c r="T191">
        <v>12.666666666821801</v>
      </c>
      <c r="U191">
        <v>-17.784361253212499</v>
      </c>
      <c r="V191">
        <v>-17.784361253212499</v>
      </c>
      <c r="W191">
        <v>-17.784361253212499</v>
      </c>
      <c r="X191">
        <v>2.60000000009313</v>
      </c>
      <c r="Y191">
        <v>2.60000000009313</v>
      </c>
      <c r="Z191">
        <v>2.60000000009313</v>
      </c>
      <c r="AA191">
        <v>2.60000000009313</v>
      </c>
      <c r="AB191">
        <v>28.370712051273401</v>
      </c>
      <c r="AC191">
        <v>28.370712051273401</v>
      </c>
      <c r="AD191">
        <v>-17.578265563738601</v>
      </c>
      <c r="AE191">
        <v>-17.578265563738601</v>
      </c>
      <c r="AF191">
        <v>-17.578265563738601</v>
      </c>
      <c r="AG191">
        <v>-17.578265563738601</v>
      </c>
      <c r="AH191">
        <v>29.7288710018077</v>
      </c>
      <c r="AI191">
        <v>29.7288710018077</v>
      </c>
      <c r="AJ191">
        <v>-22.1380926620709</v>
      </c>
      <c r="AK191">
        <v>-22.1380926620709</v>
      </c>
      <c r="AL191">
        <v>-22.1380926620709</v>
      </c>
      <c r="AM191">
        <v>-22.1380926620709</v>
      </c>
      <c r="AN191">
        <v>24.944462075211302</v>
      </c>
      <c r="AO191">
        <v>24.944462075211302</v>
      </c>
      <c r="AP191">
        <v>24.944462075211302</v>
      </c>
      <c r="AQ191">
        <v>10.1333333334575</v>
      </c>
      <c r="AR191">
        <v>10.1333333334575</v>
      </c>
      <c r="AS191">
        <v>-22.1940622737146</v>
      </c>
    </row>
    <row r="192" spans="1:53" x14ac:dyDescent="0.5">
      <c r="A192" t="s">
        <v>88</v>
      </c>
      <c r="B192">
        <v>16.0000000001552</v>
      </c>
      <c r="C192">
        <v>16.0000000001552</v>
      </c>
      <c r="D192">
        <v>12.9999999996895</v>
      </c>
      <c r="E192">
        <v>12.9999999996895</v>
      </c>
      <c r="F192">
        <v>12.9999999996895</v>
      </c>
      <c r="G192">
        <v>10</v>
      </c>
      <c r="H192">
        <v>10</v>
      </c>
      <c r="I192">
        <v>-23.290120697695599</v>
      </c>
      <c r="J192">
        <v>-23.290120697695599</v>
      </c>
      <c r="K192">
        <v>-23.290120697695599</v>
      </c>
      <c r="L192">
        <v>-23.290120697695599</v>
      </c>
      <c r="M192">
        <v>29.152272123528601</v>
      </c>
      <c r="N192">
        <v>29.152272123528601</v>
      </c>
      <c r="O192">
        <v>29.152272123528601</v>
      </c>
      <c r="P192">
        <v>15.0666666667287</v>
      </c>
      <c r="Q192">
        <v>15.0666666667287</v>
      </c>
      <c r="R192">
        <v>15.0666666667287</v>
      </c>
      <c r="S192">
        <v>15.7999999999689</v>
      </c>
      <c r="T192">
        <v>15.7999999999689</v>
      </c>
      <c r="U192">
        <v>-18.7718825745701</v>
      </c>
      <c r="V192">
        <v>-18.7718825745701</v>
      </c>
      <c r="W192">
        <v>-18.7718825745701</v>
      </c>
      <c r="X192">
        <v>-18.7718825745701</v>
      </c>
      <c r="Y192">
        <v>28.582789883418201</v>
      </c>
      <c r="Z192">
        <v>28.582789883418201</v>
      </c>
      <c r="AA192">
        <v>28.582789883418201</v>
      </c>
      <c r="AB192">
        <v>9.6000000004035595</v>
      </c>
      <c r="AC192">
        <v>9.6000000004035595</v>
      </c>
      <c r="AD192">
        <v>9.6000000004035595</v>
      </c>
      <c r="AE192">
        <v>13.4666666667908</v>
      </c>
      <c r="AF192">
        <v>13.4666666667908</v>
      </c>
      <c r="AG192">
        <v>13.4666666667908</v>
      </c>
      <c r="AH192">
        <v>8.3333333333333393</v>
      </c>
      <c r="AI192">
        <v>8.3333333333333393</v>
      </c>
      <c r="AJ192">
        <v>8.3333333333333393</v>
      </c>
      <c r="AK192">
        <v>9.4666666661699708</v>
      </c>
      <c r="AL192">
        <v>9.4666666661699708</v>
      </c>
      <c r="AM192">
        <v>9.4666666661699708</v>
      </c>
      <c r="AN192">
        <v>9.7333333338610792</v>
      </c>
      <c r="AO192">
        <v>9.7333333338610792</v>
      </c>
      <c r="AP192">
        <v>9.7333333338610792</v>
      </c>
      <c r="AQ192">
        <v>13.400000000062001</v>
      </c>
      <c r="AR192">
        <v>13.400000000062001</v>
      </c>
      <c r="AS192">
        <v>13.400000000062001</v>
      </c>
    </row>
    <row r="193" spans="1:53" x14ac:dyDescent="0.5">
      <c r="A193" t="s">
        <v>89</v>
      </c>
      <c r="B193">
        <v>20.266666666915</v>
      </c>
      <c r="C193">
        <v>9.8666666665424803</v>
      </c>
      <c r="D193">
        <v>9.8666666665424803</v>
      </c>
      <c r="E193">
        <v>9.8666666665424803</v>
      </c>
      <c r="F193">
        <v>17.3999999999068</v>
      </c>
      <c r="G193">
        <v>17.3999999999068</v>
      </c>
      <c r="H193">
        <v>17.3999999999068</v>
      </c>
      <c r="I193">
        <v>10.8666666666977</v>
      </c>
      <c r="J193">
        <v>10.8666666666977</v>
      </c>
      <c r="K193">
        <v>-20.897791290517901</v>
      </c>
      <c r="L193">
        <v>-20.897791290517901</v>
      </c>
      <c r="M193">
        <v>-20.897791290517901</v>
      </c>
      <c r="N193">
        <v>-20.897791290517901</v>
      </c>
      <c r="O193">
        <v>25.705479088157599</v>
      </c>
      <c r="P193">
        <v>25.705479088157599</v>
      </c>
      <c r="Q193">
        <v>25.705479088157599</v>
      </c>
      <c r="R193">
        <v>12.3333333331781</v>
      </c>
      <c r="S193">
        <v>12.3333333331781</v>
      </c>
      <c r="T193">
        <v>12.3333333331781</v>
      </c>
      <c r="U193">
        <v>12.400000000682899</v>
      </c>
      <c r="V193">
        <v>12.400000000682899</v>
      </c>
      <c r="W193">
        <v>-25.392693654864701</v>
      </c>
      <c r="X193">
        <v>-25.392693654864701</v>
      </c>
      <c r="Y193">
        <v>-25.392693654864701</v>
      </c>
      <c r="Z193">
        <v>-25.392693654864701</v>
      </c>
      <c r="AA193">
        <v>29.4236173713374</v>
      </c>
      <c r="AB193">
        <v>29.4236173713374</v>
      </c>
      <c r="AC193">
        <v>29.4236173713374</v>
      </c>
      <c r="AD193">
        <v>10.7333333332401</v>
      </c>
      <c r="AE193">
        <v>10.7333333332401</v>
      </c>
      <c r="AF193">
        <v>10.7333333332401</v>
      </c>
      <c r="AG193">
        <v>10.333333333643701</v>
      </c>
      <c r="AH193">
        <v>10.333333333643701</v>
      </c>
      <c r="AI193">
        <v>10.333333333643701</v>
      </c>
      <c r="AJ193">
        <v>7.2666666664493604</v>
      </c>
      <c r="AK193">
        <v>7.2666666664493604</v>
      </c>
      <c r="AL193">
        <v>7.2666666664493604</v>
      </c>
      <c r="AM193">
        <v>7.0666666662630799</v>
      </c>
      <c r="AN193">
        <v>7.0666666662630799</v>
      </c>
      <c r="AO193">
        <v>7.0666666662630799</v>
      </c>
      <c r="AP193">
        <v>5.8666666666977099</v>
      </c>
      <c r="AQ193">
        <v>5.8666666666977099</v>
      </c>
      <c r="AR193">
        <v>-24.275887038209401</v>
      </c>
      <c r="AS193">
        <v>-24.275887038209401</v>
      </c>
    </row>
    <row r="194" spans="1:53" x14ac:dyDescent="0.5">
      <c r="A194" t="s">
        <v>90</v>
      </c>
      <c r="B194">
        <v>23.933333333892101</v>
      </c>
      <c r="C194">
        <v>11.1333333328366</v>
      </c>
      <c r="D194">
        <v>11.1333333328366</v>
      </c>
      <c r="E194">
        <v>-19.090098126464898</v>
      </c>
      <c r="F194">
        <v>-19.090098126464898</v>
      </c>
      <c r="G194">
        <v>-19.090098126464898</v>
      </c>
      <c r="H194">
        <v>-19.090098126464898</v>
      </c>
      <c r="I194">
        <v>24.9068653539859</v>
      </c>
      <c r="J194">
        <v>24.9068653539859</v>
      </c>
      <c r="K194">
        <v>-23.390557940330499</v>
      </c>
      <c r="L194">
        <v>-23.390557940330499</v>
      </c>
      <c r="M194">
        <v>-23.390557940330499</v>
      </c>
      <c r="N194">
        <v>-23.390557940330499</v>
      </c>
      <c r="O194">
        <v>52.593537415361901</v>
      </c>
      <c r="P194">
        <v>52.593537415361901</v>
      </c>
      <c r="Q194">
        <v>52.593537415361901</v>
      </c>
      <c r="R194">
        <v>31.800000000124101</v>
      </c>
      <c r="S194">
        <v>31.800000000124101</v>
      </c>
      <c r="T194">
        <v>31.800000000124101</v>
      </c>
      <c r="U194">
        <v>13.5333333327434</v>
      </c>
      <c r="V194">
        <v>13.5333333327434</v>
      </c>
      <c r="W194">
        <v>13.5333333327434</v>
      </c>
      <c r="X194">
        <v>8.9333333338921204</v>
      </c>
      <c r="Y194">
        <v>8.9333333338921204</v>
      </c>
      <c r="Z194">
        <v>8.9333333338921204</v>
      </c>
      <c r="AA194">
        <v>9.3333333327124492</v>
      </c>
      <c r="AB194">
        <v>9.3333333327124492</v>
      </c>
      <c r="AC194">
        <v>9.3333333327124492</v>
      </c>
      <c r="AD194">
        <v>13.800000000434601</v>
      </c>
      <c r="AE194">
        <v>13.800000000434601</v>
      </c>
      <c r="AF194">
        <v>-17.0797656601233</v>
      </c>
      <c r="AG194">
        <v>-17.0797656601233</v>
      </c>
      <c r="AH194">
        <v>-17.0797656601233</v>
      </c>
      <c r="AI194">
        <v>-17.0797656601233</v>
      </c>
      <c r="AJ194">
        <v>23.142025918921199</v>
      </c>
      <c r="AK194">
        <v>23.142025918921199</v>
      </c>
      <c r="AL194">
        <v>23.142025918921199</v>
      </c>
      <c r="AM194">
        <v>10.1333333334575</v>
      </c>
      <c r="AN194">
        <v>10.1333333334575</v>
      </c>
      <c r="AO194">
        <v>10.1333333334575</v>
      </c>
      <c r="AP194">
        <v>8.9333333331160194</v>
      </c>
      <c r="AQ194">
        <v>8.9333333331160194</v>
      </c>
      <c r="AR194">
        <v>8.9333333331160194</v>
      </c>
      <c r="AS194">
        <v>8.9999999998447695</v>
      </c>
    </row>
    <row r="195" spans="1:53" x14ac:dyDescent="0.5">
      <c r="A195" t="s">
        <v>91</v>
      </c>
      <c r="B195">
        <v>0.66666666651144602</v>
      </c>
      <c r="C195">
        <v>0.66666666651144602</v>
      </c>
      <c r="D195">
        <v>67.866666667008104</v>
      </c>
      <c r="E195">
        <v>67.866666667008104</v>
      </c>
      <c r="F195">
        <v>67.866666667008104</v>
      </c>
      <c r="G195">
        <v>99.666666666356207</v>
      </c>
      <c r="H195">
        <v>99.666666666356207</v>
      </c>
      <c r="I195">
        <v>99.666666666356207</v>
      </c>
      <c r="J195">
        <v>99.533333333674804</v>
      </c>
      <c r="K195">
        <v>99.533333333674804</v>
      </c>
      <c r="L195">
        <v>99.533333333674804</v>
      </c>
      <c r="M195">
        <v>99.400000000217304</v>
      </c>
      <c r="N195">
        <v>99.400000000217304</v>
      </c>
      <c r="O195">
        <v>99.400000000217304</v>
      </c>
      <c r="P195">
        <v>95.333333332867596</v>
      </c>
      <c r="Q195">
        <v>95.333333332867596</v>
      </c>
      <c r="R195">
        <v>95.333333332867596</v>
      </c>
      <c r="S195">
        <v>99.466666666945997</v>
      </c>
      <c r="T195">
        <v>99.466666666945997</v>
      </c>
      <c r="U195">
        <v>99.466666666945997</v>
      </c>
      <c r="V195">
        <v>99.7333333330849</v>
      </c>
      <c r="W195">
        <v>99.7333333330849</v>
      </c>
      <c r="X195">
        <v>99.7333333330849</v>
      </c>
      <c r="Y195">
        <v>99.8666666665424</v>
      </c>
      <c r="Z195">
        <v>99.8666666665424</v>
      </c>
      <c r="AA195">
        <v>99.8666666665424</v>
      </c>
      <c r="AB195">
        <v>35.866666666697697</v>
      </c>
      <c r="AC195">
        <v>35.866666666697697</v>
      </c>
      <c r="AD195">
        <v>35.866666666697697</v>
      </c>
      <c r="AE195">
        <v>7.2666666672254596</v>
      </c>
      <c r="AF195">
        <v>7.2666666672254596</v>
      </c>
      <c r="AG195">
        <v>7.2666666672254596</v>
      </c>
      <c r="AH195">
        <v>10.133333332681399</v>
      </c>
      <c r="AI195">
        <v>10.133333332681399</v>
      </c>
      <c r="AJ195">
        <v>-17.875530665072201</v>
      </c>
      <c r="AK195">
        <v>-17.875530665072201</v>
      </c>
      <c r="AL195">
        <v>-17.875530665072201</v>
      </c>
      <c r="AM195">
        <v>-17.875530665072201</v>
      </c>
      <c r="AN195">
        <v>36.552379946065201</v>
      </c>
      <c r="AO195">
        <v>36.552379946065201</v>
      </c>
      <c r="AP195">
        <v>36.552379946065201</v>
      </c>
      <c r="AQ195">
        <v>6.0666666668839699</v>
      </c>
      <c r="AR195">
        <v>6.0666666668839699</v>
      </c>
      <c r="AS195">
        <v>6.0666666668839699</v>
      </c>
    </row>
    <row r="196" spans="1:53" x14ac:dyDescent="0.5">
      <c r="A196" t="s">
        <v>92</v>
      </c>
      <c r="B196">
        <v>14.200000000031</v>
      </c>
      <c r="C196">
        <v>14.200000000031</v>
      </c>
      <c r="D196">
        <v>12.9999999996895</v>
      </c>
      <c r="E196">
        <v>12.9999999996895</v>
      </c>
      <c r="F196">
        <v>12.9999999996895</v>
      </c>
      <c r="G196">
        <v>7.2666666672254596</v>
      </c>
      <c r="H196">
        <v>7.2666666672254596</v>
      </c>
      <c r="I196">
        <v>7.2666666672254596</v>
      </c>
      <c r="J196">
        <v>8.5999999994722405</v>
      </c>
      <c r="K196">
        <v>8.5999999994722405</v>
      </c>
      <c r="L196">
        <v>8.5999999994722405</v>
      </c>
      <c r="M196">
        <v>9.0666666665735196</v>
      </c>
      <c r="N196">
        <v>9.0666666665735196</v>
      </c>
      <c r="O196">
        <v>9.0666666665735196</v>
      </c>
      <c r="P196">
        <v>12.933333333736901</v>
      </c>
      <c r="Q196">
        <v>12.933333333736901</v>
      </c>
      <c r="R196">
        <v>12.933333333736901</v>
      </c>
      <c r="S196">
        <v>18.8666666663872</v>
      </c>
      <c r="T196">
        <v>18.8666666663872</v>
      </c>
      <c r="U196">
        <v>-16.2581919378169</v>
      </c>
      <c r="V196">
        <v>-16.2581919378169</v>
      </c>
      <c r="W196">
        <v>-16.2581919378169</v>
      </c>
      <c r="X196">
        <v>6.5333333332091499</v>
      </c>
      <c r="Y196">
        <v>6.5333333332091499</v>
      </c>
      <c r="Z196">
        <v>6.5333333332091499</v>
      </c>
      <c r="AA196">
        <v>6.5333333332091499</v>
      </c>
      <c r="AB196">
        <v>30.279412544280301</v>
      </c>
      <c r="AC196">
        <v>30.279412544280301</v>
      </c>
      <c r="AD196">
        <v>-17.758186397691599</v>
      </c>
      <c r="AE196">
        <v>-17.758186397691599</v>
      </c>
      <c r="AF196">
        <v>-17.758186397691599</v>
      </c>
      <c r="AG196">
        <v>-17.758186397691599</v>
      </c>
      <c r="AH196">
        <v>29.570006354339299</v>
      </c>
      <c r="AI196">
        <v>29.570006354339299</v>
      </c>
      <c r="AJ196">
        <v>-20.515594014740699</v>
      </c>
      <c r="AK196">
        <v>-20.515594014740699</v>
      </c>
      <c r="AL196">
        <v>-20.515594014740699</v>
      </c>
      <c r="AM196">
        <v>-20.515594014740699</v>
      </c>
      <c r="AN196">
        <v>25.684967735480001</v>
      </c>
      <c r="AO196">
        <v>25.684967735480001</v>
      </c>
      <c r="AP196">
        <v>25.684967735480001</v>
      </c>
      <c r="AQ196">
        <v>8.5999999994722405</v>
      </c>
      <c r="AR196">
        <v>8.5999999994722405</v>
      </c>
      <c r="AS196">
        <v>-22.646632874096198</v>
      </c>
    </row>
    <row r="197" spans="1:53" x14ac:dyDescent="0.5">
      <c r="A197" t="s">
        <v>93</v>
      </c>
      <c r="B197">
        <v>16.200000000341401</v>
      </c>
      <c r="C197">
        <v>16.200000000341401</v>
      </c>
      <c r="D197">
        <v>14.399999999441199</v>
      </c>
      <c r="E197">
        <v>14.399999999441199</v>
      </c>
      <c r="F197">
        <v>14.399999999441199</v>
      </c>
      <c r="G197">
        <v>12.0666666670392</v>
      </c>
      <c r="H197">
        <v>12.0666666670392</v>
      </c>
      <c r="I197">
        <v>-20.965578900562701</v>
      </c>
      <c r="J197">
        <v>-20.965578900562701</v>
      </c>
      <c r="K197">
        <v>-20.965578900562701</v>
      </c>
      <c r="L197">
        <v>-20.965578900562701</v>
      </c>
      <c r="M197">
        <v>27.398352378248202</v>
      </c>
      <c r="N197">
        <v>27.398352378248202</v>
      </c>
      <c r="O197">
        <v>27.398352378248202</v>
      </c>
      <c r="P197">
        <v>42.666666666821797</v>
      </c>
      <c r="Q197">
        <v>42.666666666821797</v>
      </c>
      <c r="R197">
        <v>42.666666666821797</v>
      </c>
      <c r="S197">
        <v>15.200000000186201</v>
      </c>
      <c r="T197">
        <v>15.200000000186201</v>
      </c>
      <c r="U197">
        <v>-7.8193733729178003</v>
      </c>
      <c r="V197">
        <v>-7.8193733729178003</v>
      </c>
      <c r="W197">
        <v>-7.8193733729178003</v>
      </c>
      <c r="X197">
        <v>-7.8193733729178003</v>
      </c>
      <c r="Y197">
        <v>29.006945548942401</v>
      </c>
      <c r="Z197">
        <v>29.006945548942401</v>
      </c>
      <c r="AA197">
        <v>29.006945548942401</v>
      </c>
      <c r="AB197">
        <v>8.4000000000620894</v>
      </c>
      <c r="AC197">
        <v>8.4000000000620894</v>
      </c>
      <c r="AD197">
        <v>8.4000000000620894</v>
      </c>
      <c r="AE197">
        <v>12.866666667008101</v>
      </c>
      <c r="AF197">
        <v>12.866666667008101</v>
      </c>
      <c r="AG197">
        <v>12.866666667008101</v>
      </c>
      <c r="AH197">
        <v>8.1999999998758195</v>
      </c>
      <c r="AI197">
        <v>8.1999999998758195</v>
      </c>
      <c r="AJ197">
        <v>8.1999999998758195</v>
      </c>
      <c r="AK197">
        <v>8.3333333333333393</v>
      </c>
      <c r="AL197">
        <v>8.3333333333333393</v>
      </c>
      <c r="AM197">
        <v>8.3333333333333393</v>
      </c>
      <c r="AN197">
        <v>10.7999999999689</v>
      </c>
      <c r="AO197">
        <v>10.7999999999689</v>
      </c>
      <c r="AP197">
        <v>10.7999999999689</v>
      </c>
      <c r="AQ197">
        <v>9.5999999996274692</v>
      </c>
      <c r="AR197">
        <v>9.5999999996274692</v>
      </c>
      <c r="AS197">
        <v>9.5999999996274692</v>
      </c>
    </row>
    <row r="198" spans="1:53" x14ac:dyDescent="0.5">
      <c r="A198" t="s">
        <v>94</v>
      </c>
      <c r="B198">
        <v>14.0666666665735</v>
      </c>
      <c r="C198">
        <v>9.5333333336748094</v>
      </c>
      <c r="D198">
        <v>9.5333333336748094</v>
      </c>
      <c r="E198">
        <v>9.5333333336748094</v>
      </c>
      <c r="F198">
        <v>16.3999999997516</v>
      </c>
      <c r="G198">
        <v>16.3999999997516</v>
      </c>
      <c r="H198">
        <v>16.3999999997516</v>
      </c>
      <c r="I198">
        <v>5.5999999997826899</v>
      </c>
      <c r="J198">
        <v>5.5999999997826899</v>
      </c>
      <c r="K198">
        <v>-24.206384691173799</v>
      </c>
      <c r="L198">
        <v>-24.206384691173799</v>
      </c>
      <c r="M198">
        <v>-24.206384691173799</v>
      </c>
      <c r="N198">
        <v>-24.206384691173799</v>
      </c>
      <c r="O198">
        <v>45.4748365838905</v>
      </c>
      <c r="P198">
        <v>45.4748365838905</v>
      </c>
      <c r="Q198">
        <v>45.4748365838905</v>
      </c>
      <c r="R198">
        <v>32.266666667225401</v>
      </c>
      <c r="S198">
        <v>32.266666667225401</v>
      </c>
      <c r="T198">
        <v>32.266666667225401</v>
      </c>
      <c r="U198">
        <v>13.3333333333333</v>
      </c>
      <c r="V198">
        <v>13.3333333333333</v>
      </c>
      <c r="W198">
        <v>-26.918588995727202</v>
      </c>
      <c r="X198">
        <v>-26.918588995727202</v>
      </c>
      <c r="Y198">
        <v>-26.918588995727202</v>
      </c>
      <c r="Z198">
        <v>-26.918588995727202</v>
      </c>
      <c r="AA198">
        <v>27.991940187313698</v>
      </c>
      <c r="AB198">
        <v>27.991940187313698</v>
      </c>
      <c r="AC198">
        <v>27.991940187313698</v>
      </c>
      <c r="AD198">
        <v>13.4666666667908</v>
      </c>
      <c r="AE198">
        <v>13.4666666667908</v>
      </c>
      <c r="AF198">
        <v>13.4666666667908</v>
      </c>
      <c r="AG198">
        <v>9.7333333338610792</v>
      </c>
      <c r="AH198">
        <v>9.7333333338610792</v>
      </c>
      <c r="AI198">
        <v>9.7333333338610792</v>
      </c>
      <c r="AJ198">
        <v>10.3999999995964</v>
      </c>
      <c r="AK198">
        <v>10.3999999995964</v>
      </c>
      <c r="AL198">
        <v>10.3999999995964</v>
      </c>
      <c r="AM198">
        <v>10</v>
      </c>
      <c r="AN198">
        <v>10</v>
      </c>
      <c r="AO198">
        <v>10</v>
      </c>
      <c r="AP198">
        <v>6.0000000001552198</v>
      </c>
      <c r="AQ198">
        <v>6.0000000001552198</v>
      </c>
      <c r="AR198">
        <v>-25.452570600887299</v>
      </c>
      <c r="AS198">
        <v>-25.452570600887299</v>
      </c>
    </row>
    <row r="199" spans="1:53" x14ac:dyDescent="0.5">
      <c r="A199" t="s">
        <v>95</v>
      </c>
      <c r="B199">
        <v>13.600000000248301</v>
      </c>
      <c r="C199">
        <v>12.000000000310401</v>
      </c>
      <c r="D199">
        <v>12.000000000310401</v>
      </c>
      <c r="E199">
        <v>-17.8412132032039</v>
      </c>
      <c r="F199">
        <v>-17.8412132032039</v>
      </c>
      <c r="G199">
        <v>-17.8412132032039</v>
      </c>
      <c r="H199">
        <v>-17.8412132032039</v>
      </c>
      <c r="I199">
        <v>27.2485364559579</v>
      </c>
      <c r="J199">
        <v>27.2485364559579</v>
      </c>
      <c r="K199">
        <v>-23.569384836062099</v>
      </c>
      <c r="L199">
        <v>-23.569384836062099</v>
      </c>
      <c r="M199">
        <v>-23.569384836062099</v>
      </c>
      <c r="N199">
        <v>-23.569384836062099</v>
      </c>
      <c r="O199">
        <v>26.286139455807</v>
      </c>
      <c r="P199">
        <v>26.286139455807</v>
      </c>
      <c r="Q199">
        <v>26.286139455807</v>
      </c>
      <c r="R199">
        <v>19.4000000002173</v>
      </c>
      <c r="S199">
        <v>19.4000000002173</v>
      </c>
      <c r="T199">
        <v>19.4000000002173</v>
      </c>
      <c r="U199">
        <v>12.9333333329608</v>
      </c>
      <c r="V199">
        <v>12.9333333329608</v>
      </c>
      <c r="W199">
        <v>12.9333333329608</v>
      </c>
      <c r="X199">
        <v>6.2000000003414897</v>
      </c>
      <c r="Y199">
        <v>6.2000000003414897</v>
      </c>
      <c r="Z199">
        <v>6.2000000003414897</v>
      </c>
      <c r="AA199">
        <v>9.7333333330849801</v>
      </c>
      <c r="AB199">
        <v>9.7333333330849801</v>
      </c>
      <c r="AC199">
        <v>9.7333333330849801</v>
      </c>
      <c r="AD199">
        <v>11.533333333985199</v>
      </c>
      <c r="AE199">
        <v>11.533333333985199</v>
      </c>
      <c r="AF199">
        <v>-17.169896349706999</v>
      </c>
      <c r="AG199">
        <v>-17.169896349706999</v>
      </c>
      <c r="AH199">
        <v>-17.169896349706999</v>
      </c>
      <c r="AI199">
        <v>-17.169896349706999</v>
      </c>
      <c r="AJ199">
        <v>23.829674689112402</v>
      </c>
      <c r="AK199">
        <v>23.829674689112402</v>
      </c>
      <c r="AL199">
        <v>23.829674689112402</v>
      </c>
      <c r="AM199">
        <v>9.1333333333022892</v>
      </c>
      <c r="AN199">
        <v>9.1333333333022892</v>
      </c>
      <c r="AO199">
        <v>9.1333333333022892</v>
      </c>
      <c r="AP199">
        <v>6.93333333280557</v>
      </c>
      <c r="AQ199">
        <v>6.93333333280557</v>
      </c>
      <c r="AR199">
        <v>6.93333333280557</v>
      </c>
      <c r="AS199">
        <v>8.4666666667908395</v>
      </c>
    </row>
    <row r="200" spans="1:53" x14ac:dyDescent="0.5">
      <c r="A200" t="s">
        <v>96</v>
      </c>
      <c r="B200">
        <v>1.0000000001552201</v>
      </c>
      <c r="C200">
        <v>1.0000000001552201</v>
      </c>
      <c r="D200">
        <v>68.3333333333333</v>
      </c>
      <c r="E200">
        <v>68.3333333333333</v>
      </c>
      <c r="F200">
        <v>68.3333333333333</v>
      </c>
      <c r="G200">
        <v>99.799999999813707</v>
      </c>
      <c r="H200">
        <v>99.799999999813707</v>
      </c>
      <c r="I200">
        <v>99.799999999813707</v>
      </c>
      <c r="J200">
        <v>99.400000000217304</v>
      </c>
      <c r="K200">
        <v>99.400000000217304</v>
      </c>
      <c r="L200">
        <v>99.400000000217304</v>
      </c>
      <c r="M200">
        <v>99.466666666945997</v>
      </c>
      <c r="N200">
        <v>99.466666666945997</v>
      </c>
      <c r="O200">
        <v>99.466666666945997</v>
      </c>
      <c r="P200">
        <v>95.866666666697697</v>
      </c>
      <c r="Q200">
        <v>95.866666666697697</v>
      </c>
      <c r="R200">
        <v>95.866666666697697</v>
      </c>
      <c r="S200">
        <v>99.799999999813707</v>
      </c>
      <c r="T200">
        <v>99.799999999813707</v>
      </c>
      <c r="U200">
        <v>99.799999999813707</v>
      </c>
      <c r="V200">
        <v>99.933333333271193</v>
      </c>
      <c r="W200">
        <v>99.933333333271193</v>
      </c>
      <c r="X200">
        <v>99.933333333271193</v>
      </c>
      <c r="Y200">
        <v>99.8666666665424</v>
      </c>
      <c r="Z200">
        <v>99.8666666665424</v>
      </c>
      <c r="AA200">
        <v>99.8666666665424</v>
      </c>
      <c r="AB200">
        <v>38.600000000248301</v>
      </c>
      <c r="AC200">
        <v>38.600000000248301</v>
      </c>
      <c r="AD200">
        <v>38.600000000248301</v>
      </c>
      <c r="AE200">
        <v>18.8666666663872</v>
      </c>
      <c r="AF200">
        <v>18.8666666663872</v>
      </c>
      <c r="AG200">
        <v>18.8666666663872</v>
      </c>
      <c r="AH200">
        <v>7.0666666670392004</v>
      </c>
      <c r="AI200">
        <v>7.0666666670392004</v>
      </c>
      <c r="AJ200">
        <v>-13.2689007319777</v>
      </c>
      <c r="AK200">
        <v>-13.2689007319777</v>
      </c>
      <c r="AL200">
        <v>-13.2689007319777</v>
      </c>
      <c r="AM200">
        <v>-13.2689007319777</v>
      </c>
      <c r="AN200">
        <v>25.4054625178543</v>
      </c>
      <c r="AO200">
        <v>25.4054625178543</v>
      </c>
      <c r="AP200">
        <v>25.4054625178543</v>
      </c>
      <c r="AQ200">
        <v>16.3333333330228</v>
      </c>
      <c r="AR200">
        <v>16.3333333330228</v>
      </c>
      <c r="AS200">
        <v>16.3333333330228</v>
      </c>
    </row>
    <row r="201" spans="1:53" x14ac:dyDescent="0.5">
      <c r="A201" t="s">
        <v>97</v>
      </c>
      <c r="B201">
        <v>-6.6666666728764298E-2</v>
      </c>
      <c r="C201">
        <v>-6.6666666728764298E-2</v>
      </c>
      <c r="D201">
        <v>66.6666666666666</v>
      </c>
      <c r="E201">
        <v>66.6666666666666</v>
      </c>
      <c r="F201">
        <v>66.6666666666666</v>
      </c>
      <c r="G201">
        <v>99.7333333330849</v>
      </c>
      <c r="H201">
        <v>99.7333333330849</v>
      </c>
      <c r="I201">
        <v>99.7333333330849</v>
      </c>
      <c r="J201">
        <v>99.799999999813707</v>
      </c>
      <c r="K201">
        <v>99.799999999813707</v>
      </c>
      <c r="L201">
        <v>99.799999999813707</v>
      </c>
      <c r="M201">
        <v>98.266666666604493</v>
      </c>
      <c r="N201">
        <v>98.266666666604493</v>
      </c>
      <c r="O201">
        <v>98.266666666604493</v>
      </c>
      <c r="P201">
        <v>98.266666666604493</v>
      </c>
      <c r="Q201">
        <v>98.266666666604493</v>
      </c>
      <c r="R201">
        <v>98.266666666604493</v>
      </c>
      <c r="S201">
        <v>99.8666666665424</v>
      </c>
      <c r="T201">
        <v>99.8666666665424</v>
      </c>
      <c r="U201">
        <v>99.8666666665424</v>
      </c>
      <c r="V201">
        <v>99.600000000403497</v>
      </c>
      <c r="W201">
        <v>99.600000000403497</v>
      </c>
      <c r="X201">
        <v>99.600000000403497</v>
      </c>
      <c r="Y201">
        <v>99.933333333271193</v>
      </c>
      <c r="Z201">
        <v>99.933333333271193</v>
      </c>
      <c r="AA201">
        <v>99.933333333271193</v>
      </c>
      <c r="AB201">
        <v>36.5999999999379</v>
      </c>
      <c r="AC201">
        <v>36.5999999999379</v>
      </c>
      <c r="AD201">
        <v>36.5999999999379</v>
      </c>
      <c r="AE201">
        <v>29.2666666667598</v>
      </c>
      <c r="AF201">
        <v>29.2666666667598</v>
      </c>
      <c r="AG201">
        <v>29.2666666667598</v>
      </c>
      <c r="AH201">
        <v>9.0666666665735196</v>
      </c>
      <c r="AI201">
        <v>9.0666666665735196</v>
      </c>
      <c r="AJ201">
        <v>-19.682052208472498</v>
      </c>
      <c r="AK201">
        <v>-19.682052208472498</v>
      </c>
      <c r="AL201">
        <v>-19.682052208472498</v>
      </c>
      <c r="AM201">
        <v>-19.682052208472498</v>
      </c>
      <c r="AN201">
        <v>26.2507263988443</v>
      </c>
      <c r="AO201">
        <v>26.2507263988443</v>
      </c>
      <c r="AP201">
        <v>26.2507263988443</v>
      </c>
      <c r="AQ201">
        <v>2.9333333329608098</v>
      </c>
      <c r="AR201">
        <v>2.9333333329608098</v>
      </c>
      <c r="AS201">
        <v>2.9333333329608098</v>
      </c>
    </row>
    <row r="202" spans="1:53" x14ac:dyDescent="0.5">
      <c r="A202" t="s">
        <v>98</v>
      </c>
      <c r="B202">
        <v>3.7333333329297602</v>
      </c>
      <c r="C202">
        <v>3.7333333329297602</v>
      </c>
      <c r="D202">
        <v>66.400000000527697</v>
      </c>
      <c r="E202">
        <v>66.400000000527697</v>
      </c>
      <c r="F202">
        <v>66.400000000527697</v>
      </c>
      <c r="G202">
        <v>99.8666666665424</v>
      </c>
      <c r="H202">
        <v>99.8666666665424</v>
      </c>
      <c r="I202">
        <v>99.8666666665424</v>
      </c>
      <c r="J202">
        <v>99.333333333488497</v>
      </c>
      <c r="K202">
        <v>99.333333333488497</v>
      </c>
      <c r="L202">
        <v>99.333333333488497</v>
      </c>
      <c r="M202">
        <v>99.5999999996274</v>
      </c>
      <c r="N202">
        <v>99.5999999996274</v>
      </c>
      <c r="O202">
        <v>99.5999999996274</v>
      </c>
      <c r="P202">
        <v>97.533333333364297</v>
      </c>
      <c r="Q202">
        <v>97.533333333364297</v>
      </c>
      <c r="R202">
        <v>97.533333333364297</v>
      </c>
      <c r="S202">
        <v>99.666666666356207</v>
      </c>
      <c r="T202">
        <v>99.666666666356207</v>
      </c>
      <c r="U202">
        <v>99.666666666356207</v>
      </c>
      <c r="V202">
        <v>99.933333333271193</v>
      </c>
      <c r="W202">
        <v>99.933333333271193</v>
      </c>
      <c r="X202">
        <v>99.933333333271193</v>
      </c>
      <c r="Y202">
        <v>99.666666667132304</v>
      </c>
      <c r="Z202">
        <v>99.666666667132304</v>
      </c>
      <c r="AA202">
        <v>99.666666667132304</v>
      </c>
      <c r="AB202">
        <v>39.133333333302197</v>
      </c>
      <c r="AC202">
        <v>39.133333333302197</v>
      </c>
      <c r="AD202">
        <v>39.133333333302197</v>
      </c>
      <c r="AE202">
        <v>16.066666666883901</v>
      </c>
      <c r="AF202">
        <v>16.066666666883901</v>
      </c>
      <c r="AG202">
        <v>16.066666666883901</v>
      </c>
      <c r="AH202">
        <v>16.1333333328366</v>
      </c>
      <c r="AI202">
        <v>16.1333333328366</v>
      </c>
      <c r="AJ202">
        <v>-25.733899376077002</v>
      </c>
      <c r="AK202">
        <v>-25.733899376077002</v>
      </c>
      <c r="AL202">
        <v>-25.733899376077002</v>
      </c>
      <c r="AM202">
        <v>-25.733899376077002</v>
      </c>
      <c r="AN202">
        <v>37.503301811640803</v>
      </c>
      <c r="AO202">
        <v>37.503301811640803</v>
      </c>
      <c r="AP202">
        <v>37.503301811640803</v>
      </c>
      <c r="AQ202">
        <v>9.1333333333022892</v>
      </c>
      <c r="AR202">
        <v>9.1333333333022892</v>
      </c>
      <c r="AS202">
        <v>9.1333333333022892</v>
      </c>
    </row>
    <row r="203" spans="1:53" x14ac:dyDescent="0.5">
      <c r="A203" t="s">
        <v>99</v>
      </c>
      <c r="B203">
        <v>-0.33333333286766698</v>
      </c>
      <c r="C203">
        <v>-0.33333333286766698</v>
      </c>
      <c r="D203">
        <v>65.599999999782696</v>
      </c>
      <c r="E203">
        <v>65.599999999782696</v>
      </c>
      <c r="F203">
        <v>65.599999999782696</v>
      </c>
      <c r="G203">
        <v>99.799999999813707</v>
      </c>
      <c r="H203">
        <v>99.799999999813707</v>
      </c>
      <c r="I203">
        <v>99.799999999813707</v>
      </c>
      <c r="J203">
        <v>99.533333333674804</v>
      </c>
      <c r="K203">
        <v>99.533333333674804</v>
      </c>
      <c r="L203">
        <v>99.533333333674804</v>
      </c>
      <c r="M203">
        <v>99.933333333271193</v>
      </c>
      <c r="N203">
        <v>99.933333333271193</v>
      </c>
      <c r="O203">
        <v>99.933333333271193</v>
      </c>
      <c r="P203">
        <v>95.1333333334575</v>
      </c>
      <c r="Q203">
        <v>95.1333333334575</v>
      </c>
      <c r="R203">
        <v>95.1333333334575</v>
      </c>
      <c r="S203">
        <v>99.7333333330849</v>
      </c>
      <c r="T203">
        <v>99.7333333330849</v>
      </c>
      <c r="U203">
        <v>99.7333333330849</v>
      </c>
      <c r="V203">
        <v>100</v>
      </c>
      <c r="W203">
        <v>100</v>
      </c>
      <c r="X203">
        <v>100</v>
      </c>
      <c r="Y203">
        <v>99.933333333271193</v>
      </c>
      <c r="Z203">
        <v>99.933333333271193</v>
      </c>
      <c r="AA203">
        <v>99.933333333271193</v>
      </c>
      <c r="AB203">
        <v>39.066666666573497</v>
      </c>
      <c r="AC203">
        <v>39.066666666573497</v>
      </c>
      <c r="AD203">
        <v>39.066666666573497</v>
      </c>
      <c r="AE203">
        <v>10</v>
      </c>
      <c r="AF203">
        <v>10</v>
      </c>
      <c r="AG203">
        <v>10</v>
      </c>
      <c r="AH203">
        <v>13.600000000248301</v>
      </c>
      <c r="AI203">
        <v>13.600000000248301</v>
      </c>
      <c r="AJ203">
        <v>-13.539878963645499</v>
      </c>
      <c r="AK203">
        <v>-13.539878963645499</v>
      </c>
      <c r="AL203">
        <v>-13.539878963645499</v>
      </c>
      <c r="AM203">
        <v>-13.539878963645499</v>
      </c>
      <c r="AN203">
        <v>26.937503302033399</v>
      </c>
      <c r="AO203">
        <v>26.937503302033399</v>
      </c>
      <c r="AP203">
        <v>26.937503302033399</v>
      </c>
      <c r="AQ203">
        <v>10.1333333334575</v>
      </c>
      <c r="AR203">
        <v>10.1333333334575</v>
      </c>
      <c r="AS203">
        <v>10.1333333334575</v>
      </c>
    </row>
    <row r="204" spans="1:53" x14ac:dyDescent="0.5">
      <c r="A204" t="s">
        <v>100</v>
      </c>
      <c r="B204">
        <v>0.53333333305393105</v>
      </c>
      <c r="C204">
        <v>0.53333333305393105</v>
      </c>
      <c r="D204">
        <v>68.266666666604493</v>
      </c>
      <c r="E204">
        <v>68.266666666604493</v>
      </c>
      <c r="F204">
        <v>68.266666666604493</v>
      </c>
      <c r="G204">
        <v>99.733333333860998</v>
      </c>
      <c r="H204">
        <v>99.733333333860998</v>
      </c>
      <c r="I204">
        <v>99.733333333860998</v>
      </c>
      <c r="J204">
        <v>99.4666666661699</v>
      </c>
      <c r="K204">
        <v>99.4666666661699</v>
      </c>
      <c r="L204">
        <v>99.4666666661699</v>
      </c>
      <c r="M204">
        <v>99.600000000403497</v>
      </c>
      <c r="N204">
        <v>99.600000000403497</v>
      </c>
      <c r="O204">
        <v>99.600000000403497</v>
      </c>
      <c r="P204">
        <v>96.599999999937907</v>
      </c>
      <c r="Q204">
        <v>96.599999999937907</v>
      </c>
      <c r="R204">
        <v>96.599999999937907</v>
      </c>
      <c r="S204">
        <v>99.7333333330849</v>
      </c>
      <c r="T204">
        <v>99.7333333330849</v>
      </c>
      <c r="U204">
        <v>99.7333333330849</v>
      </c>
      <c r="V204">
        <v>99.933333333271193</v>
      </c>
      <c r="W204">
        <v>99.933333333271193</v>
      </c>
      <c r="X204">
        <v>99.933333333271193</v>
      </c>
      <c r="Y204">
        <v>99.533333333674804</v>
      </c>
      <c r="Z204">
        <v>99.533333333674804</v>
      </c>
      <c r="AA204">
        <v>99.533333333674804</v>
      </c>
      <c r="AB204">
        <v>47.133333332991803</v>
      </c>
      <c r="AC204">
        <v>47.133333332991803</v>
      </c>
      <c r="AD204">
        <v>47.133333332991803</v>
      </c>
      <c r="AE204">
        <v>11.200000000341401</v>
      </c>
      <c r="AF204">
        <v>11.200000000341401</v>
      </c>
      <c r="AG204">
        <v>11.200000000341401</v>
      </c>
      <c r="AH204">
        <v>11.0000000001552</v>
      </c>
      <c r="AI204">
        <v>11.0000000001552</v>
      </c>
      <c r="AJ204">
        <v>-14.714117966487599</v>
      </c>
      <c r="AK204">
        <v>-14.714117966487599</v>
      </c>
      <c r="AL204">
        <v>-14.714117966487599</v>
      </c>
      <c r="AM204">
        <v>-14.714117966487599</v>
      </c>
      <c r="AN204">
        <v>38.771197633433303</v>
      </c>
      <c r="AO204">
        <v>38.771197633433303</v>
      </c>
      <c r="AP204">
        <v>38.771197633433303</v>
      </c>
      <c r="AQ204">
        <v>10.1333333334575</v>
      </c>
      <c r="AR204">
        <v>10.1333333334575</v>
      </c>
      <c r="AS204">
        <v>10.1333333334575</v>
      </c>
    </row>
    <row r="207" spans="1:53" x14ac:dyDescent="0.5">
      <c r="A207" t="s">
        <v>0</v>
      </c>
      <c r="B207">
        <v>1617247344.332</v>
      </c>
      <c r="C207">
        <v>1617247349.332</v>
      </c>
      <c r="D207">
        <v>1617247354.332</v>
      </c>
      <c r="E207">
        <v>1617247359.332</v>
      </c>
      <c r="F207">
        <v>1617247364.332</v>
      </c>
      <c r="G207">
        <v>1617247369.332</v>
      </c>
      <c r="H207">
        <v>1617247374.332</v>
      </c>
      <c r="I207">
        <v>1617247379.332</v>
      </c>
      <c r="J207">
        <v>1617247384.332</v>
      </c>
      <c r="K207">
        <v>1617247389.332</v>
      </c>
      <c r="L207">
        <v>1617247394.332</v>
      </c>
      <c r="M207">
        <v>1617247399.332</v>
      </c>
      <c r="N207">
        <v>1617247404.332</v>
      </c>
      <c r="O207">
        <v>1617247409.332</v>
      </c>
      <c r="P207">
        <v>1617247414.332</v>
      </c>
      <c r="Q207">
        <v>1617247419.332</v>
      </c>
      <c r="R207">
        <v>1617247424.332</v>
      </c>
      <c r="S207">
        <v>1617247429.332</v>
      </c>
      <c r="T207">
        <v>1617247434.332</v>
      </c>
      <c r="U207">
        <v>1617247439.332</v>
      </c>
      <c r="V207">
        <v>1617247444.332</v>
      </c>
      <c r="W207">
        <v>1617247449.332</v>
      </c>
      <c r="X207">
        <v>1617247454.332</v>
      </c>
      <c r="Y207">
        <v>1617247459.332</v>
      </c>
      <c r="Z207">
        <v>1617247464.332</v>
      </c>
      <c r="AA207">
        <v>1617247469.332</v>
      </c>
      <c r="AB207">
        <v>1617247474.332</v>
      </c>
      <c r="AC207">
        <v>1617247479.332</v>
      </c>
      <c r="AD207">
        <v>1617247484.332</v>
      </c>
      <c r="AE207">
        <v>1617247489.332</v>
      </c>
      <c r="AF207">
        <v>1617247494.332</v>
      </c>
      <c r="AG207">
        <v>1617247499.332</v>
      </c>
      <c r="AH207">
        <v>1617247504.332</v>
      </c>
      <c r="AI207">
        <v>1617247509.332</v>
      </c>
      <c r="AJ207">
        <v>1617247514.332</v>
      </c>
      <c r="AK207">
        <v>1617247519.332</v>
      </c>
      <c r="AL207">
        <v>1617247524.332</v>
      </c>
      <c r="AM207">
        <v>1617247529.332</v>
      </c>
      <c r="AN207">
        <v>1617247534.332</v>
      </c>
      <c r="AO207">
        <v>1617247539.332</v>
      </c>
      <c r="AP207">
        <v>1617247544.332</v>
      </c>
      <c r="AQ207">
        <v>1617247549.332</v>
      </c>
      <c r="AR207">
        <v>1617247554.332</v>
      </c>
      <c r="AS207">
        <v>1617247559.332</v>
      </c>
      <c r="AT207">
        <v>1617247564.332</v>
      </c>
    </row>
    <row r="208" spans="1:53" x14ac:dyDescent="0.5">
      <c r="A208" t="s">
        <v>1</v>
      </c>
      <c r="B208">
        <v>49971.199999999997</v>
      </c>
      <c r="C208">
        <v>49971.199999999997</v>
      </c>
      <c r="D208">
        <v>196061.866666666</v>
      </c>
      <c r="E208">
        <v>196061.866666666</v>
      </c>
      <c r="F208">
        <v>196061.866666666</v>
      </c>
      <c r="G208">
        <v>3003.7333333333299</v>
      </c>
      <c r="H208">
        <v>3003.7333333333299</v>
      </c>
      <c r="I208">
        <v>3003.7333333333299</v>
      </c>
      <c r="J208">
        <v>25668.266666666601</v>
      </c>
      <c r="K208">
        <v>25668.266666666601</v>
      </c>
      <c r="L208">
        <v>25668.266666666601</v>
      </c>
      <c r="M208">
        <v>7099.7333333333299</v>
      </c>
      <c r="N208">
        <v>7099.7333333333299</v>
      </c>
      <c r="O208">
        <v>1881636.9219317001</v>
      </c>
      <c r="P208">
        <v>1881636.9219317001</v>
      </c>
      <c r="Q208">
        <v>1881636.9219317001</v>
      </c>
      <c r="R208">
        <v>1881636.9219317001</v>
      </c>
      <c r="S208">
        <v>4042.1752454162902</v>
      </c>
      <c r="T208">
        <v>4042.1752454162902</v>
      </c>
      <c r="U208">
        <v>4042.1752454162902</v>
      </c>
      <c r="V208">
        <v>1147426.13333333</v>
      </c>
      <c r="W208">
        <v>1147426.13333333</v>
      </c>
      <c r="X208">
        <v>1147426.13333333</v>
      </c>
      <c r="Y208">
        <v>3003.7333333333299</v>
      </c>
      <c r="Z208">
        <v>3003.7333333333299</v>
      </c>
      <c r="AA208">
        <v>3003.7333333333299</v>
      </c>
      <c r="AB208">
        <v>8738.1333333333296</v>
      </c>
      <c r="AC208">
        <v>8738.1333333333296</v>
      </c>
      <c r="AD208">
        <v>8738.1333333333296</v>
      </c>
      <c r="AE208">
        <v>9830.4</v>
      </c>
      <c r="AF208">
        <v>9830.4</v>
      </c>
      <c r="AG208">
        <v>9830.4</v>
      </c>
      <c r="AH208">
        <v>13653.333333333299</v>
      </c>
      <c r="AI208">
        <v>13653.333333333299</v>
      </c>
      <c r="AJ208">
        <v>13653.333333333299</v>
      </c>
      <c r="AK208">
        <v>14472.5333333333</v>
      </c>
      <c r="AL208">
        <v>14472.5333333333</v>
      </c>
      <c r="AM208">
        <v>14472.5333333333</v>
      </c>
      <c r="AN208">
        <v>15018.666666666601</v>
      </c>
      <c r="AO208">
        <v>15018.666666666601</v>
      </c>
      <c r="AP208">
        <v>15018.666666666601</v>
      </c>
      <c r="AQ208">
        <v>10103.4666666666</v>
      </c>
      <c r="AR208">
        <v>10103.4666666666</v>
      </c>
      <c r="AS208">
        <v>27722.5042301184</v>
      </c>
      <c r="AT208">
        <v>27722.5042301184</v>
      </c>
      <c r="AW208" s="1">
        <f>MEDIAN($B208:$AU211)</f>
        <v>15018.666666666601</v>
      </c>
      <c r="AX208" s="1">
        <f>AVERAGE($B208:$AU211)</f>
        <v>203445.29299280047</v>
      </c>
      <c r="AY208" s="1">
        <f>MIN($B208:$AU211)</f>
        <v>3003.7333333333299</v>
      </c>
      <c r="AZ208" s="1">
        <f>MAX($B208:$AU211)</f>
        <v>2262903.4666666598</v>
      </c>
      <c r="BA208" s="1">
        <f>STDEV($B208:$AU211)</f>
        <v>499009.49214642821</v>
      </c>
    </row>
    <row r="209" spans="1:53" x14ac:dyDescent="0.5">
      <c r="A209" t="s">
        <v>2</v>
      </c>
      <c r="B209">
        <v>127795.2</v>
      </c>
      <c r="C209">
        <v>127795.2</v>
      </c>
      <c r="D209">
        <v>127795.2</v>
      </c>
      <c r="E209">
        <v>190327.46666666601</v>
      </c>
      <c r="F209">
        <v>190327.46666666601</v>
      </c>
      <c r="G209">
        <v>190327.46666666601</v>
      </c>
      <c r="H209">
        <v>6280.5333333333301</v>
      </c>
      <c r="I209">
        <v>6280.5333333333301</v>
      </c>
      <c r="J209">
        <v>33914.224579030597</v>
      </c>
      <c r="K209">
        <v>33914.224579030597</v>
      </c>
      <c r="L209">
        <v>33914.224579030597</v>
      </c>
      <c r="M209">
        <v>33914.224579030597</v>
      </c>
      <c r="N209">
        <v>12766.0900732429</v>
      </c>
      <c r="O209">
        <v>12766.0900732429</v>
      </c>
      <c r="P209">
        <v>12766.0900732429</v>
      </c>
      <c r="Q209">
        <v>1129403.7333333299</v>
      </c>
      <c r="R209">
        <v>1129403.7333333299</v>
      </c>
      <c r="S209">
        <v>1129403.7333333299</v>
      </c>
      <c r="T209">
        <v>5734.4</v>
      </c>
      <c r="U209">
        <v>5734.4</v>
      </c>
      <c r="V209">
        <v>5734.4</v>
      </c>
      <c r="W209">
        <v>1611912.5333333299</v>
      </c>
      <c r="X209">
        <v>1611912.5333333299</v>
      </c>
      <c r="Y209">
        <v>1611912.5333333299</v>
      </c>
      <c r="Z209">
        <v>3549.86666666666</v>
      </c>
      <c r="AA209">
        <v>3549.86666666666</v>
      </c>
      <c r="AB209">
        <v>3549.86666666666</v>
      </c>
      <c r="AC209">
        <v>14199.4666666666</v>
      </c>
      <c r="AD209">
        <v>14199.4666666666</v>
      </c>
      <c r="AE209">
        <v>14199.4666666666</v>
      </c>
      <c r="AF209">
        <v>16110.9333333333</v>
      </c>
      <c r="AG209">
        <v>16110.9333333333</v>
      </c>
      <c r="AH209">
        <v>16110.9333333333</v>
      </c>
      <c r="AI209">
        <v>13380.266666666599</v>
      </c>
      <c r="AJ209">
        <v>13380.266666666599</v>
      </c>
      <c r="AK209">
        <v>13380.266666666599</v>
      </c>
      <c r="AL209">
        <v>17203.2</v>
      </c>
      <c r="AM209">
        <v>17203.2</v>
      </c>
      <c r="AN209">
        <v>17203.2</v>
      </c>
      <c r="AO209">
        <v>6280.5333333333301</v>
      </c>
      <c r="AP209">
        <v>6280.5333333333301</v>
      </c>
      <c r="AQ209">
        <v>6280.5333333333301</v>
      </c>
      <c r="AR209">
        <v>16657.0666666666</v>
      </c>
      <c r="AS209">
        <v>16657.0666666666</v>
      </c>
      <c r="AT209">
        <v>7330.8214016578704</v>
      </c>
    </row>
    <row r="210" spans="1:53" x14ac:dyDescent="0.5">
      <c r="A210" t="s">
        <v>3</v>
      </c>
      <c r="B210">
        <v>157286.39999999999</v>
      </c>
      <c r="C210">
        <v>146636.79999999999</v>
      </c>
      <c r="D210">
        <v>146636.79999999999</v>
      </c>
      <c r="E210">
        <v>146636.79999999999</v>
      </c>
      <c r="F210">
        <v>75912.533333333296</v>
      </c>
      <c r="G210">
        <v>75912.533333333296</v>
      </c>
      <c r="H210">
        <v>75912.533333333296</v>
      </c>
      <c r="I210">
        <v>5734.4</v>
      </c>
      <c r="J210">
        <v>5734.4</v>
      </c>
      <c r="K210">
        <v>5734.4</v>
      </c>
      <c r="L210">
        <v>32494.933333333302</v>
      </c>
      <c r="M210">
        <v>32494.933333333302</v>
      </c>
      <c r="N210">
        <v>32494.933333333302</v>
      </c>
      <c r="O210">
        <v>8192</v>
      </c>
      <c r="P210">
        <v>8192</v>
      </c>
      <c r="Q210">
        <v>8192</v>
      </c>
      <c r="R210">
        <v>15837.866666666599</v>
      </c>
      <c r="S210">
        <v>15837.866666666599</v>
      </c>
      <c r="T210">
        <v>15837.866666666599</v>
      </c>
      <c r="U210">
        <v>1123396.2666666601</v>
      </c>
      <c r="V210">
        <v>1123396.2666666601</v>
      </c>
      <c r="W210">
        <v>1123396.2666666601</v>
      </c>
      <c r="X210">
        <v>1136776.5333333299</v>
      </c>
      <c r="Y210">
        <v>1136776.5333333299</v>
      </c>
      <c r="Z210">
        <v>27923.7952932386</v>
      </c>
      <c r="AA210">
        <v>27923.7952932386</v>
      </c>
      <c r="AB210">
        <v>27923.7952932386</v>
      </c>
      <c r="AC210">
        <v>12307.692307692299</v>
      </c>
      <c r="AD210">
        <v>12307.692307692299</v>
      </c>
      <c r="AE210">
        <v>12307.692307692299</v>
      </c>
      <c r="AF210">
        <v>15018.666666666601</v>
      </c>
      <c r="AG210">
        <v>15018.666666666601</v>
      </c>
      <c r="AH210">
        <v>15018.666666666601</v>
      </c>
      <c r="AI210">
        <v>15018.666666666601</v>
      </c>
      <c r="AJ210">
        <v>4241.0436943466502</v>
      </c>
      <c r="AK210">
        <v>4241.0436943466502</v>
      </c>
      <c r="AL210">
        <v>4241.0436943466502</v>
      </c>
      <c r="AM210">
        <v>15837.866666666599</v>
      </c>
      <c r="AN210">
        <v>15837.866666666599</v>
      </c>
      <c r="AO210">
        <v>15837.866666666599</v>
      </c>
      <c r="AP210">
        <v>5188.2666666666601</v>
      </c>
      <c r="AQ210">
        <v>5188.2666666666601</v>
      </c>
      <c r="AR210">
        <v>18866.7042677194</v>
      </c>
      <c r="AS210">
        <v>18866.7042677194</v>
      </c>
      <c r="AT210">
        <v>18866.7042677194</v>
      </c>
    </row>
    <row r="211" spans="1:53" x14ac:dyDescent="0.5">
      <c r="A211" t="s">
        <v>4</v>
      </c>
      <c r="B211">
        <v>110865.066666666</v>
      </c>
      <c r="C211">
        <v>206438.39999999999</v>
      </c>
      <c r="D211">
        <v>206438.39999999999</v>
      </c>
      <c r="E211">
        <v>206438.39999999999</v>
      </c>
      <c r="F211">
        <v>4369.0666666666602</v>
      </c>
      <c r="G211">
        <v>4369.0666666666602</v>
      </c>
      <c r="H211">
        <v>4369.0666666666602</v>
      </c>
      <c r="I211">
        <v>5461.3333333333303</v>
      </c>
      <c r="J211">
        <v>5461.3333333333303</v>
      </c>
      <c r="K211">
        <v>5461.3333333333303</v>
      </c>
      <c r="L211">
        <v>19114.666666666599</v>
      </c>
      <c r="M211">
        <v>19114.666666666599</v>
      </c>
      <c r="N211">
        <v>19114.666666666599</v>
      </c>
      <c r="O211">
        <v>20753.0666666666</v>
      </c>
      <c r="P211">
        <v>20753.0666666666</v>
      </c>
      <c r="Q211">
        <v>20753.0666666666</v>
      </c>
      <c r="R211">
        <v>2262903.4666666598</v>
      </c>
      <c r="S211">
        <v>2262903.4666666598</v>
      </c>
      <c r="T211">
        <v>2262903.4666666598</v>
      </c>
      <c r="U211">
        <v>6107.1661541328804</v>
      </c>
      <c r="V211">
        <v>6107.1661541328804</v>
      </c>
      <c r="W211">
        <v>6107.1661541328804</v>
      </c>
      <c r="X211">
        <v>13817.0117805802</v>
      </c>
      <c r="Y211">
        <v>13817.0117805802</v>
      </c>
      <c r="Z211">
        <v>13817.0117805802</v>
      </c>
      <c r="AA211">
        <v>3003.7333333333299</v>
      </c>
      <c r="AB211">
        <v>3003.7333333333299</v>
      </c>
      <c r="AC211">
        <v>3003.7333333333299</v>
      </c>
      <c r="AD211">
        <v>13380.266666666599</v>
      </c>
      <c r="AE211">
        <v>13380.266666666599</v>
      </c>
      <c r="AF211">
        <v>13380.266666666599</v>
      </c>
      <c r="AG211">
        <v>23210.666666666599</v>
      </c>
      <c r="AH211">
        <v>23210.666666666599</v>
      </c>
      <c r="AI211">
        <v>23210.666666666599</v>
      </c>
      <c r="AJ211">
        <v>6915.67395178688</v>
      </c>
      <c r="AK211">
        <v>6915.67395178688</v>
      </c>
      <c r="AL211">
        <v>6915.67395178688</v>
      </c>
      <c r="AM211">
        <v>14825.999276074201</v>
      </c>
      <c r="AN211">
        <v>14825.999276074201</v>
      </c>
      <c r="AO211">
        <v>14825.999276074201</v>
      </c>
      <c r="AP211">
        <v>13653.333333333299</v>
      </c>
      <c r="AQ211">
        <v>13653.333333333299</v>
      </c>
      <c r="AR211">
        <v>13653.333333333299</v>
      </c>
      <c r="AS211">
        <v>15018.666666666601</v>
      </c>
      <c r="AT211">
        <v>15018.666666666601</v>
      </c>
    </row>
    <row r="212" spans="1:53" x14ac:dyDescent="0.5">
      <c r="A212" t="s">
        <v>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</row>
    <row r="213" spans="1:53" x14ac:dyDescent="0.5">
      <c r="A213" t="s">
        <v>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</row>
    <row r="214" spans="1:53" x14ac:dyDescent="0.5">
      <c r="A214" t="s">
        <v>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</row>
    <row r="215" spans="1:53" x14ac:dyDescent="0.5">
      <c r="A215" t="s">
        <v>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</row>
    <row r="216" spans="1:53" x14ac:dyDescent="0.5">
      <c r="A216" t="s">
        <v>9</v>
      </c>
      <c r="B216">
        <v>49971.199999999997</v>
      </c>
      <c r="C216">
        <v>49971.199999999997</v>
      </c>
      <c r="D216">
        <v>196061.866666666</v>
      </c>
      <c r="E216">
        <v>196061.866666666</v>
      </c>
      <c r="F216">
        <v>196061.866666666</v>
      </c>
      <c r="G216">
        <v>3003.7333333333299</v>
      </c>
      <c r="H216">
        <v>3003.7333333333299</v>
      </c>
      <c r="I216">
        <v>3003.7333333333299</v>
      </c>
      <c r="J216">
        <v>25668.266666666601</v>
      </c>
      <c r="K216">
        <v>25668.266666666601</v>
      </c>
      <c r="L216">
        <v>25668.266666666601</v>
      </c>
      <c r="M216">
        <v>7099.7333333333299</v>
      </c>
      <c r="N216">
        <v>7099.7333333333299</v>
      </c>
      <c r="O216">
        <v>1881636.9219317001</v>
      </c>
      <c r="P216">
        <v>1881636.9219317001</v>
      </c>
      <c r="Q216">
        <v>1881636.9219317001</v>
      </c>
      <c r="R216">
        <v>1881636.9219317001</v>
      </c>
      <c r="S216">
        <v>4042.1752454162902</v>
      </c>
      <c r="T216">
        <v>4042.1752454162902</v>
      </c>
      <c r="U216">
        <v>4042.1752454162902</v>
      </c>
      <c r="V216">
        <v>1147426.13333333</v>
      </c>
      <c r="W216">
        <v>1147426.13333333</v>
      </c>
      <c r="X216">
        <v>1147426.13333333</v>
      </c>
      <c r="Y216">
        <v>3003.7333333333299</v>
      </c>
      <c r="Z216">
        <v>3003.7333333333299</v>
      </c>
      <c r="AA216">
        <v>3003.7333333333299</v>
      </c>
      <c r="AB216">
        <v>8738.1333333333296</v>
      </c>
      <c r="AC216">
        <v>8738.1333333333296</v>
      </c>
      <c r="AD216">
        <v>8738.1333333333296</v>
      </c>
      <c r="AE216">
        <v>9830.4</v>
      </c>
      <c r="AF216">
        <v>9830.4</v>
      </c>
      <c r="AG216">
        <v>9830.4</v>
      </c>
      <c r="AH216">
        <v>13653.333333333299</v>
      </c>
      <c r="AI216">
        <v>13653.333333333299</v>
      </c>
      <c r="AJ216">
        <v>13653.333333333299</v>
      </c>
      <c r="AK216">
        <v>14472.5333333333</v>
      </c>
      <c r="AL216">
        <v>14472.5333333333</v>
      </c>
      <c r="AM216">
        <v>14472.5333333333</v>
      </c>
      <c r="AN216">
        <v>15018.666666666601</v>
      </c>
      <c r="AO216">
        <v>15018.666666666601</v>
      </c>
      <c r="AP216">
        <v>15018.666666666601</v>
      </c>
      <c r="AQ216">
        <v>10103.4666666666</v>
      </c>
      <c r="AR216">
        <v>10103.4666666666</v>
      </c>
      <c r="AS216">
        <v>27722.5042301184</v>
      </c>
      <c r="AT216">
        <v>27722.5042301184</v>
      </c>
    </row>
    <row r="217" spans="1:53" x14ac:dyDescent="0.5">
      <c r="A217" t="s">
        <v>10</v>
      </c>
      <c r="B217">
        <v>127795.2</v>
      </c>
      <c r="C217">
        <v>127795.2</v>
      </c>
      <c r="D217">
        <v>127795.2</v>
      </c>
      <c r="E217">
        <v>190327.46666666601</v>
      </c>
      <c r="F217">
        <v>190327.46666666601</v>
      </c>
      <c r="G217">
        <v>190327.46666666601</v>
      </c>
      <c r="H217">
        <v>6280.5333333333301</v>
      </c>
      <c r="I217">
        <v>6280.5333333333301</v>
      </c>
      <c r="J217">
        <v>33914.224579030597</v>
      </c>
      <c r="K217">
        <v>33914.224579030597</v>
      </c>
      <c r="L217">
        <v>33914.224579030597</v>
      </c>
      <c r="M217">
        <v>33914.224579030597</v>
      </c>
      <c r="N217">
        <v>12766.0900732429</v>
      </c>
      <c r="O217">
        <v>12766.0900732429</v>
      </c>
      <c r="P217">
        <v>12766.0900732429</v>
      </c>
      <c r="Q217">
        <v>1129403.7333333299</v>
      </c>
      <c r="R217">
        <v>1129403.7333333299</v>
      </c>
      <c r="S217">
        <v>1129403.7333333299</v>
      </c>
      <c r="T217">
        <v>5734.4</v>
      </c>
      <c r="U217">
        <v>5734.4</v>
      </c>
      <c r="V217">
        <v>5734.4</v>
      </c>
      <c r="W217">
        <v>1611912.5333333299</v>
      </c>
      <c r="X217">
        <v>1611912.5333333299</v>
      </c>
      <c r="Y217">
        <v>1611912.5333333299</v>
      </c>
      <c r="Z217">
        <v>3549.86666666666</v>
      </c>
      <c r="AA217">
        <v>3549.86666666666</v>
      </c>
      <c r="AB217">
        <v>3549.86666666666</v>
      </c>
      <c r="AC217">
        <v>14199.4666666666</v>
      </c>
      <c r="AD217">
        <v>14199.4666666666</v>
      </c>
      <c r="AE217">
        <v>14199.4666666666</v>
      </c>
      <c r="AF217">
        <v>16110.9333333333</v>
      </c>
      <c r="AG217">
        <v>16110.9333333333</v>
      </c>
      <c r="AH217">
        <v>16110.9333333333</v>
      </c>
      <c r="AI217">
        <v>13380.266666666599</v>
      </c>
      <c r="AJ217">
        <v>13380.266666666599</v>
      </c>
      <c r="AK217">
        <v>13380.266666666599</v>
      </c>
      <c r="AL217">
        <v>17203.2</v>
      </c>
      <c r="AM217">
        <v>17203.2</v>
      </c>
      <c r="AN217">
        <v>17203.2</v>
      </c>
      <c r="AO217">
        <v>6280.5333333333301</v>
      </c>
      <c r="AP217">
        <v>6280.5333333333301</v>
      </c>
      <c r="AQ217">
        <v>6280.5333333333301</v>
      </c>
      <c r="AR217">
        <v>16657.0666666666</v>
      </c>
      <c r="AS217">
        <v>16657.0666666666</v>
      </c>
      <c r="AT217">
        <v>7330.8214016578704</v>
      </c>
    </row>
    <row r="218" spans="1:53" x14ac:dyDescent="0.5">
      <c r="A218" t="s">
        <v>11</v>
      </c>
      <c r="B218">
        <v>157286.39999999999</v>
      </c>
      <c r="C218">
        <v>146636.79999999999</v>
      </c>
      <c r="D218">
        <v>146636.79999999999</v>
      </c>
      <c r="E218">
        <v>146636.79999999999</v>
      </c>
      <c r="F218">
        <v>75912.533333333296</v>
      </c>
      <c r="G218">
        <v>75912.533333333296</v>
      </c>
      <c r="H218">
        <v>75912.533333333296</v>
      </c>
      <c r="I218">
        <v>5734.4</v>
      </c>
      <c r="J218">
        <v>5734.4</v>
      </c>
      <c r="K218">
        <v>5734.4</v>
      </c>
      <c r="L218">
        <v>32494.933333333302</v>
      </c>
      <c r="M218">
        <v>32494.933333333302</v>
      </c>
      <c r="N218">
        <v>32494.933333333302</v>
      </c>
      <c r="O218">
        <v>8192</v>
      </c>
      <c r="P218">
        <v>8192</v>
      </c>
      <c r="Q218">
        <v>8192</v>
      </c>
      <c r="R218">
        <v>15837.866666666599</v>
      </c>
      <c r="S218">
        <v>15837.866666666599</v>
      </c>
      <c r="T218">
        <v>15837.866666666599</v>
      </c>
      <c r="U218">
        <v>1123396.2666666601</v>
      </c>
      <c r="V218">
        <v>1123396.2666666601</v>
      </c>
      <c r="W218">
        <v>1123396.2666666601</v>
      </c>
      <c r="X218">
        <v>1136776.5333333299</v>
      </c>
      <c r="Y218">
        <v>1136776.5333333299</v>
      </c>
      <c r="Z218">
        <v>27923.7952932386</v>
      </c>
      <c r="AA218">
        <v>27923.7952932386</v>
      </c>
      <c r="AB218">
        <v>27923.7952932386</v>
      </c>
      <c r="AC218">
        <v>12307.692307692299</v>
      </c>
      <c r="AD218">
        <v>12307.692307692299</v>
      </c>
      <c r="AE218">
        <v>12307.692307692299</v>
      </c>
      <c r="AF218">
        <v>15018.666666666601</v>
      </c>
      <c r="AG218">
        <v>15018.666666666601</v>
      </c>
      <c r="AH218">
        <v>15018.666666666601</v>
      </c>
      <c r="AI218">
        <v>15018.666666666601</v>
      </c>
      <c r="AJ218">
        <v>4241.0436943466502</v>
      </c>
      <c r="AK218">
        <v>4241.0436943466502</v>
      </c>
      <c r="AL218">
        <v>4241.0436943466502</v>
      </c>
      <c r="AM218">
        <v>15837.866666666599</v>
      </c>
      <c r="AN218">
        <v>15837.866666666599</v>
      </c>
      <c r="AO218">
        <v>15837.866666666599</v>
      </c>
      <c r="AP218">
        <v>5188.2666666666601</v>
      </c>
      <c r="AQ218">
        <v>5188.2666666666601</v>
      </c>
      <c r="AR218">
        <v>18866.7042677194</v>
      </c>
      <c r="AS218">
        <v>18866.7042677194</v>
      </c>
      <c r="AT218">
        <v>18866.7042677194</v>
      </c>
    </row>
    <row r="219" spans="1:53" x14ac:dyDescent="0.5">
      <c r="A219" t="s">
        <v>12</v>
      </c>
      <c r="B219">
        <v>110865.066666666</v>
      </c>
      <c r="C219">
        <v>206438.39999999999</v>
      </c>
      <c r="D219">
        <v>206438.39999999999</v>
      </c>
      <c r="E219">
        <v>206438.39999999999</v>
      </c>
      <c r="F219">
        <v>4369.0666666666602</v>
      </c>
      <c r="G219">
        <v>4369.0666666666602</v>
      </c>
      <c r="H219">
        <v>4369.0666666666602</v>
      </c>
      <c r="I219">
        <v>5461.3333333333303</v>
      </c>
      <c r="J219">
        <v>5461.3333333333303</v>
      </c>
      <c r="K219">
        <v>5461.3333333333303</v>
      </c>
      <c r="L219">
        <v>19114.666666666599</v>
      </c>
      <c r="M219">
        <v>19114.666666666599</v>
      </c>
      <c r="N219">
        <v>19114.666666666599</v>
      </c>
      <c r="O219">
        <v>20753.0666666666</v>
      </c>
      <c r="P219">
        <v>20753.0666666666</v>
      </c>
      <c r="Q219">
        <v>20753.0666666666</v>
      </c>
      <c r="R219">
        <v>2262903.4666666598</v>
      </c>
      <c r="S219">
        <v>2262903.4666666598</v>
      </c>
      <c r="T219">
        <v>2262903.4666666598</v>
      </c>
      <c r="U219">
        <v>6107.1661541328804</v>
      </c>
      <c r="V219">
        <v>6107.1661541328804</v>
      </c>
      <c r="W219">
        <v>6107.1661541328804</v>
      </c>
      <c r="X219">
        <v>13817.0117805802</v>
      </c>
      <c r="Y219">
        <v>13817.0117805802</v>
      </c>
      <c r="Z219">
        <v>13817.0117805802</v>
      </c>
      <c r="AA219">
        <v>3003.7333333333299</v>
      </c>
      <c r="AB219">
        <v>3003.7333333333299</v>
      </c>
      <c r="AC219">
        <v>3003.7333333333299</v>
      </c>
      <c r="AD219">
        <v>13380.266666666599</v>
      </c>
      <c r="AE219">
        <v>13380.266666666599</v>
      </c>
      <c r="AF219">
        <v>13380.266666666599</v>
      </c>
      <c r="AG219">
        <v>23210.666666666599</v>
      </c>
      <c r="AH219">
        <v>23210.666666666599</v>
      </c>
      <c r="AI219">
        <v>23210.666666666599</v>
      </c>
      <c r="AJ219">
        <v>6915.67395178688</v>
      </c>
      <c r="AK219">
        <v>6915.67395178688</v>
      </c>
      <c r="AL219">
        <v>6915.67395178688</v>
      </c>
      <c r="AM219">
        <v>14825.999276074201</v>
      </c>
      <c r="AN219">
        <v>14825.999276074201</v>
      </c>
      <c r="AO219">
        <v>14825.999276074201</v>
      </c>
      <c r="AP219">
        <v>13653.333333333299</v>
      </c>
      <c r="AQ219">
        <v>13653.333333333299</v>
      </c>
      <c r="AR219">
        <v>13653.333333333299</v>
      </c>
      <c r="AS219">
        <v>15018.666666666601</v>
      </c>
      <c r="AT219">
        <v>15018.666666666601</v>
      </c>
    </row>
    <row r="220" spans="1:53" x14ac:dyDescent="0.5">
      <c r="A220" t="s">
        <v>13</v>
      </c>
      <c r="B220">
        <v>313480.53333333298</v>
      </c>
      <c r="C220">
        <v>313480.53333333298</v>
      </c>
      <c r="D220">
        <v>488516.26666666602</v>
      </c>
      <c r="E220">
        <v>488516.26666666602</v>
      </c>
      <c r="F220">
        <v>488516.26666666602</v>
      </c>
      <c r="G220">
        <v>25921945.600000001</v>
      </c>
      <c r="H220">
        <v>25921945.600000001</v>
      </c>
      <c r="I220">
        <v>25921945.600000001</v>
      </c>
      <c r="J220">
        <v>15018.666666666601</v>
      </c>
      <c r="K220">
        <v>15018.666666666601</v>
      </c>
      <c r="L220">
        <v>15018.666666666601</v>
      </c>
      <c r="M220">
        <v>40747554.133333303</v>
      </c>
      <c r="N220">
        <v>40747554.133333303</v>
      </c>
      <c r="O220">
        <v>40747554.133333303</v>
      </c>
      <c r="P220">
        <v>23483.733333333301</v>
      </c>
      <c r="Q220">
        <v>23483.733333333301</v>
      </c>
      <c r="R220">
        <v>23483.733333333301</v>
      </c>
      <c r="S220">
        <v>4979916.7999999998</v>
      </c>
      <c r="T220">
        <v>4979916.7999999998</v>
      </c>
      <c r="U220">
        <v>4979916.7999999998</v>
      </c>
      <c r="V220">
        <v>35540445.8666666</v>
      </c>
      <c r="W220">
        <v>35540445.8666666</v>
      </c>
      <c r="X220">
        <v>35540445.8666666</v>
      </c>
      <c r="Y220">
        <v>72691.948440127002</v>
      </c>
      <c r="Z220">
        <v>72691.948440127002</v>
      </c>
      <c r="AA220">
        <v>72691.948440127002</v>
      </c>
      <c r="AB220">
        <v>28472019.073286999</v>
      </c>
      <c r="AC220">
        <v>28472019.073286999</v>
      </c>
      <c r="AD220">
        <v>28472019.073286999</v>
      </c>
      <c r="AE220">
        <v>20206.933333333302</v>
      </c>
      <c r="AF220">
        <v>20206.933333333302</v>
      </c>
      <c r="AG220">
        <v>20206.933333333302</v>
      </c>
      <c r="AH220">
        <v>136738.18454613601</v>
      </c>
      <c r="AI220">
        <v>136738.18454613601</v>
      </c>
      <c r="AJ220">
        <v>136738.18454613601</v>
      </c>
      <c r="AK220">
        <v>9832.3664732946509</v>
      </c>
      <c r="AL220">
        <v>9832.3664732946509</v>
      </c>
      <c r="AM220">
        <v>9832.3664732946509</v>
      </c>
      <c r="AN220">
        <v>11013.599462226501</v>
      </c>
      <c r="AO220">
        <v>11013.599462226501</v>
      </c>
      <c r="AP220">
        <v>11013.599462226501</v>
      </c>
      <c r="AQ220">
        <v>23865.426181749801</v>
      </c>
      <c r="AR220">
        <v>23865.426181749801</v>
      </c>
      <c r="AS220">
        <v>23865.426181749801</v>
      </c>
      <c r="AT220">
        <v>2962.1364739914202</v>
      </c>
      <c r="AW220" s="1">
        <f>MEDIAN($B220:$AU220)</f>
        <v>136738.18454613601</v>
      </c>
      <c r="AX220" s="1">
        <f>AVERAGE($B220:$AU220)</f>
        <v>9111548.1999624893</v>
      </c>
      <c r="AY220" s="1">
        <f>MIN($B220:$AU220)</f>
        <v>2962.1364739914202</v>
      </c>
      <c r="AZ220" s="1">
        <f>MAX($B220:$AU220)</f>
        <v>40747554.133333303</v>
      </c>
      <c r="BA220" s="1">
        <f>STDEV($B220:$AU220)</f>
        <v>14738434.506946709</v>
      </c>
    </row>
    <row r="221" spans="1:53" x14ac:dyDescent="0.5">
      <c r="A221" t="s">
        <v>14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</row>
    <row r="222" spans="1:53" x14ac:dyDescent="0.5">
      <c r="A222" t="s">
        <v>15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</row>
    <row r="223" spans="1:53" x14ac:dyDescent="0.5">
      <c r="A223" t="s">
        <v>16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</row>
    <row r="224" spans="1:53" x14ac:dyDescent="0.5">
      <c r="A224" t="s">
        <v>17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273.06666666666598</v>
      </c>
      <c r="S224">
        <v>273.06666666666598</v>
      </c>
      <c r="T224">
        <v>273.06666666666598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</row>
    <row r="225" spans="1:53" x14ac:dyDescent="0.5">
      <c r="A225" t="s">
        <v>18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</row>
    <row r="226" spans="1:53" x14ac:dyDescent="0.5">
      <c r="A226" t="s">
        <v>19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</row>
    <row r="227" spans="1:53" x14ac:dyDescent="0.5">
      <c r="A227" t="s">
        <v>20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</row>
    <row r="228" spans="1:53" x14ac:dyDescent="0.5">
      <c r="A228" t="s">
        <v>21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</row>
    <row r="229" spans="1:53" x14ac:dyDescent="0.5">
      <c r="A229" t="s">
        <v>22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W229" s="1">
        <f>MEDIAN($B229:$AU232)</f>
        <v>0</v>
      </c>
      <c r="AX229" s="1">
        <f>AVERAGE($B229:$AU232)</f>
        <v>4.5511111111110996</v>
      </c>
      <c r="AY229" s="1">
        <f>MIN($B229:$AU232)</f>
        <v>0</v>
      </c>
      <c r="AZ229" s="1">
        <f>MAX($B229:$AU232)</f>
        <v>273.06666666666598</v>
      </c>
      <c r="BA229" s="1">
        <f>STDEV($B229:$AU232)</f>
        <v>35.055259099953325</v>
      </c>
    </row>
    <row r="230" spans="1:53" x14ac:dyDescent="0.5">
      <c r="A230" t="s">
        <v>23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</row>
    <row r="231" spans="1:53" x14ac:dyDescent="0.5">
      <c r="A231" t="s">
        <v>24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</row>
    <row r="232" spans="1:53" x14ac:dyDescent="0.5">
      <c r="A232" t="s">
        <v>25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273.06666666666598</v>
      </c>
      <c r="S232">
        <v>273.06666666666598</v>
      </c>
      <c r="T232">
        <v>273.06666666666598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</row>
    <row r="233" spans="1:53" x14ac:dyDescent="0.5">
      <c r="A233" t="s">
        <v>26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W233" s="1">
        <f>MEDIAN($B233:$AU233)</f>
        <v>0</v>
      </c>
      <c r="AX233" s="1">
        <f>AVERAGE($B233:$AU233)</f>
        <v>0</v>
      </c>
      <c r="AY233" s="1">
        <f>MIN($B233:$AU233)</f>
        <v>0</v>
      </c>
      <c r="AZ233" s="1">
        <f>MAX($B233:$AU233)</f>
        <v>0</v>
      </c>
      <c r="BA233" s="1">
        <f>STDEV($B233:$AU233)</f>
        <v>0</v>
      </c>
    </row>
    <row r="234" spans="1:53" x14ac:dyDescent="0.5">
      <c r="A234" t="s">
        <v>27</v>
      </c>
      <c r="B234">
        <v>24.366472132733399</v>
      </c>
      <c r="C234">
        <v>24.366472132733399</v>
      </c>
      <c r="D234">
        <v>23.532857322166699</v>
      </c>
      <c r="E234">
        <v>23.532857322166699</v>
      </c>
      <c r="F234">
        <v>23.532857322166699</v>
      </c>
      <c r="G234">
        <v>23.423565920267201</v>
      </c>
      <c r="H234">
        <v>23.423565920267201</v>
      </c>
      <c r="I234">
        <v>23.423565920267201</v>
      </c>
      <c r="J234">
        <v>23.262435085907502</v>
      </c>
      <c r="K234">
        <v>23.262435085907502</v>
      </c>
      <c r="L234">
        <v>23.262435085907502</v>
      </c>
      <c r="M234">
        <v>23.146918870267701</v>
      </c>
      <c r="N234">
        <v>23.146918870267701</v>
      </c>
      <c r="O234">
        <v>22.160847146126901</v>
      </c>
      <c r="P234">
        <v>22.160847146126901</v>
      </c>
      <c r="Q234">
        <v>22.160847146126901</v>
      </c>
      <c r="R234">
        <v>22.160847146126901</v>
      </c>
      <c r="S234">
        <v>21.731539090299599</v>
      </c>
      <c r="T234">
        <v>21.731539090299599</v>
      </c>
      <c r="U234">
        <v>21.731539090299599</v>
      </c>
      <c r="V234">
        <v>21.6226558729076</v>
      </c>
      <c r="W234">
        <v>21.6226558729076</v>
      </c>
      <c r="X234">
        <v>21.6226558729076</v>
      </c>
      <c r="Y234">
        <v>21.4470344885295</v>
      </c>
      <c r="Z234">
        <v>21.4470344885295</v>
      </c>
      <c r="AA234">
        <v>21.4470344885295</v>
      </c>
      <c r="AB234">
        <v>21.111506823314201</v>
      </c>
      <c r="AC234">
        <v>21.111506823314201</v>
      </c>
      <c r="AD234">
        <v>21.111506823314201</v>
      </c>
      <c r="AE234">
        <v>21.1030369947823</v>
      </c>
      <c r="AF234">
        <v>21.1030369947823</v>
      </c>
      <c r="AG234">
        <v>21.1030369947823</v>
      </c>
      <c r="AH234">
        <v>21.381929059573501</v>
      </c>
      <c r="AI234">
        <v>21.381929059573501</v>
      </c>
      <c r="AJ234">
        <v>21.381929059573501</v>
      </c>
      <c r="AK234">
        <v>21.378765629639901</v>
      </c>
      <c r="AL234">
        <v>21.378765629639901</v>
      </c>
      <c r="AM234">
        <v>21.378765629639901</v>
      </c>
      <c r="AN234">
        <v>21.3775410761172</v>
      </c>
      <c r="AO234">
        <v>21.3775410761172</v>
      </c>
      <c r="AP234">
        <v>21.3775410761172</v>
      </c>
      <c r="AQ234">
        <v>21.376724707102099</v>
      </c>
      <c r="AR234">
        <v>21.376724707102099</v>
      </c>
      <c r="AS234">
        <v>21.380194275416301</v>
      </c>
      <c r="AT234">
        <v>21.380194275416301</v>
      </c>
      <c r="AW234" s="1">
        <f>MEDIAN($B234:$AU237)</f>
        <v>28.267083286987301</v>
      </c>
      <c r="AX234" s="1">
        <f>AVERAGE($B234:$AU237)</f>
        <v>26.944098904920267</v>
      </c>
      <c r="AY234" s="1">
        <f>MIN($B234:$AU237)</f>
        <v>21.1030369947823</v>
      </c>
      <c r="AZ234" s="1">
        <f>MAX($B234:$AU237)</f>
        <v>31.433268466011999</v>
      </c>
      <c r="BA234" s="1">
        <f>STDEV($B234:$AU237)</f>
        <v>3.1075041593836397</v>
      </c>
    </row>
    <row r="235" spans="1:53" x14ac:dyDescent="0.5">
      <c r="A235" t="s">
        <v>28</v>
      </c>
      <c r="B235">
        <v>31.226523012932301</v>
      </c>
      <c r="C235">
        <v>31.226523012932301</v>
      </c>
      <c r="D235">
        <v>31.226523012932301</v>
      </c>
      <c r="E235">
        <v>28.450766315389799</v>
      </c>
      <c r="F235">
        <v>28.450766315389799</v>
      </c>
      <c r="G235">
        <v>28.450766315389799</v>
      </c>
      <c r="H235">
        <v>28.358618662807899</v>
      </c>
      <c r="I235">
        <v>28.358618662807899</v>
      </c>
      <c r="J235">
        <v>28.202283996412</v>
      </c>
      <c r="K235">
        <v>28.202283996412</v>
      </c>
      <c r="L235">
        <v>28.202283996412</v>
      </c>
      <c r="M235">
        <v>28.202283996412</v>
      </c>
      <c r="N235">
        <v>27.649602173174301</v>
      </c>
      <c r="O235">
        <v>27.649602173174301</v>
      </c>
      <c r="P235">
        <v>27.649602173174301</v>
      </c>
      <c r="Q235">
        <v>26.845580739405801</v>
      </c>
      <c r="R235">
        <v>26.845580739405801</v>
      </c>
      <c r="S235">
        <v>26.845580739405801</v>
      </c>
      <c r="T235">
        <v>26.586995853865801</v>
      </c>
      <c r="U235">
        <v>26.586995853865801</v>
      </c>
      <c r="V235">
        <v>26.586995853865801</v>
      </c>
      <c r="W235">
        <v>26.4931134171268</v>
      </c>
      <c r="X235">
        <v>26.4931134171268</v>
      </c>
      <c r="Y235">
        <v>26.4931134171268</v>
      </c>
      <c r="Z235">
        <v>26.245039282656499</v>
      </c>
      <c r="AA235">
        <v>26.245039282656499</v>
      </c>
      <c r="AB235">
        <v>26.245039282656499</v>
      </c>
      <c r="AC235">
        <v>26.178505207924001</v>
      </c>
      <c r="AD235">
        <v>26.178505207924001</v>
      </c>
      <c r="AE235">
        <v>26.178505207924001</v>
      </c>
      <c r="AF235">
        <v>27.0014051751672</v>
      </c>
      <c r="AG235">
        <v>27.0014051751672</v>
      </c>
      <c r="AH235">
        <v>27.0014051751672</v>
      </c>
      <c r="AI235">
        <v>26.7818019100994</v>
      </c>
      <c r="AJ235">
        <v>26.7818019100994</v>
      </c>
      <c r="AK235">
        <v>26.7818019100994</v>
      </c>
      <c r="AL235">
        <v>26.6614895264957</v>
      </c>
      <c r="AM235">
        <v>26.6614895264957</v>
      </c>
      <c r="AN235">
        <v>26.6614895264957</v>
      </c>
      <c r="AO235">
        <v>26.5260743161123</v>
      </c>
      <c r="AP235">
        <v>26.5260743161123</v>
      </c>
      <c r="AQ235">
        <v>26.5260743161123</v>
      </c>
      <c r="AR235">
        <v>26.4582136417303</v>
      </c>
      <c r="AS235">
        <v>26.4582136417303</v>
      </c>
      <c r="AT235">
        <v>26.2838168108748</v>
      </c>
    </row>
    <row r="236" spans="1:53" x14ac:dyDescent="0.5">
      <c r="A236" t="s">
        <v>29</v>
      </c>
      <c r="B236">
        <v>31.433268466011999</v>
      </c>
      <c r="C236">
        <v>30.802419309576301</v>
      </c>
      <c r="D236">
        <v>30.802419309576301</v>
      </c>
      <c r="E236">
        <v>30.802419309576301</v>
      </c>
      <c r="F236">
        <v>30.512608309207899</v>
      </c>
      <c r="G236">
        <v>30.512608309207899</v>
      </c>
      <c r="H236">
        <v>30.512608309207899</v>
      </c>
      <c r="I236">
        <v>30.397908462583199</v>
      </c>
      <c r="J236">
        <v>30.397908462583199</v>
      </c>
      <c r="K236">
        <v>30.397908462583199</v>
      </c>
      <c r="L236">
        <v>30.2683098814326</v>
      </c>
      <c r="M236">
        <v>30.2683098814326</v>
      </c>
      <c r="N236">
        <v>30.2683098814326</v>
      </c>
      <c r="O236">
        <v>29.285503633352299</v>
      </c>
      <c r="P236">
        <v>29.285503633352299</v>
      </c>
      <c r="Q236">
        <v>29.285503633352299</v>
      </c>
      <c r="R236">
        <v>28.945996169188302</v>
      </c>
      <c r="S236">
        <v>28.945996169188302</v>
      </c>
      <c r="T236">
        <v>28.945996169188302</v>
      </c>
      <c r="U236">
        <v>28.727413365389399</v>
      </c>
      <c r="V236">
        <v>28.727413365389399</v>
      </c>
      <c r="W236">
        <v>28.727413365389399</v>
      </c>
      <c r="X236">
        <v>28.6627161209409</v>
      </c>
      <c r="Y236">
        <v>28.6627161209409</v>
      </c>
      <c r="Z236">
        <v>28.248817030274001</v>
      </c>
      <c r="AA236">
        <v>28.248817030274001</v>
      </c>
      <c r="AB236">
        <v>28.248817030274001</v>
      </c>
      <c r="AC236">
        <v>28.183507509064199</v>
      </c>
      <c r="AD236">
        <v>28.183507509064199</v>
      </c>
      <c r="AE236">
        <v>28.183507509064199</v>
      </c>
      <c r="AF236">
        <v>28.463215942870399</v>
      </c>
      <c r="AG236">
        <v>28.463215942870399</v>
      </c>
      <c r="AH236">
        <v>28.463215942870399</v>
      </c>
      <c r="AI236">
        <v>28.463215942870399</v>
      </c>
      <c r="AJ236">
        <v>28.463930265758702</v>
      </c>
      <c r="AK236">
        <v>28.463930265758702</v>
      </c>
      <c r="AL236">
        <v>28.463930265758702</v>
      </c>
      <c r="AM236">
        <v>28.455052252719199</v>
      </c>
      <c r="AN236">
        <v>28.455052252719199</v>
      </c>
      <c r="AO236">
        <v>28.455052252719199</v>
      </c>
      <c r="AP236">
        <v>28.457501359764599</v>
      </c>
      <c r="AQ236">
        <v>28.457501359764599</v>
      </c>
      <c r="AR236">
        <v>28.458930005541099</v>
      </c>
      <c r="AS236">
        <v>28.458930005541099</v>
      </c>
      <c r="AT236">
        <v>28.458930005541099</v>
      </c>
    </row>
    <row r="237" spans="1:53" x14ac:dyDescent="0.5">
      <c r="A237" t="s">
        <v>30</v>
      </c>
      <c r="B237">
        <v>31.4302070822052</v>
      </c>
      <c r="C237">
        <v>30.753437168668899</v>
      </c>
      <c r="D237">
        <v>30.753437168668899</v>
      </c>
      <c r="E237">
        <v>30.753437168668899</v>
      </c>
      <c r="F237">
        <v>30.6123073751797</v>
      </c>
      <c r="G237">
        <v>30.6123073751797</v>
      </c>
      <c r="H237">
        <v>30.6123073751797</v>
      </c>
      <c r="I237">
        <v>30.516486062029699</v>
      </c>
      <c r="J237">
        <v>30.516486062029699</v>
      </c>
      <c r="K237">
        <v>30.516486062029699</v>
      </c>
      <c r="L237">
        <v>30.3661721171203</v>
      </c>
      <c r="M237">
        <v>30.3661721171203</v>
      </c>
      <c r="N237">
        <v>30.3661721171203</v>
      </c>
      <c r="O237">
        <v>29.4155103990105</v>
      </c>
      <c r="P237">
        <v>29.4155103990105</v>
      </c>
      <c r="Q237">
        <v>29.4155103990105</v>
      </c>
      <c r="R237">
        <v>29.089779161976701</v>
      </c>
      <c r="S237">
        <v>29.089779161976701</v>
      </c>
      <c r="T237">
        <v>29.089779161976701</v>
      </c>
      <c r="U237">
        <v>28.9095657018885</v>
      </c>
      <c r="V237">
        <v>28.9095657018885</v>
      </c>
      <c r="W237">
        <v>28.9095657018885</v>
      </c>
      <c r="X237">
        <v>28.814356665499901</v>
      </c>
      <c r="Y237">
        <v>28.814356665499901</v>
      </c>
      <c r="Z237">
        <v>28.814356665499901</v>
      </c>
      <c r="AA237">
        <v>28.310452890915698</v>
      </c>
      <c r="AB237">
        <v>28.310452890915698</v>
      </c>
      <c r="AC237">
        <v>28.310452890915698</v>
      </c>
      <c r="AD237">
        <v>28.267083286987301</v>
      </c>
      <c r="AE237">
        <v>28.267083286987301</v>
      </c>
      <c r="AF237">
        <v>28.267083286987301</v>
      </c>
      <c r="AG237">
        <v>28.544954890509601</v>
      </c>
      <c r="AH237">
        <v>28.544954890509601</v>
      </c>
      <c r="AI237">
        <v>28.544954890509601</v>
      </c>
      <c r="AJ237">
        <v>28.543322152479298</v>
      </c>
      <c r="AK237">
        <v>28.543322152479298</v>
      </c>
      <c r="AL237">
        <v>28.543322152479298</v>
      </c>
      <c r="AM237">
        <v>28.542301691210401</v>
      </c>
      <c r="AN237">
        <v>28.542301691210401</v>
      </c>
      <c r="AO237">
        <v>28.542301691210401</v>
      </c>
      <c r="AP237">
        <v>28.540873045433901</v>
      </c>
      <c r="AQ237">
        <v>28.540873045433901</v>
      </c>
      <c r="AR237">
        <v>28.540873045433901</v>
      </c>
      <c r="AS237">
        <v>28.5400566764188</v>
      </c>
      <c r="AT237">
        <v>28.5400566764188</v>
      </c>
    </row>
    <row r="238" spans="1:53" x14ac:dyDescent="0.5">
      <c r="A238" t="s">
        <v>31</v>
      </c>
      <c r="B238">
        <v>36.2739070091746</v>
      </c>
      <c r="C238">
        <v>36.2739070091746</v>
      </c>
      <c r="D238">
        <v>33.083330042848203</v>
      </c>
      <c r="E238">
        <v>33.083330042848203</v>
      </c>
      <c r="F238">
        <v>33.083330042848203</v>
      </c>
      <c r="G238">
        <v>31.115292956587901</v>
      </c>
      <c r="H238">
        <v>31.115292956587901</v>
      </c>
      <c r="I238">
        <v>31.115292956587901</v>
      </c>
      <c r="J238">
        <v>29.272825686286801</v>
      </c>
      <c r="K238">
        <v>29.272825686286801</v>
      </c>
      <c r="L238">
        <v>29.272825686286801</v>
      </c>
      <c r="M238">
        <v>27.6104480953977</v>
      </c>
      <c r="N238">
        <v>27.6104480953977</v>
      </c>
      <c r="O238">
        <v>27.6104480953977</v>
      </c>
      <c r="P238">
        <v>26.361102002666801</v>
      </c>
      <c r="Q238">
        <v>26.361102002666801</v>
      </c>
      <c r="R238">
        <v>26.361102002666801</v>
      </c>
      <c r="S238">
        <v>25.0036481465085</v>
      </c>
      <c r="T238">
        <v>25.0036481465085</v>
      </c>
      <c r="U238">
        <v>25.0036481465085</v>
      </c>
      <c r="V238">
        <v>23.444203469209501</v>
      </c>
      <c r="W238">
        <v>23.444203469209501</v>
      </c>
      <c r="X238">
        <v>23.444203469209501</v>
      </c>
      <c r="Y238">
        <v>21.790115448201998</v>
      </c>
      <c r="Z238">
        <v>21.790115448201998</v>
      </c>
      <c r="AA238">
        <v>21.790115448201998</v>
      </c>
      <c r="AB238">
        <v>21.6801437578189</v>
      </c>
      <c r="AC238">
        <v>21.6801437578189</v>
      </c>
      <c r="AD238">
        <v>21.6801437578189</v>
      </c>
      <c r="AE238">
        <v>21.673938843085001</v>
      </c>
      <c r="AF238">
        <v>21.673938843085001</v>
      </c>
      <c r="AG238">
        <v>21.673938843085001</v>
      </c>
      <c r="AH238">
        <v>21.6827924961243</v>
      </c>
      <c r="AI238">
        <v>21.6827924961243</v>
      </c>
      <c r="AJ238">
        <v>21.6827924961243</v>
      </c>
      <c r="AK238">
        <v>21.686667502163701</v>
      </c>
      <c r="AL238">
        <v>21.686667502163701</v>
      </c>
      <c r="AM238">
        <v>21.686667502163701</v>
      </c>
      <c r="AN238">
        <v>21.696085238360599</v>
      </c>
      <c r="AO238">
        <v>21.696085238360599</v>
      </c>
      <c r="AP238">
        <v>21.696085238360599</v>
      </c>
      <c r="AQ238">
        <v>21.697532234286701</v>
      </c>
      <c r="AR238">
        <v>21.697532234286701</v>
      </c>
      <c r="AS238">
        <v>21.697532234286701</v>
      </c>
      <c r="AT238">
        <v>21.694196786050298</v>
      </c>
      <c r="AW238" s="1">
        <f>MEDIAN($B238:$AU238)</f>
        <v>23.444203469209501</v>
      </c>
      <c r="AX238" s="1">
        <f>AVERAGE($B238:$AU238)</f>
        <v>25.2808086347342</v>
      </c>
      <c r="AY238" s="1">
        <f>MIN($B238:$AU238)</f>
        <v>21.673938843085001</v>
      </c>
      <c r="AZ238" s="1">
        <f>MAX($B238:$AU238)</f>
        <v>36.2739070091746</v>
      </c>
      <c r="BA238" s="1">
        <f>STDEV($B238:$AU238)</f>
        <v>4.4883733069360821</v>
      </c>
    </row>
    <row r="239" spans="1:53" x14ac:dyDescent="0.5">
      <c r="A239" t="s">
        <v>32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</row>
    <row r="240" spans="1:53" x14ac:dyDescent="0.5">
      <c r="A240" t="s">
        <v>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</row>
    <row r="241" spans="1:53" x14ac:dyDescent="0.5">
      <c r="A241" t="s">
        <v>34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</row>
    <row r="242" spans="1:53" x14ac:dyDescent="0.5">
      <c r="A242" t="s">
        <v>35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</row>
    <row r="243" spans="1:53" x14ac:dyDescent="0.5">
      <c r="A243" t="s">
        <v>36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</row>
    <row r="244" spans="1:53" x14ac:dyDescent="0.5">
      <c r="A244" t="s">
        <v>37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</row>
    <row r="245" spans="1:53" x14ac:dyDescent="0.5">
      <c r="A245" t="s">
        <v>38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</row>
    <row r="246" spans="1:53" x14ac:dyDescent="0.5">
      <c r="A246" t="s">
        <v>39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</row>
    <row r="247" spans="1:53" x14ac:dyDescent="0.5">
      <c r="A247" t="s">
        <v>40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</row>
    <row r="248" spans="1:53" x14ac:dyDescent="0.5">
      <c r="A248" t="s">
        <v>41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</row>
    <row r="249" spans="1:53" x14ac:dyDescent="0.5">
      <c r="A249" t="s">
        <v>42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</row>
    <row r="250" spans="1:53" x14ac:dyDescent="0.5">
      <c r="A250" t="s">
        <v>43</v>
      </c>
      <c r="B250">
        <v>0</v>
      </c>
      <c r="C250">
        <v>0</v>
      </c>
      <c r="D250">
        <v>5.86666666666666</v>
      </c>
      <c r="E250">
        <v>5.86666666666666</v>
      </c>
      <c r="F250">
        <v>5.86666666666666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155</v>
      </c>
      <c r="N250">
        <v>155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</row>
    <row r="251" spans="1:53" x14ac:dyDescent="0.5">
      <c r="A251" t="s">
        <v>44</v>
      </c>
      <c r="B251">
        <v>0</v>
      </c>
      <c r="C251">
        <v>0</v>
      </c>
      <c r="D251">
        <v>0</v>
      </c>
      <c r="E251">
        <v>5.86666666666666</v>
      </c>
      <c r="F251">
        <v>5.86666666666666</v>
      </c>
      <c r="G251">
        <v>5.86666666666666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</row>
    <row r="252" spans="1:53" x14ac:dyDescent="0.5">
      <c r="A252" t="s">
        <v>45</v>
      </c>
      <c r="B252">
        <v>0</v>
      </c>
      <c r="C252">
        <v>0</v>
      </c>
      <c r="D252">
        <v>0</v>
      </c>
      <c r="E252">
        <v>0</v>
      </c>
      <c r="F252">
        <v>5.86666666666666</v>
      </c>
      <c r="G252">
        <v>5.86666666666666</v>
      </c>
      <c r="H252">
        <v>5.86666666666666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</row>
    <row r="253" spans="1:53" x14ac:dyDescent="0.5">
      <c r="A253" t="s">
        <v>46</v>
      </c>
      <c r="B253">
        <v>0</v>
      </c>
      <c r="C253">
        <v>5.86666666666666</v>
      </c>
      <c r="D253">
        <v>5.86666666666666</v>
      </c>
      <c r="E253">
        <v>5.86666666666666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</row>
    <row r="254" spans="1:53" x14ac:dyDescent="0.5">
      <c r="A254" t="s">
        <v>47</v>
      </c>
      <c r="B254">
        <v>43.2</v>
      </c>
      <c r="C254">
        <v>43.2</v>
      </c>
      <c r="D254">
        <v>49.066666666666599</v>
      </c>
      <c r="E254">
        <v>49.066666666666599</v>
      </c>
      <c r="F254">
        <v>49.066666666666599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15.3058586276436</v>
      </c>
      <c r="AO254">
        <v>15.3058586276436</v>
      </c>
      <c r="AP254">
        <v>15.3058586276436</v>
      </c>
      <c r="AQ254">
        <v>0</v>
      </c>
      <c r="AR254">
        <v>0</v>
      </c>
      <c r="AS254">
        <v>0</v>
      </c>
      <c r="AT254">
        <v>0</v>
      </c>
    </row>
    <row r="255" spans="1:53" x14ac:dyDescent="0.5">
      <c r="A255" t="s">
        <v>48</v>
      </c>
      <c r="B255">
        <v>58576.266666666597</v>
      </c>
      <c r="C255">
        <v>58576.266666666597</v>
      </c>
      <c r="D255">
        <v>35933.199999999997</v>
      </c>
      <c r="E255">
        <v>35933.199999999997</v>
      </c>
      <c r="F255">
        <v>35933.199999999997</v>
      </c>
      <c r="G255">
        <v>15249.866666666599</v>
      </c>
      <c r="H255">
        <v>15249.866666666599</v>
      </c>
      <c r="I255">
        <v>15249.866666666599</v>
      </c>
      <c r="J255">
        <v>20459.400000000001</v>
      </c>
      <c r="K255">
        <v>20459.400000000001</v>
      </c>
      <c r="L255">
        <v>20459.400000000001</v>
      </c>
      <c r="M255">
        <v>16945.866666666599</v>
      </c>
      <c r="N255">
        <v>16945.866666666599</v>
      </c>
      <c r="O255">
        <v>23321.4850655997</v>
      </c>
      <c r="P255">
        <v>23321.4850655997</v>
      </c>
      <c r="Q255">
        <v>23321.4850655997</v>
      </c>
      <c r="R255">
        <v>23321.4850655997</v>
      </c>
      <c r="S255">
        <v>30398.898872902901</v>
      </c>
      <c r="T255">
        <v>30398.898872902901</v>
      </c>
      <c r="U255">
        <v>30398.898872902901</v>
      </c>
      <c r="V255">
        <v>14740.9333333333</v>
      </c>
      <c r="W255">
        <v>14740.9333333333</v>
      </c>
      <c r="X255">
        <v>14740.9333333333</v>
      </c>
      <c r="Y255">
        <v>15694.2</v>
      </c>
      <c r="Z255">
        <v>15694.2</v>
      </c>
      <c r="AA255">
        <v>15694.2</v>
      </c>
      <c r="AB255">
        <v>23023.599999999999</v>
      </c>
      <c r="AC255">
        <v>23023.599999999999</v>
      </c>
      <c r="AD255">
        <v>23023.599999999999</v>
      </c>
      <c r="AE255">
        <v>19380.666666666599</v>
      </c>
      <c r="AF255">
        <v>19380.666666666599</v>
      </c>
      <c r="AG255">
        <v>19380.666666666599</v>
      </c>
      <c r="AH255">
        <v>14959.6</v>
      </c>
      <c r="AI255">
        <v>14959.6</v>
      </c>
      <c r="AJ255">
        <v>14959.6</v>
      </c>
      <c r="AK255">
        <v>12324.6</v>
      </c>
      <c r="AL255">
        <v>12324.6</v>
      </c>
      <c r="AM255">
        <v>12324.6</v>
      </c>
      <c r="AN255">
        <v>24297.5333333333</v>
      </c>
      <c r="AO255">
        <v>24297.5333333333</v>
      </c>
      <c r="AP255">
        <v>24297.5333333333</v>
      </c>
      <c r="AQ255">
        <v>11465.666666666601</v>
      </c>
      <c r="AR255">
        <v>11465.666666666601</v>
      </c>
      <c r="AS255">
        <v>30742.9028012784</v>
      </c>
      <c r="AT255">
        <v>30742.9028012784</v>
      </c>
      <c r="AW255" s="1">
        <f>MEDIAN($B255:$AU258)</f>
        <v>18683.8</v>
      </c>
      <c r="AX255" s="1">
        <f>AVERAGE($B255:$AU258)</f>
        <v>21759.921000504128</v>
      </c>
      <c r="AY255" s="1">
        <f>MIN($B255:$AU258)</f>
        <v>11465.666666666601</v>
      </c>
      <c r="AZ255" s="1">
        <f>MAX($B255:$AU258)</f>
        <v>58576.266666666597</v>
      </c>
      <c r="BA255" s="1">
        <f>STDEV($B255:$AU258)</f>
        <v>9709.2882079843421</v>
      </c>
    </row>
    <row r="256" spans="1:53" x14ac:dyDescent="0.5">
      <c r="A256" t="s">
        <v>49</v>
      </c>
      <c r="B256">
        <v>55916.2</v>
      </c>
      <c r="C256">
        <v>55916.2</v>
      </c>
      <c r="D256">
        <v>55916.2</v>
      </c>
      <c r="E256">
        <v>36738.800000000003</v>
      </c>
      <c r="F256">
        <v>36738.800000000003</v>
      </c>
      <c r="G256">
        <v>36738.800000000003</v>
      </c>
      <c r="H256">
        <v>11710.9333333333</v>
      </c>
      <c r="I256">
        <v>11710.9333333333</v>
      </c>
      <c r="J256">
        <v>27629.826030328401</v>
      </c>
      <c r="K256">
        <v>27629.826030328401</v>
      </c>
      <c r="L256">
        <v>27629.826030328401</v>
      </c>
      <c r="M256">
        <v>27629.826030328401</v>
      </c>
      <c r="N256">
        <v>14637.213651238801</v>
      </c>
      <c r="O256">
        <v>14637.213651238801</v>
      </c>
      <c r="P256">
        <v>14637.213651238801</v>
      </c>
      <c r="Q256">
        <v>28965.733333333301</v>
      </c>
      <c r="R256">
        <v>28965.733333333301</v>
      </c>
      <c r="S256">
        <v>28965.733333333301</v>
      </c>
      <c r="T256">
        <v>32754.2</v>
      </c>
      <c r="U256">
        <v>32754.2</v>
      </c>
      <c r="V256">
        <v>32754.2</v>
      </c>
      <c r="W256">
        <v>23564.933333333302</v>
      </c>
      <c r="X256">
        <v>23564.933333333302</v>
      </c>
      <c r="Y256">
        <v>23564.933333333302</v>
      </c>
      <c r="Z256">
        <v>17399.599999999999</v>
      </c>
      <c r="AA256">
        <v>17399.599999999999</v>
      </c>
      <c r="AB256">
        <v>17399.599999999999</v>
      </c>
      <c r="AC256">
        <v>15649.2</v>
      </c>
      <c r="AD256">
        <v>15649.2</v>
      </c>
      <c r="AE256">
        <v>15649.2</v>
      </c>
      <c r="AF256">
        <v>14986.5333333333</v>
      </c>
      <c r="AG256">
        <v>14986.5333333333</v>
      </c>
      <c r="AH256">
        <v>14986.5333333333</v>
      </c>
      <c r="AI256">
        <v>18596</v>
      </c>
      <c r="AJ256">
        <v>18596</v>
      </c>
      <c r="AK256">
        <v>18596</v>
      </c>
      <c r="AL256">
        <v>13395.5333333333</v>
      </c>
      <c r="AM256">
        <v>13395.5333333333</v>
      </c>
      <c r="AN256">
        <v>13395.5333333333</v>
      </c>
      <c r="AO256">
        <v>17769.0666666666</v>
      </c>
      <c r="AP256">
        <v>17769.0666666666</v>
      </c>
      <c r="AQ256">
        <v>17769.0666666666</v>
      </c>
      <c r="AR256">
        <v>15558.666666666601</v>
      </c>
      <c r="AS256">
        <v>15558.666666666601</v>
      </c>
      <c r="AT256">
        <v>22899.868123586999</v>
      </c>
    </row>
    <row r="257" spans="1:53" x14ac:dyDescent="0.5">
      <c r="A257" t="s">
        <v>50</v>
      </c>
      <c r="B257">
        <v>40081.266666666597</v>
      </c>
      <c r="C257">
        <v>39327.733333333301</v>
      </c>
      <c r="D257">
        <v>39327.733333333301</v>
      </c>
      <c r="E257">
        <v>39327.733333333301</v>
      </c>
      <c r="F257">
        <v>22697.333333333299</v>
      </c>
      <c r="G257">
        <v>22697.333333333299</v>
      </c>
      <c r="H257">
        <v>22697.333333333299</v>
      </c>
      <c r="I257">
        <v>16639.2</v>
      </c>
      <c r="J257">
        <v>16639.2</v>
      </c>
      <c r="K257">
        <v>16639.2</v>
      </c>
      <c r="L257">
        <v>18683.8</v>
      </c>
      <c r="M257">
        <v>18683.8</v>
      </c>
      <c r="N257">
        <v>18683.8</v>
      </c>
      <c r="O257">
        <v>15018.0666666666</v>
      </c>
      <c r="P257">
        <v>15018.0666666666</v>
      </c>
      <c r="Q257">
        <v>15018.0666666666</v>
      </c>
      <c r="R257">
        <v>29885.733333333301</v>
      </c>
      <c r="S257">
        <v>29885.733333333301</v>
      </c>
      <c r="T257">
        <v>29885.733333333301</v>
      </c>
      <c r="U257">
        <v>24314.6</v>
      </c>
      <c r="V257">
        <v>24314.6</v>
      </c>
      <c r="W257">
        <v>24314.6</v>
      </c>
      <c r="X257">
        <v>13097.1333333333</v>
      </c>
      <c r="Y257">
        <v>13097.1333333333</v>
      </c>
      <c r="Z257">
        <v>26764.661935001801</v>
      </c>
      <c r="AA257">
        <v>26764.661935001801</v>
      </c>
      <c r="AB257">
        <v>26764.661935001801</v>
      </c>
      <c r="AC257">
        <v>15077.5908119658</v>
      </c>
      <c r="AD257">
        <v>15077.5908119658</v>
      </c>
      <c r="AE257">
        <v>15077.5908119658</v>
      </c>
      <c r="AF257">
        <v>20409.599999999999</v>
      </c>
      <c r="AG257">
        <v>20409.599999999999</v>
      </c>
      <c r="AH257">
        <v>20409.599999999999</v>
      </c>
      <c r="AI257">
        <v>20409.599999999999</v>
      </c>
      <c r="AJ257">
        <v>14826.7239594118</v>
      </c>
      <c r="AK257">
        <v>14826.7239594118</v>
      </c>
      <c r="AL257">
        <v>14826.7239594118</v>
      </c>
      <c r="AM257">
        <v>17325.733333333301</v>
      </c>
      <c r="AN257">
        <v>17325.733333333301</v>
      </c>
      <c r="AO257">
        <v>17325.733333333301</v>
      </c>
      <c r="AP257">
        <v>12052.1333333333</v>
      </c>
      <c r="AQ257">
        <v>12052.1333333333</v>
      </c>
      <c r="AR257">
        <v>22107.9150216206</v>
      </c>
      <c r="AS257">
        <v>22107.9150216206</v>
      </c>
      <c r="AT257">
        <v>22107.9150216206</v>
      </c>
    </row>
    <row r="258" spans="1:53" x14ac:dyDescent="0.5">
      <c r="A258" t="s">
        <v>51</v>
      </c>
      <c r="B258">
        <v>47815.733333333301</v>
      </c>
      <c r="C258">
        <v>36883.266666666597</v>
      </c>
      <c r="D258">
        <v>36883.266666666597</v>
      </c>
      <c r="E258">
        <v>36883.266666666597</v>
      </c>
      <c r="F258">
        <v>13888.0666666666</v>
      </c>
      <c r="G258">
        <v>13888.0666666666</v>
      </c>
      <c r="H258">
        <v>13888.0666666666</v>
      </c>
      <c r="I258">
        <v>11771</v>
      </c>
      <c r="J258">
        <v>11771</v>
      </c>
      <c r="K258">
        <v>11771</v>
      </c>
      <c r="L258">
        <v>19178.2</v>
      </c>
      <c r="M258">
        <v>19178.2</v>
      </c>
      <c r="N258">
        <v>19178.2</v>
      </c>
      <c r="O258">
        <v>12940.733333333301</v>
      </c>
      <c r="P258">
        <v>12940.733333333301</v>
      </c>
      <c r="Q258">
        <v>12940.733333333301</v>
      </c>
      <c r="R258">
        <v>31388.6</v>
      </c>
      <c r="S258">
        <v>31388.6</v>
      </c>
      <c r="T258">
        <v>31388.6</v>
      </c>
      <c r="U258">
        <v>28540.4901686702</v>
      </c>
      <c r="V258">
        <v>28540.4901686702</v>
      </c>
      <c r="W258">
        <v>28540.4901686702</v>
      </c>
      <c r="X258">
        <v>12034.355700866599</v>
      </c>
      <c r="Y258">
        <v>12034.355700866599</v>
      </c>
      <c r="Z258">
        <v>12034.355700866599</v>
      </c>
      <c r="AA258">
        <v>23132.866666666599</v>
      </c>
      <c r="AB258">
        <v>23132.866666666599</v>
      </c>
      <c r="AC258">
        <v>23132.866666666599</v>
      </c>
      <c r="AD258">
        <v>12906.333333333299</v>
      </c>
      <c r="AE258">
        <v>12906.333333333299</v>
      </c>
      <c r="AF258">
        <v>12906.333333333299</v>
      </c>
      <c r="AG258">
        <v>25457.933333333302</v>
      </c>
      <c r="AH258">
        <v>25457.933333333302</v>
      </c>
      <c r="AI258">
        <v>25457.933333333302</v>
      </c>
      <c r="AJ258">
        <v>16323.421817840701</v>
      </c>
      <c r="AK258">
        <v>16323.421817840701</v>
      </c>
      <c r="AL258">
        <v>16323.421817840701</v>
      </c>
      <c r="AM258">
        <v>12420.704276332701</v>
      </c>
      <c r="AN258">
        <v>12420.704276332701</v>
      </c>
      <c r="AO258">
        <v>12420.704276332701</v>
      </c>
      <c r="AP258">
        <v>13814.9333333333</v>
      </c>
      <c r="AQ258">
        <v>13814.9333333333</v>
      </c>
      <c r="AR258">
        <v>13814.9333333333</v>
      </c>
      <c r="AS258">
        <v>14844.8</v>
      </c>
      <c r="AT258">
        <v>14844.8</v>
      </c>
    </row>
    <row r="259" spans="1:53" x14ac:dyDescent="0.5">
      <c r="A259" t="s">
        <v>52</v>
      </c>
      <c r="B259">
        <v>72175.133333333302</v>
      </c>
      <c r="C259">
        <v>72175.133333333302</v>
      </c>
      <c r="D259">
        <v>19538.5333333333</v>
      </c>
      <c r="E259">
        <v>19538.5333333333</v>
      </c>
      <c r="F259">
        <v>19538.5333333333</v>
      </c>
      <c r="G259">
        <v>12218.333333333299</v>
      </c>
      <c r="H259">
        <v>12218.333333333299</v>
      </c>
      <c r="I259">
        <v>12218.333333333299</v>
      </c>
      <c r="J259">
        <v>17026.599999999999</v>
      </c>
      <c r="K259">
        <v>17026.599999999999</v>
      </c>
      <c r="L259">
        <v>17026.599999999999</v>
      </c>
      <c r="M259">
        <v>12055.333333333299</v>
      </c>
      <c r="N259">
        <v>12055.333333333299</v>
      </c>
      <c r="O259">
        <v>12055.333333333299</v>
      </c>
      <c r="P259">
        <v>33149.866666666603</v>
      </c>
      <c r="Q259">
        <v>33149.866666666603</v>
      </c>
      <c r="R259">
        <v>33149.866666666603</v>
      </c>
      <c r="S259">
        <v>134004.4</v>
      </c>
      <c r="T259">
        <v>134004.4</v>
      </c>
      <c r="U259">
        <v>134004.4</v>
      </c>
      <c r="V259">
        <v>28255.666666666599</v>
      </c>
      <c r="W259">
        <v>28255.666666666599</v>
      </c>
      <c r="X259">
        <v>28255.666666666599</v>
      </c>
      <c r="Y259">
        <v>34331.869979450697</v>
      </c>
      <c r="Z259">
        <v>34331.869979450697</v>
      </c>
      <c r="AA259">
        <v>34331.869979450697</v>
      </c>
      <c r="AB259">
        <v>34946.200891468798</v>
      </c>
      <c r="AC259">
        <v>34946.200891468798</v>
      </c>
      <c r="AD259">
        <v>34946.200891468798</v>
      </c>
      <c r="AE259">
        <v>26963.666666666599</v>
      </c>
      <c r="AF259">
        <v>26963.666666666599</v>
      </c>
      <c r="AG259">
        <v>26963.666666666599</v>
      </c>
      <c r="AH259">
        <v>50974.024756188999</v>
      </c>
      <c r="AI259">
        <v>50974.024756188999</v>
      </c>
      <c r="AJ259">
        <v>50974.024756188999</v>
      </c>
      <c r="AK259">
        <v>14345.202373808001</v>
      </c>
      <c r="AL259">
        <v>14345.202373808001</v>
      </c>
      <c r="AM259">
        <v>14345.202373808001</v>
      </c>
      <c r="AN259">
        <v>12144.785149180399</v>
      </c>
      <c r="AO259">
        <v>12144.785149180399</v>
      </c>
      <c r="AP259">
        <v>12144.785149180399</v>
      </c>
      <c r="AQ259">
        <v>54133.446104689399</v>
      </c>
      <c r="AR259">
        <v>54133.446104689399</v>
      </c>
      <c r="AS259">
        <v>54133.446104689399</v>
      </c>
      <c r="AT259">
        <v>18220.465933157699</v>
      </c>
      <c r="AW259" s="1">
        <f>MEDIAN($B259:$AU259)</f>
        <v>28255.666666666599</v>
      </c>
      <c r="AX259" s="1">
        <f>AVERAGE($B259:$AU259)</f>
        <v>35885.211563648496</v>
      </c>
      <c r="AY259" s="1">
        <f>MIN($B259:$AU259)</f>
        <v>12055.333333333299</v>
      </c>
      <c r="AZ259" s="1">
        <f>MAX($B259:$AU259)</f>
        <v>134004.4</v>
      </c>
      <c r="BA259" s="1">
        <f>STDEV($B259:$AU259)</f>
        <v>31002.60766773369</v>
      </c>
    </row>
    <row r="260" spans="1:53" x14ac:dyDescent="0.5">
      <c r="A260" t="s">
        <v>53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</row>
    <row r="261" spans="1:53" x14ac:dyDescent="0.5">
      <c r="A261" t="s">
        <v>54</v>
      </c>
      <c r="B261">
        <v>17.3333333333333</v>
      </c>
      <c r="C261">
        <v>17.3333333333333</v>
      </c>
      <c r="D261">
        <v>17.3333333333333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</row>
    <row r="262" spans="1:53" x14ac:dyDescent="0.5">
      <c r="A262" t="s">
        <v>55</v>
      </c>
      <c r="B262">
        <v>17.3333333333333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</row>
    <row r="263" spans="1:53" x14ac:dyDescent="0.5">
      <c r="A263" t="s">
        <v>56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</row>
    <row r="264" spans="1:53" x14ac:dyDescent="0.5">
      <c r="A264" t="s">
        <v>57</v>
      </c>
      <c r="B264">
        <v>17.3333333333333</v>
      </c>
      <c r="C264">
        <v>17.3333333333333</v>
      </c>
      <c r="D264">
        <v>8.6666666666666607</v>
      </c>
      <c r="E264">
        <v>8.6666666666666607</v>
      </c>
      <c r="F264">
        <v>8.6666666666666607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</row>
    <row r="265" spans="1:53" x14ac:dyDescent="0.5">
      <c r="A265" t="s">
        <v>58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</row>
    <row r="266" spans="1:53" x14ac:dyDescent="0.5">
      <c r="A266" t="s">
        <v>59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</row>
    <row r="267" spans="1:53" x14ac:dyDescent="0.5">
      <c r="A267" t="s">
        <v>60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</row>
    <row r="268" spans="1:53" x14ac:dyDescent="0.5">
      <c r="A268" t="s">
        <v>61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</row>
    <row r="269" spans="1:53" x14ac:dyDescent="0.5">
      <c r="A269" t="s">
        <v>62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</row>
    <row r="270" spans="1:53" x14ac:dyDescent="0.5">
      <c r="A270" t="s">
        <v>63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</row>
    <row r="271" spans="1:53" x14ac:dyDescent="0.5">
      <c r="A271" t="s">
        <v>64</v>
      </c>
      <c r="B271">
        <v>0</v>
      </c>
      <c r="C271">
        <v>0</v>
      </c>
      <c r="D271">
        <v>5.86666666666666</v>
      </c>
      <c r="E271">
        <v>5.86666666666666</v>
      </c>
      <c r="F271">
        <v>5.86666666666666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155</v>
      </c>
      <c r="N271">
        <v>155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</row>
    <row r="272" spans="1:53" x14ac:dyDescent="0.5">
      <c r="A272" t="s">
        <v>65</v>
      </c>
      <c r="B272">
        <v>0</v>
      </c>
      <c r="C272">
        <v>0</v>
      </c>
      <c r="D272">
        <v>0</v>
      </c>
      <c r="E272">
        <v>5.86666666666666</v>
      </c>
      <c r="F272">
        <v>5.86666666666666</v>
      </c>
      <c r="G272">
        <v>5.86666666666666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</row>
    <row r="273" spans="1:53" x14ac:dyDescent="0.5">
      <c r="A273" t="s">
        <v>66</v>
      </c>
      <c r="B273">
        <v>0</v>
      </c>
      <c r="C273">
        <v>0</v>
      </c>
      <c r="D273">
        <v>0</v>
      </c>
      <c r="E273">
        <v>0</v>
      </c>
      <c r="F273">
        <v>5.86666666666666</v>
      </c>
      <c r="G273">
        <v>5.86666666666666</v>
      </c>
      <c r="H273">
        <v>5.86666666666666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</row>
    <row r="274" spans="1:53" x14ac:dyDescent="0.5">
      <c r="A274" t="s">
        <v>67</v>
      </c>
      <c r="B274">
        <v>0</v>
      </c>
      <c r="C274">
        <v>5.86666666666666</v>
      </c>
      <c r="D274">
        <v>5.86666666666666</v>
      </c>
      <c r="E274">
        <v>5.86666666666666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</row>
    <row r="275" spans="1:53" x14ac:dyDescent="0.5">
      <c r="A275" t="s">
        <v>68</v>
      </c>
      <c r="B275">
        <v>43.2</v>
      </c>
      <c r="C275">
        <v>43.2</v>
      </c>
      <c r="D275">
        <v>49.066666666666599</v>
      </c>
      <c r="E275">
        <v>49.066666666666599</v>
      </c>
      <c r="F275">
        <v>49.066666666666599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15.3058586276436</v>
      </c>
      <c r="AO275">
        <v>15.3058586276436</v>
      </c>
      <c r="AP275">
        <v>15.3058586276436</v>
      </c>
      <c r="AQ275">
        <v>0</v>
      </c>
      <c r="AR275">
        <v>0</v>
      </c>
      <c r="AS275">
        <v>0</v>
      </c>
      <c r="AT275">
        <v>0</v>
      </c>
    </row>
    <row r="276" spans="1:53" x14ac:dyDescent="0.5">
      <c r="A276" t="s">
        <v>69</v>
      </c>
      <c r="B276">
        <v>28928.933333333302</v>
      </c>
      <c r="C276">
        <v>28928.933333333302</v>
      </c>
      <c r="D276">
        <v>29486.133333333299</v>
      </c>
      <c r="E276">
        <v>29486.133333333299</v>
      </c>
      <c r="F276">
        <v>29486.133333333299</v>
      </c>
      <c r="G276">
        <v>27091.0666666666</v>
      </c>
      <c r="H276">
        <v>27091.0666666666</v>
      </c>
      <c r="I276">
        <v>27091.0666666666</v>
      </c>
      <c r="J276">
        <v>31339.266666666601</v>
      </c>
      <c r="K276">
        <v>31339.266666666601</v>
      </c>
      <c r="L276">
        <v>31339.266666666601</v>
      </c>
      <c r="M276">
        <v>28524.733333333301</v>
      </c>
      <c r="N276">
        <v>28524.733333333301</v>
      </c>
      <c r="O276">
        <v>39469.619428677703</v>
      </c>
      <c r="P276">
        <v>39469.619428677703</v>
      </c>
      <c r="Q276">
        <v>39469.619428677703</v>
      </c>
      <c r="R276">
        <v>39469.619428677703</v>
      </c>
      <c r="S276">
        <v>34373.3444138575</v>
      </c>
      <c r="T276">
        <v>34373.3444138575</v>
      </c>
      <c r="U276">
        <v>34373.3444138575</v>
      </c>
      <c r="V276">
        <v>22203.4</v>
      </c>
      <c r="W276">
        <v>22203.4</v>
      </c>
      <c r="X276">
        <v>22203.4</v>
      </c>
      <c r="Y276">
        <v>25459.200000000001</v>
      </c>
      <c r="Z276">
        <v>25459.200000000001</v>
      </c>
      <c r="AA276">
        <v>25459.200000000001</v>
      </c>
      <c r="AB276">
        <v>36489.866666666603</v>
      </c>
      <c r="AC276">
        <v>36489.866666666603</v>
      </c>
      <c r="AD276">
        <v>36489.866666666603</v>
      </c>
      <c r="AE276">
        <v>30871.933333333302</v>
      </c>
      <c r="AF276">
        <v>30871.933333333302</v>
      </c>
      <c r="AG276">
        <v>30871.933333333302</v>
      </c>
      <c r="AH276">
        <v>22754.933333333302</v>
      </c>
      <c r="AI276">
        <v>22754.933333333302</v>
      </c>
      <c r="AJ276">
        <v>22754.933333333302</v>
      </c>
      <c r="AK276">
        <v>21574</v>
      </c>
      <c r="AL276">
        <v>21574</v>
      </c>
      <c r="AM276">
        <v>21574</v>
      </c>
      <c r="AN276">
        <v>39178.733333333301</v>
      </c>
      <c r="AO276">
        <v>39178.733333333301</v>
      </c>
      <c r="AP276">
        <v>39178.733333333301</v>
      </c>
      <c r="AQ276">
        <v>20239.2</v>
      </c>
      <c r="AR276">
        <v>20239.2</v>
      </c>
      <c r="AS276">
        <v>48270.7275803722</v>
      </c>
      <c r="AT276">
        <v>48270.7275803722</v>
      </c>
      <c r="AW276" s="1">
        <f>MEDIAN($B276:$AU279)</f>
        <v>28524.733333333301</v>
      </c>
      <c r="AX276" s="1">
        <f>AVERAGE($B276:$AU279)</f>
        <v>29149.367188342556</v>
      </c>
      <c r="AY276" s="1">
        <f>MIN($B276:$AU279)</f>
        <v>15526</v>
      </c>
      <c r="AZ276" s="1">
        <f>MAX($B276:$AU279)</f>
        <v>48270.7275803722</v>
      </c>
      <c r="BA276" s="1">
        <f>STDEV($B276:$AU279)</f>
        <v>6742.0650157136542</v>
      </c>
    </row>
    <row r="277" spans="1:53" x14ac:dyDescent="0.5">
      <c r="A277" t="s">
        <v>70</v>
      </c>
      <c r="B277">
        <v>25702.866666666599</v>
      </c>
      <c r="C277">
        <v>25702.866666666599</v>
      </c>
      <c r="D277">
        <v>25702.866666666599</v>
      </c>
      <c r="E277">
        <v>31612.866666666599</v>
      </c>
      <c r="F277">
        <v>31612.866666666599</v>
      </c>
      <c r="G277">
        <v>31612.866666666599</v>
      </c>
      <c r="H277">
        <v>18875.666666666599</v>
      </c>
      <c r="I277">
        <v>18875.666666666599</v>
      </c>
      <c r="J277">
        <v>43737.7430458647</v>
      </c>
      <c r="K277">
        <v>43737.7430458647</v>
      </c>
      <c r="L277">
        <v>43737.7430458647</v>
      </c>
      <c r="M277">
        <v>43737.7430458647</v>
      </c>
      <c r="N277">
        <v>25293.4393018544</v>
      </c>
      <c r="O277">
        <v>25293.4393018544</v>
      </c>
      <c r="P277">
        <v>25293.4393018544</v>
      </c>
      <c r="Q277">
        <v>41548.866666666603</v>
      </c>
      <c r="R277">
        <v>41548.866666666603</v>
      </c>
      <c r="S277">
        <v>41548.866666666603</v>
      </c>
      <c r="T277">
        <v>34631.733333333301</v>
      </c>
      <c r="U277">
        <v>34631.733333333301</v>
      </c>
      <c r="V277">
        <v>34631.733333333301</v>
      </c>
      <c r="W277">
        <v>37865.133333333302</v>
      </c>
      <c r="X277">
        <v>37865.133333333302</v>
      </c>
      <c r="Y277">
        <v>37865.133333333302</v>
      </c>
      <c r="Z277">
        <v>29183.466666666602</v>
      </c>
      <c r="AA277">
        <v>29183.466666666602</v>
      </c>
      <c r="AB277">
        <v>29183.466666666602</v>
      </c>
      <c r="AC277">
        <v>25143.133333333299</v>
      </c>
      <c r="AD277">
        <v>25143.133333333299</v>
      </c>
      <c r="AE277">
        <v>25143.133333333299</v>
      </c>
      <c r="AF277">
        <v>25676.799999999999</v>
      </c>
      <c r="AG277">
        <v>25676.799999999999</v>
      </c>
      <c r="AH277">
        <v>25676.799999999999</v>
      </c>
      <c r="AI277">
        <v>30256</v>
      </c>
      <c r="AJ277">
        <v>30256</v>
      </c>
      <c r="AK277">
        <v>30256</v>
      </c>
      <c r="AL277">
        <v>22927.5333333333</v>
      </c>
      <c r="AM277">
        <v>22927.5333333333</v>
      </c>
      <c r="AN277">
        <v>22927.5333333333</v>
      </c>
      <c r="AO277">
        <v>29902.133333333299</v>
      </c>
      <c r="AP277">
        <v>29902.133333333299</v>
      </c>
      <c r="AQ277">
        <v>29902.133333333299</v>
      </c>
      <c r="AR277">
        <v>25626.333333333299</v>
      </c>
      <c r="AS277">
        <v>25626.333333333299</v>
      </c>
      <c r="AT277">
        <v>37882.441597588499</v>
      </c>
    </row>
    <row r="278" spans="1:53" x14ac:dyDescent="0.5">
      <c r="A278" t="s">
        <v>71</v>
      </c>
      <c r="B278">
        <v>18639.866666666599</v>
      </c>
      <c r="C278">
        <v>15526</v>
      </c>
      <c r="D278">
        <v>15526</v>
      </c>
      <c r="E278">
        <v>15526</v>
      </c>
      <c r="F278">
        <v>36920.133333333302</v>
      </c>
      <c r="G278">
        <v>36920.133333333302</v>
      </c>
      <c r="H278">
        <v>36920.133333333302</v>
      </c>
      <c r="I278">
        <v>27413</v>
      </c>
      <c r="J278">
        <v>27413</v>
      </c>
      <c r="K278">
        <v>27413</v>
      </c>
      <c r="L278">
        <v>30954.933333333302</v>
      </c>
      <c r="M278">
        <v>30954.933333333302</v>
      </c>
      <c r="N278">
        <v>30954.933333333302</v>
      </c>
      <c r="O278">
        <v>26717</v>
      </c>
      <c r="P278">
        <v>26717</v>
      </c>
      <c r="Q278">
        <v>26717</v>
      </c>
      <c r="R278">
        <v>33483</v>
      </c>
      <c r="S278">
        <v>33483</v>
      </c>
      <c r="T278">
        <v>33483</v>
      </c>
      <c r="U278">
        <v>29811.599999999999</v>
      </c>
      <c r="V278">
        <v>29811.599999999999</v>
      </c>
      <c r="W278">
        <v>29811.599999999999</v>
      </c>
      <c r="X278">
        <v>24113.933333333302</v>
      </c>
      <c r="Y278">
        <v>24113.933333333302</v>
      </c>
      <c r="Z278">
        <v>37012.327231976</v>
      </c>
      <c r="AA278">
        <v>37012.327231976</v>
      </c>
      <c r="AB278">
        <v>37012.327231976</v>
      </c>
      <c r="AC278">
        <v>25913.661858974301</v>
      </c>
      <c r="AD278">
        <v>25913.661858974301</v>
      </c>
      <c r="AE278">
        <v>25913.661858974301</v>
      </c>
      <c r="AF278">
        <v>32424.866666666599</v>
      </c>
      <c r="AG278">
        <v>32424.866666666599</v>
      </c>
      <c r="AH278">
        <v>32424.866666666599</v>
      </c>
      <c r="AI278">
        <v>32424.866666666599</v>
      </c>
      <c r="AJ278">
        <v>22704.5972250983</v>
      </c>
      <c r="AK278">
        <v>22704.5972250983</v>
      </c>
      <c r="AL278">
        <v>22704.5972250983</v>
      </c>
      <c r="AM278">
        <v>28379.133333333299</v>
      </c>
      <c r="AN278">
        <v>28379.133333333299</v>
      </c>
      <c r="AO278">
        <v>28379.133333333299</v>
      </c>
      <c r="AP278">
        <v>22110.666666666599</v>
      </c>
      <c r="AQ278">
        <v>22110.666666666599</v>
      </c>
      <c r="AR278">
        <v>36318.856927993897</v>
      </c>
      <c r="AS278">
        <v>36318.856927993897</v>
      </c>
      <c r="AT278">
        <v>36318.856927993897</v>
      </c>
    </row>
    <row r="279" spans="1:53" x14ac:dyDescent="0.5">
      <c r="A279" t="s">
        <v>72</v>
      </c>
      <c r="B279">
        <v>20750.333333333299</v>
      </c>
      <c r="C279">
        <v>21906.933333333302</v>
      </c>
      <c r="D279">
        <v>21906.933333333302</v>
      </c>
      <c r="E279">
        <v>21906.933333333302</v>
      </c>
      <c r="F279">
        <v>23566.2</v>
      </c>
      <c r="G279">
        <v>23566.2</v>
      </c>
      <c r="H279">
        <v>23566.2</v>
      </c>
      <c r="I279">
        <v>19509</v>
      </c>
      <c r="J279">
        <v>19509</v>
      </c>
      <c r="K279">
        <v>19509</v>
      </c>
      <c r="L279">
        <v>30345.200000000001</v>
      </c>
      <c r="M279">
        <v>30345.200000000001</v>
      </c>
      <c r="N279">
        <v>30345.200000000001</v>
      </c>
      <c r="O279">
        <v>24321.866666666599</v>
      </c>
      <c r="P279">
        <v>24321.866666666599</v>
      </c>
      <c r="Q279">
        <v>24321.866666666599</v>
      </c>
      <c r="R279">
        <v>32337.5333333333</v>
      </c>
      <c r="S279">
        <v>32337.5333333333</v>
      </c>
      <c r="T279">
        <v>32337.5333333333</v>
      </c>
      <c r="U279">
        <v>35877.364644487898</v>
      </c>
      <c r="V279">
        <v>35877.364644487898</v>
      </c>
      <c r="W279">
        <v>35877.364644487898</v>
      </c>
      <c r="X279">
        <v>20329.6486584669</v>
      </c>
      <c r="Y279">
        <v>20329.6486584669</v>
      </c>
      <c r="Z279">
        <v>20329.6486584669</v>
      </c>
      <c r="AA279">
        <v>35914.266666666597</v>
      </c>
      <c r="AB279">
        <v>35914.266666666597</v>
      </c>
      <c r="AC279">
        <v>35914.266666666597</v>
      </c>
      <c r="AD279">
        <v>22446.133333333299</v>
      </c>
      <c r="AE279">
        <v>22446.133333333299</v>
      </c>
      <c r="AF279">
        <v>22446.133333333299</v>
      </c>
      <c r="AG279">
        <v>37334.0666666666</v>
      </c>
      <c r="AH279">
        <v>37334.0666666666</v>
      </c>
      <c r="AI279">
        <v>37334.0666666666</v>
      </c>
      <c r="AJ279">
        <v>27939.592908732699</v>
      </c>
      <c r="AK279">
        <v>27939.592908732699</v>
      </c>
      <c r="AL279">
        <v>27939.592908732699</v>
      </c>
      <c r="AM279">
        <v>21935.260354723599</v>
      </c>
      <c r="AN279">
        <v>21935.260354723599</v>
      </c>
      <c r="AO279">
        <v>21935.260354723599</v>
      </c>
      <c r="AP279">
        <v>22441.466666666602</v>
      </c>
      <c r="AQ279">
        <v>22441.466666666602</v>
      </c>
      <c r="AR279">
        <v>22441.466666666602</v>
      </c>
      <c r="AS279">
        <v>24965.133333333299</v>
      </c>
      <c r="AT279">
        <v>24965.133333333299</v>
      </c>
    </row>
    <row r="280" spans="1:53" x14ac:dyDescent="0.5">
      <c r="A280" t="s">
        <v>73</v>
      </c>
      <c r="B280">
        <v>7847.3333333333303</v>
      </c>
      <c r="C280">
        <v>7847.3333333333303</v>
      </c>
      <c r="D280">
        <v>19050.8</v>
      </c>
      <c r="E280">
        <v>19050.8</v>
      </c>
      <c r="F280">
        <v>19050.8</v>
      </c>
      <c r="G280">
        <v>16671.2</v>
      </c>
      <c r="H280">
        <v>16671.2</v>
      </c>
      <c r="I280">
        <v>16671.2</v>
      </c>
      <c r="J280">
        <v>22135.5333333333</v>
      </c>
      <c r="K280">
        <v>22135.5333333333</v>
      </c>
      <c r="L280">
        <v>22135.5333333333</v>
      </c>
      <c r="M280">
        <v>18042.599999999999</v>
      </c>
      <c r="N280">
        <v>18042.599999999999</v>
      </c>
      <c r="O280">
        <v>18042.599999999999</v>
      </c>
      <c r="P280">
        <v>53453.8</v>
      </c>
      <c r="Q280">
        <v>53453.8</v>
      </c>
      <c r="R280">
        <v>53453.8</v>
      </c>
      <c r="S280">
        <v>189728.4</v>
      </c>
      <c r="T280">
        <v>189728.4</v>
      </c>
      <c r="U280">
        <v>189728.4</v>
      </c>
      <c r="V280">
        <v>39659.333333333299</v>
      </c>
      <c r="W280">
        <v>39659.333333333299</v>
      </c>
      <c r="X280">
        <v>39659.333333333299</v>
      </c>
      <c r="Y280">
        <v>173278.16177844201</v>
      </c>
      <c r="Z280">
        <v>173278.16177844201</v>
      </c>
      <c r="AA280">
        <v>173278.16177844201</v>
      </c>
      <c r="AB280">
        <v>183621.022079402</v>
      </c>
      <c r="AC280">
        <v>183621.022079402</v>
      </c>
      <c r="AD280">
        <v>183621.022079402</v>
      </c>
      <c r="AE280">
        <v>131479.4</v>
      </c>
      <c r="AF280">
        <v>131479.4</v>
      </c>
      <c r="AG280">
        <v>131479.4</v>
      </c>
      <c r="AH280">
        <v>200370.686421605</v>
      </c>
      <c r="AI280">
        <v>200370.686421605</v>
      </c>
      <c r="AJ280">
        <v>200370.686421605</v>
      </c>
      <c r="AK280">
        <v>43865.706474628198</v>
      </c>
      <c r="AL280">
        <v>43865.706474628198</v>
      </c>
      <c r="AM280">
        <v>43865.706474628198</v>
      </c>
      <c r="AN280">
        <v>19495.630591033601</v>
      </c>
      <c r="AO280">
        <v>19495.630591033601</v>
      </c>
      <c r="AP280">
        <v>19495.630591033601</v>
      </c>
      <c r="AQ280">
        <v>42403.533502490303</v>
      </c>
      <c r="AR280">
        <v>42403.533502490303</v>
      </c>
      <c r="AS280">
        <v>42403.533502490303</v>
      </c>
      <c r="AT280">
        <v>30350.792912856999</v>
      </c>
      <c r="AW280" s="1">
        <f>MEDIAN($B280:$AU280)</f>
        <v>42403.533502490303</v>
      </c>
      <c r="AX280" s="1">
        <f>AVERAGE($B280:$AU280)</f>
        <v>77906.952936051704</v>
      </c>
      <c r="AY280" s="1">
        <f>MIN($B280:$AU280)</f>
        <v>7847.3333333333303</v>
      </c>
      <c r="AZ280" s="1">
        <f>MAX($B280:$AU280)</f>
        <v>200370.686421605</v>
      </c>
      <c r="BA280" s="1">
        <f>STDEV($B280:$AU280)</f>
        <v>72206.480648943339</v>
      </c>
    </row>
    <row r="281" spans="1:53" x14ac:dyDescent="0.5">
      <c r="A281" t="s">
        <v>74</v>
      </c>
      <c r="B281">
        <v>0.48461333333307199</v>
      </c>
      <c r="C281">
        <v>0.48461333333307199</v>
      </c>
      <c r="D281">
        <v>0.52516666666633605</v>
      </c>
      <c r="E281">
        <v>0.52516666666633605</v>
      </c>
      <c r="F281">
        <v>0.52516666666633605</v>
      </c>
      <c r="G281">
        <v>0.58256666666693402</v>
      </c>
      <c r="H281">
        <v>0.58256666666693402</v>
      </c>
      <c r="I281">
        <v>0.58256666666693402</v>
      </c>
      <c r="J281">
        <v>0.32095333333321202</v>
      </c>
      <c r="K281">
        <v>0.32095333333321202</v>
      </c>
      <c r="L281">
        <v>0.32095333333321202</v>
      </c>
      <c r="M281">
        <v>0.75424666666701001</v>
      </c>
      <c r="N281">
        <v>0.75424666666701001</v>
      </c>
      <c r="O281">
        <v>0.75424666666701001</v>
      </c>
      <c r="P281">
        <v>1.8831066666659</v>
      </c>
      <c r="Q281">
        <v>1.8831066666659</v>
      </c>
      <c r="R281">
        <v>1.8831066666659</v>
      </c>
      <c r="S281">
        <v>1.2855866666662501</v>
      </c>
      <c r="T281">
        <v>1.2855866666662501</v>
      </c>
      <c r="U281">
        <v>1.2855866666662501</v>
      </c>
      <c r="V281">
        <v>0.87903333333391198</v>
      </c>
      <c r="W281">
        <v>0.87903333333391198</v>
      </c>
      <c r="X281">
        <v>0.87903333333391198</v>
      </c>
      <c r="Y281">
        <v>0.43767046516014801</v>
      </c>
      <c r="Z281">
        <v>0.43767046516014801</v>
      </c>
      <c r="AA281">
        <v>0.43767046516014801</v>
      </c>
      <c r="AB281">
        <v>0.35356069244387001</v>
      </c>
      <c r="AC281">
        <v>0.35356069244387001</v>
      </c>
      <c r="AD281">
        <v>0.35356069244387001</v>
      </c>
      <c r="AE281">
        <v>0.11141999999987599</v>
      </c>
      <c r="AF281">
        <v>0.11141999999987599</v>
      </c>
      <c r="AG281">
        <v>0.11141999999987599</v>
      </c>
      <c r="AH281">
        <v>0.19564891222662001</v>
      </c>
      <c r="AI281">
        <v>0.19564891222662001</v>
      </c>
      <c r="AJ281">
        <v>0.19564891222662001</v>
      </c>
      <c r="AK281">
        <v>9.1191571647877695E-2</v>
      </c>
      <c r="AL281">
        <v>9.1191571647877695E-2</v>
      </c>
      <c r="AM281">
        <v>9.1191571647877695E-2</v>
      </c>
      <c r="AN281">
        <v>5.4542634055388402E-2</v>
      </c>
      <c r="AO281">
        <v>5.4542634055388402E-2</v>
      </c>
      <c r="AP281">
        <v>5.4542634055388402E-2</v>
      </c>
      <c r="AQ281">
        <v>0.213184851046991</v>
      </c>
      <c r="AR281">
        <v>0.213184851046991</v>
      </c>
      <c r="AS281">
        <v>0.213184851046991</v>
      </c>
      <c r="AT281">
        <v>0.13775504933209201</v>
      </c>
    </row>
    <row r="282" spans="1:53" x14ac:dyDescent="0.5">
      <c r="A282" t="s">
        <v>75</v>
      </c>
      <c r="B282">
        <v>0.40571333333294501</v>
      </c>
      <c r="C282">
        <v>0.40571333333294501</v>
      </c>
      <c r="D282">
        <v>0.29870666666738499</v>
      </c>
      <c r="E282">
        <v>0.29870666666738499</v>
      </c>
      <c r="F282">
        <v>0.29870666666738499</v>
      </c>
      <c r="G282">
        <v>0.46500000000075098</v>
      </c>
      <c r="H282">
        <v>0.46500000000075098</v>
      </c>
      <c r="I282">
        <v>0.46500000000075098</v>
      </c>
      <c r="J282">
        <v>0.49659333333238398</v>
      </c>
      <c r="K282">
        <v>0.49659333333238398</v>
      </c>
      <c r="L282">
        <v>0.49659333333238398</v>
      </c>
      <c r="M282">
        <v>0.30379999999998503</v>
      </c>
      <c r="N282">
        <v>0.30379999999998503</v>
      </c>
      <c r="O282">
        <v>0.30379999999998503</v>
      </c>
      <c r="P282">
        <v>9.2406666667557105E-2</v>
      </c>
      <c r="Q282">
        <v>9.2406666667557105E-2</v>
      </c>
      <c r="R282">
        <v>9.2406666667557105E-2</v>
      </c>
      <c r="S282">
        <v>6.5866666651951703E-3</v>
      </c>
      <c r="T282">
        <v>6.5866666651951703E-3</v>
      </c>
      <c r="U282">
        <v>6.5866666651951703E-3</v>
      </c>
      <c r="V282">
        <v>0.22790666666878601</v>
      </c>
      <c r="W282">
        <v>0.22790666666878601</v>
      </c>
      <c r="X282">
        <v>0.22790666666878601</v>
      </c>
      <c r="Y282">
        <v>0.12889034186283699</v>
      </c>
      <c r="Z282">
        <v>0.12889034186283699</v>
      </c>
      <c r="AA282">
        <v>0.12889034186283699</v>
      </c>
      <c r="AB282">
        <v>0.198953042396319</v>
      </c>
      <c r="AC282">
        <v>0.198953042396319</v>
      </c>
      <c r="AD282">
        <v>0.198953042396319</v>
      </c>
      <c r="AE282">
        <v>3.9979999999862501E-2</v>
      </c>
      <c r="AF282">
        <v>3.9979999999862501E-2</v>
      </c>
      <c r="AG282">
        <v>3.9979999999862501E-2</v>
      </c>
      <c r="AH282">
        <v>0.29421417854487403</v>
      </c>
      <c r="AI282">
        <v>0.29421417854487403</v>
      </c>
      <c r="AJ282">
        <v>0.29421417854487403</v>
      </c>
      <c r="AK282">
        <v>8.7550843500827594E-3</v>
      </c>
      <c r="AL282">
        <v>8.7550843500827594E-3</v>
      </c>
      <c r="AM282">
        <v>8.7550843500827594E-3</v>
      </c>
      <c r="AN282">
        <v>2.84864781016319E-2</v>
      </c>
      <c r="AO282">
        <v>2.84864781016319E-2</v>
      </c>
      <c r="AP282">
        <v>2.84864781016319E-2</v>
      </c>
      <c r="AQ282">
        <v>0.177041631424147</v>
      </c>
      <c r="AR282">
        <v>0.177041631424147</v>
      </c>
      <c r="AS282">
        <v>0.177041631424147</v>
      </c>
      <c r="AT282">
        <v>9.4286894985206607E-2</v>
      </c>
    </row>
    <row r="283" spans="1:53" x14ac:dyDescent="0.5">
      <c r="A283" t="s">
        <v>76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</row>
    <row r="284" spans="1:53" x14ac:dyDescent="0.5">
      <c r="A284" t="s">
        <v>77</v>
      </c>
      <c r="B284">
        <v>11.5999999999379</v>
      </c>
      <c r="C284">
        <v>11.5999999999379</v>
      </c>
      <c r="D284">
        <v>15.1333333334575</v>
      </c>
      <c r="E284">
        <v>15.1333333334575</v>
      </c>
      <c r="F284">
        <v>15.1333333334575</v>
      </c>
      <c r="G284">
        <v>9.7333333338610792</v>
      </c>
      <c r="H284">
        <v>9.7333333338610792</v>
      </c>
      <c r="I284">
        <v>9.7333333338610792</v>
      </c>
      <c r="J284">
        <v>11.5333333332091</v>
      </c>
      <c r="K284">
        <v>11.5333333332091</v>
      </c>
      <c r="L284">
        <v>11.5333333332091</v>
      </c>
      <c r="M284">
        <v>10.0666666667287</v>
      </c>
      <c r="N284">
        <v>10.0666666667287</v>
      </c>
      <c r="O284">
        <v>37.377872894934598</v>
      </c>
      <c r="P284">
        <v>37.377872894934598</v>
      </c>
      <c r="Q284">
        <v>37.377872894934598</v>
      </c>
      <c r="R284">
        <v>37.377872894934598</v>
      </c>
      <c r="S284">
        <v>36.269672258771998</v>
      </c>
      <c r="T284">
        <v>36.269672258771998</v>
      </c>
      <c r="U284">
        <v>36.269672258771998</v>
      </c>
      <c r="V284">
        <v>10.5333333330539</v>
      </c>
      <c r="W284">
        <v>10.5333333330539</v>
      </c>
      <c r="X284">
        <v>10.5333333330539</v>
      </c>
      <c r="Y284">
        <v>10.1333333334575</v>
      </c>
      <c r="Z284">
        <v>10.1333333334575</v>
      </c>
      <c r="AA284">
        <v>10.1333333334575</v>
      </c>
      <c r="AB284">
        <v>13.3333333333333</v>
      </c>
      <c r="AC284">
        <v>13.3333333333333</v>
      </c>
      <c r="AD284">
        <v>13.3333333333333</v>
      </c>
      <c r="AE284">
        <v>14.200000000031</v>
      </c>
      <c r="AF284">
        <v>14.200000000031</v>
      </c>
      <c r="AG284">
        <v>14.200000000031</v>
      </c>
      <c r="AH284">
        <v>10.7999999999689</v>
      </c>
      <c r="AI284">
        <v>10.7999999999689</v>
      </c>
      <c r="AJ284">
        <v>10.7999999999689</v>
      </c>
      <c r="AK284">
        <v>7.6666666668218797</v>
      </c>
      <c r="AL284">
        <v>7.6666666668218797</v>
      </c>
      <c r="AM284">
        <v>7.6666666668218797</v>
      </c>
      <c r="AN284">
        <v>12.4666666666356</v>
      </c>
      <c r="AO284">
        <v>12.4666666666356</v>
      </c>
      <c r="AP284">
        <v>12.4666666666356</v>
      </c>
      <c r="AQ284">
        <v>7.5333333333643804</v>
      </c>
      <c r="AR284">
        <v>7.5333333333643804</v>
      </c>
      <c r="AS284">
        <v>-24.741492761972399</v>
      </c>
      <c r="AT284">
        <v>-24.741492761972399</v>
      </c>
      <c r="AW284" s="1">
        <f>MEDIAN($B284:$AU287,$B289:$AU292,$B294:$AU297,$B299:$AU302)</f>
        <v>10.7333333332401</v>
      </c>
      <c r="AX284" s="1">
        <f>AVERAGE($B284:$AU287,$B289:$AU292,$B294:$AU297,$B299:$AU302)</f>
        <v>9.052456107133132</v>
      </c>
      <c r="AY284" s="1">
        <f>MIN($B284:$AU287,$B289:$AU292,$B294:$AU297,$B299:$AU302)</f>
        <v>-32.261703327211599</v>
      </c>
      <c r="AZ284" s="1">
        <f>MAX($B284:$AU287,$B289:$AU292,$B294:$AU297,$B299:$AU302)</f>
        <v>69.266666666759704</v>
      </c>
      <c r="BA284" s="1">
        <f>STDEV($B284:$AU287,$B289:$AU292,$B294:$AU297,$B299:$AU302)</f>
        <v>15.633784901809438</v>
      </c>
    </row>
    <row r="285" spans="1:53" x14ac:dyDescent="0.5">
      <c r="A285" t="s">
        <v>78</v>
      </c>
      <c r="B285">
        <v>12.466666667411699</v>
      </c>
      <c r="C285">
        <v>12.466666667411699</v>
      </c>
      <c r="D285">
        <v>12.466666667411699</v>
      </c>
      <c r="E285">
        <v>18.666666666200999</v>
      </c>
      <c r="F285">
        <v>18.666666666200999</v>
      </c>
      <c r="G285">
        <v>18.666666666200999</v>
      </c>
      <c r="H285">
        <v>7.3999999999068597</v>
      </c>
      <c r="I285">
        <v>7.3999999999068597</v>
      </c>
      <c r="J285">
        <v>-23.825472136379702</v>
      </c>
      <c r="K285">
        <v>-23.825472136379702</v>
      </c>
      <c r="L285">
        <v>-23.825472136379702</v>
      </c>
      <c r="M285">
        <v>-23.825472136379702</v>
      </c>
      <c r="N285">
        <v>31.899641577133501</v>
      </c>
      <c r="O285">
        <v>31.899641577133501</v>
      </c>
      <c r="P285">
        <v>31.899641577133501</v>
      </c>
      <c r="Q285">
        <v>17.6666666660457</v>
      </c>
      <c r="R285">
        <v>17.6666666660457</v>
      </c>
      <c r="S285">
        <v>17.6666666660457</v>
      </c>
      <c r="T285">
        <v>15.200000000186201</v>
      </c>
      <c r="U285">
        <v>15.200000000186201</v>
      </c>
      <c r="V285">
        <v>15.200000000186201</v>
      </c>
      <c r="W285">
        <v>27.4666666666356</v>
      </c>
      <c r="X285">
        <v>27.4666666666356</v>
      </c>
      <c r="Y285">
        <v>27.4666666666356</v>
      </c>
      <c r="Z285">
        <v>11.333333333798899</v>
      </c>
      <c r="AA285">
        <v>11.333333333798899</v>
      </c>
      <c r="AB285">
        <v>11.333333333798899</v>
      </c>
      <c r="AC285">
        <v>11.5333333332091</v>
      </c>
      <c r="AD285">
        <v>11.5333333332091</v>
      </c>
      <c r="AE285">
        <v>11.5333333332091</v>
      </c>
      <c r="AF285">
        <v>11.9999999995343</v>
      </c>
      <c r="AG285">
        <v>11.9999999995343</v>
      </c>
      <c r="AH285">
        <v>11.9999999995343</v>
      </c>
      <c r="AI285">
        <v>12.266666667225399</v>
      </c>
      <c r="AJ285">
        <v>12.266666667225399</v>
      </c>
      <c r="AK285">
        <v>12.266666667225399</v>
      </c>
      <c r="AL285">
        <v>9.2666666667598001</v>
      </c>
      <c r="AM285">
        <v>9.2666666667598001</v>
      </c>
      <c r="AN285">
        <v>9.2666666667598001</v>
      </c>
      <c r="AO285">
        <v>11.9333333328055</v>
      </c>
      <c r="AP285">
        <v>11.9333333328055</v>
      </c>
      <c r="AQ285">
        <v>11.9333333328055</v>
      </c>
      <c r="AR285">
        <v>9.9333333332712499</v>
      </c>
      <c r="AS285">
        <v>9.9333333332712499</v>
      </c>
      <c r="AT285">
        <v>-27.920120572325601</v>
      </c>
    </row>
    <row r="286" spans="1:53" x14ac:dyDescent="0.5">
      <c r="A286" t="s">
        <v>79</v>
      </c>
      <c r="B286">
        <v>14.800000000589799</v>
      </c>
      <c r="C286">
        <v>15.3333333328676</v>
      </c>
      <c r="D286">
        <v>15.3333333328676</v>
      </c>
      <c r="E286">
        <v>15.3333333328676</v>
      </c>
      <c r="F286">
        <v>15.400000000372501</v>
      </c>
      <c r="G286">
        <v>15.400000000372501</v>
      </c>
      <c r="H286">
        <v>15.400000000372501</v>
      </c>
      <c r="I286">
        <v>8.9333333331160194</v>
      </c>
      <c r="J286">
        <v>8.9333333331160194</v>
      </c>
      <c r="K286">
        <v>8.9333333331160194</v>
      </c>
      <c r="L286">
        <v>11.066666666883901</v>
      </c>
      <c r="M286">
        <v>11.066666666883901</v>
      </c>
      <c r="N286">
        <v>11.066666666883901</v>
      </c>
      <c r="O286">
        <v>34.200000000030997</v>
      </c>
      <c r="P286">
        <v>34.200000000030997</v>
      </c>
      <c r="Q286">
        <v>34.200000000030997</v>
      </c>
      <c r="R286">
        <v>18.8666666663872</v>
      </c>
      <c r="S286">
        <v>18.8666666663872</v>
      </c>
      <c r="T286">
        <v>18.8666666663872</v>
      </c>
      <c r="U286">
        <v>30.0666666667287</v>
      </c>
      <c r="V286">
        <v>30.0666666667287</v>
      </c>
      <c r="W286">
        <v>30.0666666667287</v>
      </c>
      <c r="X286">
        <v>7.9999999996895497</v>
      </c>
      <c r="Y286">
        <v>7.9999999996895497</v>
      </c>
      <c r="Z286">
        <v>-25.1400821806767</v>
      </c>
      <c r="AA286">
        <v>-25.1400821806767</v>
      </c>
      <c r="AB286">
        <v>-25.1400821806767</v>
      </c>
      <c r="AC286">
        <v>13.4615384610098</v>
      </c>
      <c r="AD286">
        <v>13.4615384610098</v>
      </c>
      <c r="AE286">
        <v>13.4615384610098</v>
      </c>
      <c r="AF286">
        <v>14.3333333334885</v>
      </c>
      <c r="AG286">
        <v>14.3333333334885</v>
      </c>
      <c r="AH286">
        <v>14.3333333334885</v>
      </c>
      <c r="AI286">
        <v>14.3333333334885</v>
      </c>
      <c r="AJ286">
        <v>29.799130255024501</v>
      </c>
      <c r="AK286">
        <v>29.799130255024501</v>
      </c>
      <c r="AL286">
        <v>29.799130255024501</v>
      </c>
      <c r="AM286">
        <v>10.933333332650299</v>
      </c>
      <c r="AN286">
        <v>10.933333332650299</v>
      </c>
      <c r="AO286">
        <v>10.933333332650299</v>
      </c>
      <c r="AP286">
        <v>8.4000000000620894</v>
      </c>
      <c r="AQ286">
        <v>8.4000000000620894</v>
      </c>
      <c r="AR286">
        <v>-25.963526977879901</v>
      </c>
      <c r="AS286">
        <v>-25.963526977879901</v>
      </c>
      <c r="AT286">
        <v>-25.963526977879901</v>
      </c>
    </row>
    <row r="287" spans="1:53" x14ac:dyDescent="0.5">
      <c r="A287" t="s">
        <v>80</v>
      </c>
      <c r="B287">
        <v>10.7999999999689</v>
      </c>
      <c r="C287">
        <v>20.200000000186201</v>
      </c>
      <c r="D287">
        <v>20.200000000186201</v>
      </c>
      <c r="E287">
        <v>20.200000000186201</v>
      </c>
      <c r="F287">
        <v>8.7999999996585103</v>
      </c>
      <c r="G287">
        <v>8.7999999996585103</v>
      </c>
      <c r="H287">
        <v>8.7999999996585103</v>
      </c>
      <c r="I287">
        <v>7.5333333333643804</v>
      </c>
      <c r="J287">
        <v>7.5333333333643804</v>
      </c>
      <c r="K287">
        <v>7.5333333333643804</v>
      </c>
      <c r="L287">
        <v>10.1333333334575</v>
      </c>
      <c r="M287">
        <v>10.1333333334575</v>
      </c>
      <c r="N287">
        <v>10.1333333334575</v>
      </c>
      <c r="O287">
        <v>14.4000000002173</v>
      </c>
      <c r="P287">
        <v>14.4000000002173</v>
      </c>
      <c r="Q287">
        <v>14.4000000002173</v>
      </c>
      <c r="R287">
        <v>15.200000000186201</v>
      </c>
      <c r="S287">
        <v>15.200000000186201</v>
      </c>
      <c r="T287">
        <v>15.200000000186201</v>
      </c>
      <c r="U287">
        <v>-23.1944832735856</v>
      </c>
      <c r="V287">
        <v>-23.1944832735856</v>
      </c>
      <c r="W287">
        <v>-23.1944832735856</v>
      </c>
      <c r="X287">
        <v>29.160828273875801</v>
      </c>
      <c r="Y287">
        <v>29.160828273875801</v>
      </c>
      <c r="Z287">
        <v>29.160828273875801</v>
      </c>
      <c r="AA287">
        <v>13.5999999994722</v>
      </c>
      <c r="AB287">
        <v>13.5999999994722</v>
      </c>
      <c r="AC287">
        <v>13.5999999994722</v>
      </c>
      <c r="AD287">
        <v>10.6666666665114</v>
      </c>
      <c r="AE287">
        <v>10.6666666665114</v>
      </c>
      <c r="AF287">
        <v>10.6666666665114</v>
      </c>
      <c r="AG287">
        <v>14.8666666673185</v>
      </c>
      <c r="AH287">
        <v>14.8666666673185</v>
      </c>
      <c r="AI287">
        <v>14.8666666673185</v>
      </c>
      <c r="AJ287">
        <v>-28.3181690277762</v>
      </c>
      <c r="AK287">
        <v>-28.3181690277762</v>
      </c>
      <c r="AL287">
        <v>-28.3181690277762</v>
      </c>
      <c r="AM287">
        <v>30.813382284478699</v>
      </c>
      <c r="AN287">
        <v>30.813382284478699</v>
      </c>
      <c r="AO287">
        <v>30.813382284478699</v>
      </c>
      <c r="AP287">
        <v>9.4666666669460593</v>
      </c>
      <c r="AQ287">
        <v>9.4666666669460593</v>
      </c>
      <c r="AR287">
        <v>9.4666666669460593</v>
      </c>
      <c r="AS287">
        <v>10.3333333328676</v>
      </c>
      <c r="AT287">
        <v>10.3333333328676</v>
      </c>
    </row>
    <row r="288" spans="1:53" x14ac:dyDescent="0.5">
      <c r="A288" t="s">
        <v>81</v>
      </c>
      <c r="B288">
        <v>5.6666666672875401</v>
      </c>
      <c r="C288">
        <v>5.6666666672875401</v>
      </c>
      <c r="D288">
        <v>79.533333332898707</v>
      </c>
      <c r="E288">
        <v>79.533333332898707</v>
      </c>
      <c r="F288">
        <v>79.533333332898707</v>
      </c>
      <c r="G288">
        <v>99.666666667132304</v>
      </c>
      <c r="H288">
        <v>99.666666667132304</v>
      </c>
      <c r="I288">
        <v>99.666666667132304</v>
      </c>
      <c r="J288">
        <v>99.399999999441206</v>
      </c>
      <c r="K288">
        <v>99.399999999441206</v>
      </c>
      <c r="L288">
        <v>99.399999999441206</v>
      </c>
      <c r="M288">
        <v>95.533333333830001</v>
      </c>
      <c r="N288">
        <v>95.533333333830001</v>
      </c>
      <c r="O288">
        <v>95.533333333830001</v>
      </c>
      <c r="P288">
        <v>99.799999999813707</v>
      </c>
      <c r="Q288">
        <v>99.799999999813707</v>
      </c>
      <c r="R288">
        <v>99.799999999813707</v>
      </c>
      <c r="S288">
        <v>99.7333333330849</v>
      </c>
      <c r="T288">
        <v>99.7333333330849</v>
      </c>
      <c r="U288">
        <v>99.7333333330849</v>
      </c>
      <c r="V288">
        <v>99.933333333271193</v>
      </c>
      <c r="W288">
        <v>99.933333333271193</v>
      </c>
      <c r="X288">
        <v>99.933333333271193</v>
      </c>
      <c r="Y288">
        <v>99.719783299911001</v>
      </c>
      <c r="Z288">
        <v>99.719783299911001</v>
      </c>
      <c r="AA288">
        <v>99.719783299911001</v>
      </c>
      <c r="AB288">
        <v>40.810614698652898</v>
      </c>
      <c r="AC288">
        <v>40.810614698652898</v>
      </c>
      <c r="AD288">
        <v>40.810614698652898</v>
      </c>
      <c r="AE288">
        <v>31.5999999999379</v>
      </c>
      <c r="AF288">
        <v>31.5999999999379</v>
      </c>
      <c r="AG288">
        <v>31.5999999999379</v>
      </c>
      <c r="AH288">
        <v>-18.717179295129299</v>
      </c>
      <c r="AI288">
        <v>-18.717179295129299</v>
      </c>
      <c r="AJ288">
        <v>-18.717179295129299</v>
      </c>
      <c r="AK288">
        <v>5.5144362210742397</v>
      </c>
      <c r="AL288">
        <v>5.5144362210742397</v>
      </c>
      <c r="AM288">
        <v>5.5144362210742397</v>
      </c>
      <c r="AN288">
        <v>41.310305599601101</v>
      </c>
      <c r="AO288">
        <v>41.310305599601101</v>
      </c>
      <c r="AP288">
        <v>41.310305599601101</v>
      </c>
      <c r="AQ288">
        <v>-6.47495536094437</v>
      </c>
      <c r="AR288">
        <v>-6.47495536094437</v>
      </c>
      <c r="AS288">
        <v>-6.47495536094437</v>
      </c>
      <c r="AT288">
        <v>29.903404101716099</v>
      </c>
      <c r="AW288" s="1">
        <f>MEDIAN($B288:$AU288,$B293:$AU293,$B298:$AU298,$B303:$AU307)</f>
        <v>79.800000000589804</v>
      </c>
      <c r="AX288" s="1">
        <f>AVERAGE($B288:$AU288,$B293:$AU293,$B298:$AU298,$B303:$AU307)</f>
        <v>56.684424916888851</v>
      </c>
      <c r="AY288" s="1">
        <f>MIN($B288:$AU288,$B293:$AU293,$B298:$AU298,$B303:$AU307)</f>
        <v>-36.252813202471103</v>
      </c>
      <c r="AZ288" s="1">
        <f>MAX($B288:$AU288,$B293:$AU293,$B298:$AU298,$B303:$AU307)</f>
        <v>100</v>
      </c>
      <c r="BA288" s="1">
        <f>STDEV($B288:$AU288,$B293:$AU293,$B298:$AU298,$B303:$AU307)</f>
        <v>46.163321600420055</v>
      </c>
    </row>
    <row r="289" spans="1:46" x14ac:dyDescent="0.5">
      <c r="A289" t="s">
        <v>82</v>
      </c>
      <c r="B289">
        <v>11.5999999999379</v>
      </c>
      <c r="C289">
        <v>11.5999999999379</v>
      </c>
      <c r="D289">
        <v>11.1333333336127</v>
      </c>
      <c r="E289">
        <v>11.1333333336127</v>
      </c>
      <c r="F289">
        <v>11.1333333336127</v>
      </c>
      <c r="G289">
        <v>6.3999999997516399</v>
      </c>
      <c r="H289">
        <v>6.3999999997516399</v>
      </c>
      <c r="I289">
        <v>6.3999999997516399</v>
      </c>
      <c r="J289">
        <v>8.8000000004346202</v>
      </c>
      <c r="K289">
        <v>8.8000000004346202</v>
      </c>
      <c r="L289">
        <v>8.8000000004346202</v>
      </c>
      <c r="M289">
        <v>8.5999999994722405</v>
      </c>
      <c r="N289">
        <v>8.5999999994722405</v>
      </c>
      <c r="O289">
        <v>-23.197171303532901</v>
      </c>
      <c r="P289">
        <v>-23.197171303532901</v>
      </c>
      <c r="Q289">
        <v>-23.197171303532901</v>
      </c>
      <c r="R289">
        <v>-23.197171303532901</v>
      </c>
      <c r="S289">
        <v>32.270295538768799</v>
      </c>
      <c r="T289">
        <v>32.270295538768799</v>
      </c>
      <c r="U289">
        <v>32.270295538768799</v>
      </c>
      <c r="V289">
        <v>6.93333333280557</v>
      </c>
      <c r="W289">
        <v>6.93333333280557</v>
      </c>
      <c r="X289">
        <v>6.93333333280557</v>
      </c>
      <c r="Y289">
        <v>7.1333333337679496</v>
      </c>
      <c r="Z289">
        <v>7.1333333337679496</v>
      </c>
      <c r="AA289">
        <v>7.1333333337679496</v>
      </c>
      <c r="AB289">
        <v>10.7333333332401</v>
      </c>
      <c r="AC289">
        <v>10.7333333332401</v>
      </c>
      <c r="AD289">
        <v>10.7333333332401</v>
      </c>
      <c r="AE289">
        <v>11.8666666668529</v>
      </c>
      <c r="AF289">
        <v>11.8666666668529</v>
      </c>
      <c r="AG289">
        <v>11.8666666668529</v>
      </c>
      <c r="AH289">
        <v>9.5999999996274692</v>
      </c>
      <c r="AI289">
        <v>9.5999999996274692</v>
      </c>
      <c r="AJ289">
        <v>9.5999999996274692</v>
      </c>
      <c r="AK289">
        <v>7.5333333333643804</v>
      </c>
      <c r="AL289">
        <v>7.5333333333643804</v>
      </c>
      <c r="AM289">
        <v>7.5333333333643804</v>
      </c>
      <c r="AN289">
        <v>9.4666666669460593</v>
      </c>
      <c r="AO289">
        <v>9.4666666669460593</v>
      </c>
      <c r="AP289">
        <v>9.4666666669460593</v>
      </c>
      <c r="AQ289">
        <v>6.6666666666666696</v>
      </c>
      <c r="AR289">
        <v>6.6666666666666696</v>
      </c>
      <c r="AS289">
        <v>-22.673434856613699</v>
      </c>
      <c r="AT289">
        <v>-22.673434856613699</v>
      </c>
    </row>
    <row r="290" spans="1:46" x14ac:dyDescent="0.5">
      <c r="A290" t="s">
        <v>83</v>
      </c>
      <c r="B290">
        <v>20.0666666667287</v>
      </c>
      <c r="C290">
        <v>20.0666666667287</v>
      </c>
      <c r="D290">
        <v>20.0666666667287</v>
      </c>
      <c r="E290">
        <v>21.1333333336127</v>
      </c>
      <c r="F290">
        <v>21.1333333336127</v>
      </c>
      <c r="G290">
        <v>21.1333333336127</v>
      </c>
      <c r="H290">
        <v>7.8666666662320397</v>
      </c>
      <c r="I290">
        <v>7.8666666662320397</v>
      </c>
      <c r="J290">
        <v>-26.6164294351663</v>
      </c>
      <c r="K290">
        <v>-26.6164294351663</v>
      </c>
      <c r="L290">
        <v>-26.6164294351663</v>
      </c>
      <c r="M290">
        <v>-26.6164294351663</v>
      </c>
      <c r="N290">
        <v>29.250428549190399</v>
      </c>
      <c r="O290">
        <v>29.250428549190399</v>
      </c>
      <c r="P290">
        <v>29.250428549190399</v>
      </c>
      <c r="Q290">
        <v>36.5999999999379</v>
      </c>
      <c r="R290">
        <v>36.5999999999379</v>
      </c>
      <c r="S290">
        <v>36.5999999999379</v>
      </c>
      <c r="T290">
        <v>11.800000000124101</v>
      </c>
      <c r="U290">
        <v>11.800000000124101</v>
      </c>
      <c r="V290">
        <v>11.800000000124101</v>
      </c>
      <c r="W290">
        <v>17.3333333331781</v>
      </c>
      <c r="X290">
        <v>17.3333333331781</v>
      </c>
      <c r="Y290">
        <v>17.3333333331781</v>
      </c>
      <c r="Z290">
        <v>9.5333333336748094</v>
      </c>
      <c r="AA290">
        <v>9.5333333336748094</v>
      </c>
      <c r="AB290">
        <v>9.5333333336748094</v>
      </c>
      <c r="AC290">
        <v>8.6000000002483503</v>
      </c>
      <c r="AD290">
        <v>8.6000000002483503</v>
      </c>
      <c r="AE290">
        <v>8.6000000002483503</v>
      </c>
      <c r="AF290">
        <v>10.4666666663251</v>
      </c>
      <c r="AG290">
        <v>10.4666666663251</v>
      </c>
      <c r="AH290">
        <v>10.4666666663251</v>
      </c>
      <c r="AI290">
        <v>11.7333333333954</v>
      </c>
      <c r="AJ290">
        <v>11.7333333333954</v>
      </c>
      <c r="AK290">
        <v>11.7333333333954</v>
      </c>
      <c r="AL290">
        <v>7.3999999999068597</v>
      </c>
      <c r="AM290">
        <v>7.3999999999068597</v>
      </c>
      <c r="AN290">
        <v>7.3999999999068597</v>
      </c>
      <c r="AO290">
        <v>7.0000000003104299</v>
      </c>
      <c r="AP290">
        <v>7.0000000003104299</v>
      </c>
      <c r="AQ290">
        <v>7.0000000003104299</v>
      </c>
      <c r="AR290">
        <v>7.5999999993170304</v>
      </c>
      <c r="AS290">
        <v>7.5999999993170304</v>
      </c>
      <c r="AT290">
        <v>-28.956292388320598</v>
      </c>
    </row>
    <row r="291" spans="1:46" x14ac:dyDescent="0.5">
      <c r="A291" t="s">
        <v>84</v>
      </c>
      <c r="B291">
        <v>10.6666666665114</v>
      </c>
      <c r="C291">
        <v>9.4666666669460593</v>
      </c>
      <c r="D291">
        <v>9.4666666669460593</v>
      </c>
      <c r="E291">
        <v>9.4666666669460593</v>
      </c>
      <c r="F291">
        <v>11.1333333328366</v>
      </c>
      <c r="G291">
        <v>11.1333333328366</v>
      </c>
      <c r="H291">
        <v>11.1333333328366</v>
      </c>
      <c r="I291">
        <v>10.200000000186201</v>
      </c>
      <c r="J291">
        <v>10.200000000186201</v>
      </c>
      <c r="K291">
        <v>10.200000000186201</v>
      </c>
      <c r="L291">
        <v>10.333333333643701</v>
      </c>
      <c r="M291">
        <v>10.333333333643701</v>
      </c>
      <c r="N291">
        <v>10.333333333643701</v>
      </c>
      <c r="O291">
        <v>17.7999999995032</v>
      </c>
      <c r="P291">
        <v>17.7999999995032</v>
      </c>
      <c r="Q291">
        <v>17.7999999995032</v>
      </c>
      <c r="R291">
        <v>12.933333333736901</v>
      </c>
      <c r="S291">
        <v>12.933333333736901</v>
      </c>
      <c r="T291">
        <v>12.933333333736901</v>
      </c>
      <c r="U291">
        <v>11.2666666662941</v>
      </c>
      <c r="V291">
        <v>11.2666666662941</v>
      </c>
      <c r="W291">
        <v>11.2666666662941</v>
      </c>
      <c r="X291">
        <v>19.533333333674801</v>
      </c>
      <c r="Y291">
        <v>19.533333333674801</v>
      </c>
      <c r="Z291">
        <v>-31.2103100489966</v>
      </c>
      <c r="AA291">
        <v>-31.2103100489966</v>
      </c>
      <c r="AB291">
        <v>-31.2103100489966</v>
      </c>
      <c r="AC291">
        <v>8.8541666672885295</v>
      </c>
      <c r="AD291">
        <v>8.8541666672885295</v>
      </c>
      <c r="AE291">
        <v>8.8541666672885295</v>
      </c>
      <c r="AF291">
        <v>12.599999999316999</v>
      </c>
      <c r="AG291">
        <v>12.599999999316999</v>
      </c>
      <c r="AH291">
        <v>12.599999999316999</v>
      </c>
      <c r="AI291">
        <v>12.599999999316999</v>
      </c>
      <c r="AJ291">
        <v>29.074342514219101</v>
      </c>
      <c r="AK291">
        <v>29.074342514219101</v>
      </c>
      <c r="AL291">
        <v>29.074342514219101</v>
      </c>
      <c r="AM291">
        <v>9.2666666667598001</v>
      </c>
      <c r="AN291">
        <v>9.2666666667598001</v>
      </c>
      <c r="AO291">
        <v>9.2666666667598001</v>
      </c>
      <c r="AP291">
        <v>8.4000000000620894</v>
      </c>
      <c r="AQ291">
        <v>8.4000000000620894</v>
      </c>
      <c r="AR291">
        <v>-26.809550667331099</v>
      </c>
      <c r="AS291">
        <v>-26.809550667331099</v>
      </c>
      <c r="AT291">
        <v>-26.809550667331099</v>
      </c>
    </row>
    <row r="292" spans="1:46" x14ac:dyDescent="0.5">
      <c r="A292" t="s">
        <v>85</v>
      </c>
      <c r="B292">
        <v>8.4666666667908395</v>
      </c>
      <c r="C292">
        <v>10.7333333332401</v>
      </c>
      <c r="D292">
        <v>10.7333333332401</v>
      </c>
      <c r="E292">
        <v>10.7333333332401</v>
      </c>
      <c r="F292">
        <v>8.8000000004346202</v>
      </c>
      <c r="G292">
        <v>8.8000000004346202</v>
      </c>
      <c r="H292">
        <v>8.8000000004346202</v>
      </c>
      <c r="I292">
        <v>8.4666666667908395</v>
      </c>
      <c r="J292">
        <v>8.4666666667908395</v>
      </c>
      <c r="K292">
        <v>8.4666666667908395</v>
      </c>
      <c r="L292">
        <v>10.3333333328676</v>
      </c>
      <c r="M292">
        <v>10.3333333328676</v>
      </c>
      <c r="N292">
        <v>10.3333333328676</v>
      </c>
      <c r="O292">
        <v>12.4666666666356</v>
      </c>
      <c r="P292">
        <v>12.4666666666356</v>
      </c>
      <c r="Q292">
        <v>12.4666666666356</v>
      </c>
      <c r="R292">
        <v>13.2666666666045</v>
      </c>
      <c r="S292">
        <v>13.2666666666045</v>
      </c>
      <c r="T292">
        <v>13.2666666666045</v>
      </c>
      <c r="U292">
        <v>-28.972136799621602</v>
      </c>
      <c r="V292">
        <v>-28.972136799621602</v>
      </c>
      <c r="W292">
        <v>-28.972136799621602</v>
      </c>
      <c r="X292">
        <v>27.967201203982199</v>
      </c>
      <c r="Y292">
        <v>27.967201203982199</v>
      </c>
      <c r="Z292">
        <v>27.967201203982199</v>
      </c>
      <c r="AA292">
        <v>10.9333333334264</v>
      </c>
      <c r="AB292">
        <v>10.9333333334264</v>
      </c>
      <c r="AC292">
        <v>10.9333333334264</v>
      </c>
      <c r="AD292">
        <v>10.5999999997826</v>
      </c>
      <c r="AE292">
        <v>10.5999999997826</v>
      </c>
      <c r="AF292">
        <v>10.5999999997826</v>
      </c>
      <c r="AG292">
        <v>13.000000000465599</v>
      </c>
      <c r="AH292">
        <v>13.000000000465599</v>
      </c>
      <c r="AI292">
        <v>13.000000000465599</v>
      </c>
      <c r="AJ292">
        <v>-29.912766156802501</v>
      </c>
      <c r="AK292">
        <v>-29.912766156802501</v>
      </c>
      <c r="AL292">
        <v>-29.912766156802501</v>
      </c>
      <c r="AM292">
        <v>28.4864781008609</v>
      </c>
      <c r="AN292">
        <v>28.4864781008609</v>
      </c>
      <c r="AO292">
        <v>28.4864781008609</v>
      </c>
      <c r="AP292">
        <v>5.13333333345751</v>
      </c>
      <c r="AQ292">
        <v>5.13333333345751</v>
      </c>
      <c r="AR292">
        <v>5.13333333345751</v>
      </c>
      <c r="AS292">
        <v>6.6666666666666696</v>
      </c>
      <c r="AT292">
        <v>6.6666666666666696</v>
      </c>
    </row>
    <row r="293" spans="1:46" x14ac:dyDescent="0.5">
      <c r="A293" t="s">
        <v>86</v>
      </c>
      <c r="B293">
        <v>11.5999999999379</v>
      </c>
      <c r="C293">
        <v>11.5999999999379</v>
      </c>
      <c r="D293">
        <v>80.599999999782696</v>
      </c>
      <c r="E293">
        <v>80.599999999782696</v>
      </c>
      <c r="F293">
        <v>80.599999999782696</v>
      </c>
      <c r="G293">
        <v>99.666666667132304</v>
      </c>
      <c r="H293">
        <v>99.666666667132304</v>
      </c>
      <c r="I293">
        <v>99.666666667132304</v>
      </c>
      <c r="J293">
        <v>99.799999999813707</v>
      </c>
      <c r="K293">
        <v>99.799999999813707</v>
      </c>
      <c r="L293">
        <v>99.799999999813707</v>
      </c>
      <c r="M293">
        <v>99.333333333488497</v>
      </c>
      <c r="N293">
        <v>99.333333333488497</v>
      </c>
      <c r="O293">
        <v>99.333333333488497</v>
      </c>
      <c r="P293">
        <v>99.7333333330849</v>
      </c>
      <c r="Q293">
        <v>99.7333333330849</v>
      </c>
      <c r="R293">
        <v>99.7333333330849</v>
      </c>
      <c r="S293">
        <v>99.8666666665424</v>
      </c>
      <c r="T293">
        <v>99.8666666665424</v>
      </c>
      <c r="U293">
        <v>99.8666666665424</v>
      </c>
      <c r="V293">
        <v>99.8666666665424</v>
      </c>
      <c r="W293">
        <v>99.8666666665424</v>
      </c>
      <c r="X293">
        <v>99.8666666665424</v>
      </c>
      <c r="Y293">
        <v>99.719783299911001</v>
      </c>
      <c r="Z293">
        <v>99.719783299911001</v>
      </c>
      <c r="AA293">
        <v>99.719783299911001</v>
      </c>
      <c r="AB293">
        <v>38.8929200785878</v>
      </c>
      <c r="AC293">
        <v>38.8929200785878</v>
      </c>
      <c r="AD293">
        <v>38.8929200785878</v>
      </c>
      <c r="AE293">
        <v>11.3333333330228</v>
      </c>
      <c r="AF293">
        <v>11.3333333330228</v>
      </c>
      <c r="AG293">
        <v>11.3333333330228</v>
      </c>
      <c r="AH293">
        <v>-24.249812453113201</v>
      </c>
      <c r="AI293">
        <v>-24.249812453113201</v>
      </c>
      <c r="AJ293">
        <v>-24.249812453113201</v>
      </c>
      <c r="AK293">
        <v>16.7166766687291</v>
      </c>
      <c r="AL293">
        <v>16.7166766687291</v>
      </c>
      <c r="AM293">
        <v>16.7166766687291</v>
      </c>
      <c r="AN293">
        <v>33.760794250274202</v>
      </c>
      <c r="AO293">
        <v>33.760794250274202</v>
      </c>
      <c r="AP293">
        <v>33.760794250274202</v>
      </c>
      <c r="AQ293">
        <v>-13.053284466008201</v>
      </c>
      <c r="AR293">
        <v>-13.053284466008201</v>
      </c>
      <c r="AS293">
        <v>-13.053284466008201</v>
      </c>
      <c r="AT293">
        <v>30.8332041943593</v>
      </c>
    </row>
    <row r="294" spans="1:46" x14ac:dyDescent="0.5">
      <c r="A294" t="s">
        <v>87</v>
      </c>
      <c r="B294">
        <v>11.2666666662941</v>
      </c>
      <c r="C294">
        <v>11.2666666662941</v>
      </c>
      <c r="D294">
        <v>13.066666667194401</v>
      </c>
      <c r="E294">
        <v>13.066666667194401</v>
      </c>
      <c r="F294">
        <v>13.066666667194401</v>
      </c>
      <c r="G294">
        <v>7.7333333327745297</v>
      </c>
      <c r="H294">
        <v>7.7333333327745297</v>
      </c>
      <c r="I294">
        <v>7.7333333327745297</v>
      </c>
      <c r="J294">
        <v>8.0666666671944096</v>
      </c>
      <c r="K294">
        <v>8.0666666671944096</v>
      </c>
      <c r="L294">
        <v>8.0666666671944096</v>
      </c>
      <c r="M294">
        <v>8.9333333331160194</v>
      </c>
      <c r="N294">
        <v>8.9333333331160194</v>
      </c>
      <c r="O294">
        <v>-22.918023634156</v>
      </c>
      <c r="P294">
        <v>-22.918023634156</v>
      </c>
      <c r="Q294">
        <v>-22.918023634156</v>
      </c>
      <c r="R294">
        <v>-22.918023634156</v>
      </c>
      <c r="S294">
        <v>35.906092556568701</v>
      </c>
      <c r="T294">
        <v>35.906092556568701</v>
      </c>
      <c r="U294">
        <v>35.906092556568701</v>
      </c>
      <c r="V294">
        <v>7.6666666668218797</v>
      </c>
      <c r="W294">
        <v>7.6666666668218797</v>
      </c>
      <c r="X294">
        <v>7.6666666668218797</v>
      </c>
      <c r="Y294">
        <v>7.5333333333643804</v>
      </c>
      <c r="Z294">
        <v>7.5333333333643804</v>
      </c>
      <c r="AA294">
        <v>7.5333333333643804</v>
      </c>
      <c r="AB294">
        <v>12.800000000279301</v>
      </c>
      <c r="AC294">
        <v>12.800000000279301</v>
      </c>
      <c r="AD294">
        <v>12.800000000279301</v>
      </c>
      <c r="AE294">
        <v>11.4666666664804</v>
      </c>
      <c r="AF294">
        <v>11.4666666664804</v>
      </c>
      <c r="AG294">
        <v>11.4666666664804</v>
      </c>
      <c r="AH294">
        <v>5.2666666669150102</v>
      </c>
      <c r="AI294">
        <v>5.2666666669150102</v>
      </c>
      <c r="AJ294">
        <v>5.2666666669150102</v>
      </c>
      <c r="AK294">
        <v>5.66666666651144</v>
      </c>
      <c r="AL294">
        <v>5.66666666651144</v>
      </c>
      <c r="AM294">
        <v>5.66666666651144</v>
      </c>
      <c r="AN294">
        <v>12.3333333331781</v>
      </c>
      <c r="AO294">
        <v>12.3333333331781</v>
      </c>
      <c r="AP294">
        <v>12.3333333331781</v>
      </c>
      <c r="AQ294">
        <v>7.4666666666356099</v>
      </c>
      <c r="AR294">
        <v>7.4666666666356099</v>
      </c>
      <c r="AS294">
        <v>-26.997555931653601</v>
      </c>
      <c r="AT294">
        <v>-26.997555931653601</v>
      </c>
    </row>
    <row r="295" spans="1:46" x14ac:dyDescent="0.5">
      <c r="A295" t="s">
        <v>88</v>
      </c>
      <c r="B295">
        <v>10.5333333330539</v>
      </c>
      <c r="C295">
        <v>10.5333333330539</v>
      </c>
      <c r="D295">
        <v>10.5333333330539</v>
      </c>
      <c r="E295">
        <v>16.6666666666666</v>
      </c>
      <c r="F295">
        <v>16.6666666666666</v>
      </c>
      <c r="G295">
        <v>16.6666666666666</v>
      </c>
      <c r="H295">
        <v>6.5999999999379</v>
      </c>
      <c r="I295">
        <v>6.5999999999379</v>
      </c>
      <c r="J295">
        <v>-25.686110334848799</v>
      </c>
      <c r="K295">
        <v>-25.686110334848799</v>
      </c>
      <c r="L295">
        <v>-25.686110334848799</v>
      </c>
      <c r="M295">
        <v>-25.686110334848799</v>
      </c>
      <c r="N295">
        <v>34.652745311544798</v>
      </c>
      <c r="O295">
        <v>34.652745311544798</v>
      </c>
      <c r="P295">
        <v>34.652745311544798</v>
      </c>
      <c r="Q295">
        <v>69.266666666759704</v>
      </c>
      <c r="R295">
        <v>69.266666666759704</v>
      </c>
      <c r="S295">
        <v>69.266666666759704</v>
      </c>
      <c r="T295">
        <v>12.3333333331781</v>
      </c>
      <c r="U295">
        <v>12.3333333331781</v>
      </c>
      <c r="V295">
        <v>12.3333333331781</v>
      </c>
      <c r="W295">
        <v>21.5999999999379</v>
      </c>
      <c r="X295">
        <v>21.5999999999379</v>
      </c>
      <c r="Y295">
        <v>21.5999999999379</v>
      </c>
      <c r="Z295">
        <v>7.3999999999068597</v>
      </c>
      <c r="AA295">
        <v>7.3999999999068597</v>
      </c>
      <c r="AB295">
        <v>7.3999999999068597</v>
      </c>
      <c r="AC295">
        <v>9.6666666671323291</v>
      </c>
      <c r="AD295">
        <v>9.6666666671323291</v>
      </c>
      <c r="AE295">
        <v>9.6666666671323291</v>
      </c>
      <c r="AF295">
        <v>10.266666666915</v>
      </c>
      <c r="AG295">
        <v>10.266666666915</v>
      </c>
      <c r="AH295">
        <v>10.266666666915</v>
      </c>
      <c r="AI295">
        <v>10.7333333332401</v>
      </c>
      <c r="AJ295">
        <v>10.7333333332401</v>
      </c>
      <c r="AK295">
        <v>10.7333333332401</v>
      </c>
      <c r="AL295">
        <v>5.99999999937911</v>
      </c>
      <c r="AM295">
        <v>5.99999999937911</v>
      </c>
      <c r="AN295">
        <v>5.99999999937911</v>
      </c>
      <c r="AO295">
        <v>9.6666666671323291</v>
      </c>
      <c r="AP295">
        <v>9.6666666671323291</v>
      </c>
      <c r="AQ295">
        <v>9.6666666671323291</v>
      </c>
      <c r="AR295">
        <v>9.8666666665424803</v>
      </c>
      <c r="AS295">
        <v>9.8666666665424803</v>
      </c>
      <c r="AT295">
        <v>-29.709871891660001</v>
      </c>
    </row>
    <row r="296" spans="1:46" x14ac:dyDescent="0.5">
      <c r="A296" t="s">
        <v>89</v>
      </c>
      <c r="B296">
        <v>14.533333333674801</v>
      </c>
      <c r="C296">
        <v>12.2666666664493</v>
      </c>
      <c r="D296">
        <v>12.2666666664493</v>
      </c>
      <c r="E296">
        <v>12.2666666664493</v>
      </c>
      <c r="F296">
        <v>10.533333333830001</v>
      </c>
      <c r="G296">
        <v>10.533333333830001</v>
      </c>
      <c r="H296">
        <v>10.533333333830001</v>
      </c>
      <c r="I296">
        <v>7.5333333333643804</v>
      </c>
      <c r="J296">
        <v>7.5333333333643804</v>
      </c>
      <c r="K296">
        <v>7.5333333333643804</v>
      </c>
      <c r="L296">
        <v>8.4000000000620894</v>
      </c>
      <c r="M296">
        <v>8.4000000000620894</v>
      </c>
      <c r="N296">
        <v>8.4000000000620894</v>
      </c>
      <c r="O296">
        <v>11.3333333330228</v>
      </c>
      <c r="P296">
        <v>11.3333333330228</v>
      </c>
      <c r="Q296">
        <v>11.3333333330228</v>
      </c>
      <c r="R296">
        <v>14.6666666663562</v>
      </c>
      <c r="S296">
        <v>14.6666666663562</v>
      </c>
      <c r="T296">
        <v>14.6666666663562</v>
      </c>
      <c r="U296">
        <v>8.3333333333333393</v>
      </c>
      <c r="V296">
        <v>8.3333333333333393</v>
      </c>
      <c r="W296">
        <v>8.3333333333333393</v>
      </c>
      <c r="X296">
        <v>6.7333333333954197</v>
      </c>
      <c r="Y296">
        <v>6.7333333333954197</v>
      </c>
      <c r="Z296">
        <v>-27.007844601949099</v>
      </c>
      <c r="AA296">
        <v>-27.007844601949099</v>
      </c>
      <c r="AB296">
        <v>-27.007844601949099</v>
      </c>
      <c r="AC296">
        <v>12.3931623931934</v>
      </c>
      <c r="AD296">
        <v>12.3931623931934</v>
      </c>
      <c r="AE296">
        <v>12.3931623931934</v>
      </c>
      <c r="AF296">
        <v>13.8666666663872</v>
      </c>
      <c r="AG296">
        <v>13.8666666663872</v>
      </c>
      <c r="AH296">
        <v>13.8666666663872</v>
      </c>
      <c r="AI296">
        <v>13.8666666663872</v>
      </c>
      <c r="AJ296">
        <v>30.161524125125801</v>
      </c>
      <c r="AK296">
        <v>30.161524125125801</v>
      </c>
      <c r="AL296">
        <v>30.161524125125801</v>
      </c>
      <c r="AM296">
        <v>9.1333333333022892</v>
      </c>
      <c r="AN296">
        <v>9.1333333333022892</v>
      </c>
      <c r="AO296">
        <v>9.1333333333022892</v>
      </c>
      <c r="AP296">
        <v>6.9333333335816798</v>
      </c>
      <c r="AQ296">
        <v>6.9333333335816798</v>
      </c>
      <c r="AR296">
        <v>-27.937582252171701</v>
      </c>
      <c r="AS296">
        <v>-27.937582252171701</v>
      </c>
      <c r="AT296">
        <v>-27.937582252171701</v>
      </c>
    </row>
    <row r="297" spans="1:46" x14ac:dyDescent="0.5">
      <c r="A297" t="s">
        <v>90</v>
      </c>
      <c r="B297">
        <v>8.9333333331160194</v>
      </c>
      <c r="C297">
        <v>14.6666666663562</v>
      </c>
      <c r="D297">
        <v>14.6666666663562</v>
      </c>
      <c r="E297">
        <v>14.6666666663562</v>
      </c>
      <c r="F297">
        <v>7.8666666670081398</v>
      </c>
      <c r="G297">
        <v>7.8666666670081398</v>
      </c>
      <c r="H297">
        <v>7.8666666670081398</v>
      </c>
      <c r="I297">
        <v>6.1999999995653896</v>
      </c>
      <c r="J297">
        <v>6.1999999995653896</v>
      </c>
      <c r="K297">
        <v>6.1999999995653896</v>
      </c>
      <c r="L297">
        <v>7.8000000002793897</v>
      </c>
      <c r="M297">
        <v>7.8000000002793897</v>
      </c>
      <c r="N297">
        <v>7.8000000002793897</v>
      </c>
      <c r="O297">
        <v>19.6666666663562</v>
      </c>
      <c r="P297">
        <v>19.6666666663562</v>
      </c>
      <c r="Q297">
        <v>19.6666666663562</v>
      </c>
      <c r="R297">
        <v>20</v>
      </c>
      <c r="S297">
        <v>20</v>
      </c>
      <c r="T297">
        <v>20</v>
      </c>
      <c r="U297">
        <v>-25.430994315187199</v>
      </c>
      <c r="V297">
        <v>-25.430994315187199</v>
      </c>
      <c r="W297">
        <v>-25.430994315187199</v>
      </c>
      <c r="X297">
        <v>29.2646219315758</v>
      </c>
      <c r="Y297">
        <v>29.2646219315758</v>
      </c>
      <c r="Z297">
        <v>29.2646219315758</v>
      </c>
      <c r="AA297">
        <v>12.0666666670392</v>
      </c>
      <c r="AB297">
        <v>12.0666666670392</v>
      </c>
      <c r="AC297">
        <v>12.0666666670392</v>
      </c>
      <c r="AD297">
        <v>10.9333333334264</v>
      </c>
      <c r="AE297">
        <v>10.9333333334264</v>
      </c>
      <c r="AF297">
        <v>10.9333333334264</v>
      </c>
      <c r="AG297">
        <v>13.3333333333333</v>
      </c>
      <c r="AH297">
        <v>13.3333333333333</v>
      </c>
      <c r="AI297">
        <v>13.3333333333333</v>
      </c>
      <c r="AJ297">
        <v>-28.411968859023801</v>
      </c>
      <c r="AK297">
        <v>-28.411968859023801</v>
      </c>
      <c r="AL297">
        <v>-28.411968859023801</v>
      </c>
      <c r="AM297">
        <v>28.6933140284541</v>
      </c>
      <c r="AN297">
        <v>28.6933140284541</v>
      </c>
      <c r="AO297">
        <v>28.6933140284541</v>
      </c>
      <c r="AP297">
        <v>7.8666666670081398</v>
      </c>
      <c r="AQ297">
        <v>7.8666666670081398</v>
      </c>
      <c r="AR297">
        <v>7.8666666670081398</v>
      </c>
      <c r="AS297">
        <v>8.5333333335195896</v>
      </c>
      <c r="AT297">
        <v>8.5333333335195896</v>
      </c>
    </row>
    <row r="298" spans="1:46" x14ac:dyDescent="0.5">
      <c r="A298" t="s">
        <v>91</v>
      </c>
      <c r="B298">
        <v>7.9333333329607996</v>
      </c>
      <c r="C298">
        <v>7.9333333329607996</v>
      </c>
      <c r="D298">
        <v>79.933333334047305</v>
      </c>
      <c r="E298">
        <v>79.933333334047305</v>
      </c>
      <c r="F298">
        <v>79.933333334047305</v>
      </c>
      <c r="G298">
        <v>99.533333332898707</v>
      </c>
      <c r="H298">
        <v>99.533333332898707</v>
      </c>
      <c r="I298">
        <v>99.533333332898707</v>
      </c>
      <c r="J298">
        <v>99.533333333674804</v>
      </c>
      <c r="K298">
        <v>99.533333333674804</v>
      </c>
      <c r="L298">
        <v>99.533333333674804</v>
      </c>
      <c r="M298">
        <v>94.533333332898707</v>
      </c>
      <c r="N298">
        <v>94.533333332898707</v>
      </c>
      <c r="O298">
        <v>94.533333332898707</v>
      </c>
      <c r="P298">
        <v>99.933333333271193</v>
      </c>
      <c r="Q298">
        <v>99.933333333271193</v>
      </c>
      <c r="R298">
        <v>99.933333333271193</v>
      </c>
      <c r="S298">
        <v>99.600000000403497</v>
      </c>
      <c r="T298">
        <v>99.600000000403497</v>
      </c>
      <c r="U298">
        <v>99.600000000403497</v>
      </c>
      <c r="V298">
        <v>99.933333333271193</v>
      </c>
      <c r="W298">
        <v>99.933333333271193</v>
      </c>
      <c r="X298">
        <v>99.933333333271193</v>
      </c>
      <c r="Y298">
        <v>99.7197832988236</v>
      </c>
      <c r="Z298">
        <v>99.7197832988236</v>
      </c>
      <c r="AA298">
        <v>99.7197832988236</v>
      </c>
      <c r="AB298">
        <v>40.447807608631202</v>
      </c>
      <c r="AC298">
        <v>40.447807608631202</v>
      </c>
      <c r="AD298">
        <v>40.447807608631202</v>
      </c>
      <c r="AE298">
        <v>21.3333333330228</v>
      </c>
      <c r="AF298">
        <v>21.3333333330228</v>
      </c>
      <c r="AG298">
        <v>21.3333333330228</v>
      </c>
      <c r="AH298">
        <v>-36.252813202471103</v>
      </c>
      <c r="AI298">
        <v>-36.252813202471103</v>
      </c>
      <c r="AJ298">
        <v>-36.252813202471103</v>
      </c>
      <c r="AK298">
        <v>19.517236780254699</v>
      </c>
      <c r="AL298">
        <v>19.517236780254699</v>
      </c>
      <c r="AM298">
        <v>19.517236780254699</v>
      </c>
      <c r="AN298">
        <v>35.363772687315702</v>
      </c>
      <c r="AO298">
        <v>35.363772687315702</v>
      </c>
      <c r="AP298">
        <v>35.363772687315702</v>
      </c>
      <c r="AQ298">
        <v>-26.961751715151799</v>
      </c>
      <c r="AR298">
        <v>-26.961751715151799</v>
      </c>
      <c r="AS298">
        <v>-26.961751715151799</v>
      </c>
      <c r="AT298">
        <v>41.732527507043102</v>
      </c>
    </row>
    <row r="299" spans="1:46" x14ac:dyDescent="0.5">
      <c r="A299" t="s">
        <v>92</v>
      </c>
      <c r="B299">
        <v>7.1333333337679496</v>
      </c>
      <c r="C299">
        <v>7.1333333337679496</v>
      </c>
      <c r="D299">
        <v>13.8666666663872</v>
      </c>
      <c r="E299">
        <v>13.8666666663872</v>
      </c>
      <c r="F299">
        <v>13.8666666663872</v>
      </c>
      <c r="G299">
        <v>7.8666666670081398</v>
      </c>
      <c r="H299">
        <v>7.8666666670081398</v>
      </c>
      <c r="I299">
        <v>7.8666666670081398</v>
      </c>
      <c r="J299">
        <v>11.6666666666666</v>
      </c>
      <c r="K299">
        <v>11.6666666666666</v>
      </c>
      <c r="L299">
        <v>11.6666666666666</v>
      </c>
      <c r="M299">
        <v>7.5333333333643804</v>
      </c>
      <c r="N299">
        <v>7.5333333333643804</v>
      </c>
      <c r="O299">
        <v>-25.523401879507599</v>
      </c>
      <c r="P299">
        <v>-25.523401879507599</v>
      </c>
      <c r="Q299">
        <v>-25.523401879507599</v>
      </c>
      <c r="R299">
        <v>-25.523401879507599</v>
      </c>
      <c r="S299">
        <v>33.257154728649397</v>
      </c>
      <c r="T299">
        <v>33.257154728649397</v>
      </c>
      <c r="U299">
        <v>33.257154728649397</v>
      </c>
      <c r="V299">
        <v>7.8000000002793897</v>
      </c>
      <c r="W299">
        <v>7.8000000002793897</v>
      </c>
      <c r="X299">
        <v>7.8000000002793897</v>
      </c>
      <c r="Y299">
        <v>8.1999999998758195</v>
      </c>
      <c r="Z299">
        <v>8.1999999998758195</v>
      </c>
      <c r="AA299">
        <v>8.1999999998758195</v>
      </c>
      <c r="AB299">
        <v>11.333333333798899</v>
      </c>
      <c r="AC299">
        <v>11.333333333798899</v>
      </c>
      <c r="AD299">
        <v>11.333333333798899</v>
      </c>
      <c r="AE299">
        <v>11.9333333328055</v>
      </c>
      <c r="AF299">
        <v>11.9333333328055</v>
      </c>
      <c r="AG299">
        <v>11.9333333328055</v>
      </c>
      <c r="AH299">
        <v>11.1333333336127</v>
      </c>
      <c r="AI299">
        <v>11.1333333336127</v>
      </c>
      <c r="AJ299">
        <v>11.1333333336127</v>
      </c>
      <c r="AK299">
        <v>5.2666666669150102</v>
      </c>
      <c r="AL299">
        <v>5.2666666669150102</v>
      </c>
      <c r="AM299">
        <v>5.2666666669150102</v>
      </c>
      <c r="AN299">
        <v>9.0666666665735196</v>
      </c>
      <c r="AO299">
        <v>9.0666666665735196</v>
      </c>
      <c r="AP299">
        <v>9.0666666665735196</v>
      </c>
      <c r="AQ299">
        <v>5.8666666666977099</v>
      </c>
      <c r="AR299">
        <v>5.8666666666977099</v>
      </c>
      <c r="AS299">
        <v>-26.997555931653601</v>
      </c>
      <c r="AT299">
        <v>-26.997555931653601</v>
      </c>
    </row>
    <row r="300" spans="1:46" x14ac:dyDescent="0.5">
      <c r="A300" t="s">
        <v>93</v>
      </c>
      <c r="B300">
        <v>15.7999999999689</v>
      </c>
      <c r="C300">
        <v>15.7999999999689</v>
      </c>
      <c r="D300">
        <v>15.7999999999689</v>
      </c>
      <c r="E300">
        <v>17.0666666670392</v>
      </c>
      <c r="F300">
        <v>17.0666666670392</v>
      </c>
      <c r="G300">
        <v>17.0666666670392</v>
      </c>
      <c r="H300">
        <v>6.13333333283662</v>
      </c>
      <c r="I300">
        <v>6.13333333283662</v>
      </c>
      <c r="J300">
        <v>-27.267652804305499</v>
      </c>
      <c r="K300">
        <v>-27.267652804305499</v>
      </c>
      <c r="L300">
        <v>-27.267652804305499</v>
      </c>
      <c r="M300">
        <v>-27.267652804305499</v>
      </c>
      <c r="N300">
        <v>30.393226325784202</v>
      </c>
      <c r="O300">
        <v>30.393226325784202</v>
      </c>
      <c r="P300">
        <v>30.393226325784202</v>
      </c>
      <c r="Q300">
        <v>17.6000000000931</v>
      </c>
      <c r="R300">
        <v>17.6000000000931</v>
      </c>
      <c r="S300">
        <v>17.6000000000931</v>
      </c>
      <c r="T300">
        <v>12.7333333335506</v>
      </c>
      <c r="U300">
        <v>12.7333333335506</v>
      </c>
      <c r="V300">
        <v>12.7333333335506</v>
      </c>
      <c r="W300">
        <v>27.2666666664493</v>
      </c>
      <c r="X300">
        <v>27.2666666664493</v>
      </c>
      <c r="Y300">
        <v>27.2666666664493</v>
      </c>
      <c r="Z300">
        <v>9.6666666663562193</v>
      </c>
      <c r="AA300">
        <v>9.6666666663562193</v>
      </c>
      <c r="AB300">
        <v>9.6666666663562193</v>
      </c>
      <c r="AC300">
        <v>11.066666666883901</v>
      </c>
      <c r="AD300">
        <v>11.066666666883901</v>
      </c>
      <c r="AE300">
        <v>11.066666666883901</v>
      </c>
      <c r="AF300">
        <v>12.9999999996895</v>
      </c>
      <c r="AG300">
        <v>12.9999999996895</v>
      </c>
      <c r="AH300">
        <v>12.9999999996895</v>
      </c>
      <c r="AI300">
        <v>12.0666666670392</v>
      </c>
      <c r="AJ300">
        <v>12.0666666670392</v>
      </c>
      <c r="AK300">
        <v>12.0666666670392</v>
      </c>
      <c r="AL300">
        <v>8.2666666666045696</v>
      </c>
      <c r="AM300">
        <v>8.2666666666045696</v>
      </c>
      <c r="AN300">
        <v>8.2666666666045696</v>
      </c>
      <c r="AO300">
        <v>8.7999999996585103</v>
      </c>
      <c r="AP300">
        <v>8.7999999996585103</v>
      </c>
      <c r="AQ300">
        <v>8.7999999996585103</v>
      </c>
      <c r="AR300">
        <v>8.8666666671633703</v>
      </c>
      <c r="AS300">
        <v>8.8666666671633703</v>
      </c>
      <c r="AT300">
        <v>-28.202712886077901</v>
      </c>
    </row>
    <row r="301" spans="1:46" x14ac:dyDescent="0.5">
      <c r="A301" t="s">
        <v>94</v>
      </c>
      <c r="B301">
        <v>12.2666666664493</v>
      </c>
      <c r="C301">
        <v>8.9999999998447695</v>
      </c>
      <c r="D301">
        <v>8.9999999998447695</v>
      </c>
      <c r="E301">
        <v>8.9999999998447695</v>
      </c>
      <c r="F301">
        <v>11.1333333336127</v>
      </c>
      <c r="G301">
        <v>11.1333333336127</v>
      </c>
      <c r="H301">
        <v>11.1333333336127</v>
      </c>
      <c r="I301">
        <v>7.9333333329607996</v>
      </c>
      <c r="J301">
        <v>7.9333333329607996</v>
      </c>
      <c r="K301">
        <v>7.9333333329607996</v>
      </c>
      <c r="L301">
        <v>8.1333333339231704</v>
      </c>
      <c r="M301">
        <v>8.1333333339231704</v>
      </c>
      <c r="N301">
        <v>8.1333333339231704</v>
      </c>
      <c r="O301">
        <v>18.133333333147</v>
      </c>
      <c r="P301">
        <v>18.133333333147</v>
      </c>
      <c r="Q301">
        <v>18.133333333147</v>
      </c>
      <c r="R301">
        <v>11.066666666883901</v>
      </c>
      <c r="S301">
        <v>11.066666666883901</v>
      </c>
      <c r="T301">
        <v>11.066666666883901</v>
      </c>
      <c r="U301">
        <v>22.9333333329608</v>
      </c>
      <c r="V301">
        <v>22.9333333329608</v>
      </c>
      <c r="W301">
        <v>22.9333333329608</v>
      </c>
      <c r="X301">
        <v>17.3333333331781</v>
      </c>
      <c r="Y301">
        <v>17.3333333331781</v>
      </c>
      <c r="Z301">
        <v>-25.046694060645901</v>
      </c>
      <c r="AA301">
        <v>-25.046694060645901</v>
      </c>
      <c r="AB301">
        <v>-25.046694060645901</v>
      </c>
      <c r="AC301">
        <v>11.458333333271099</v>
      </c>
      <c r="AD301">
        <v>11.458333333271099</v>
      </c>
      <c r="AE301">
        <v>11.458333333271099</v>
      </c>
      <c r="AF301">
        <v>12.000000000310401</v>
      </c>
      <c r="AG301">
        <v>12.000000000310401</v>
      </c>
      <c r="AH301">
        <v>12.000000000310401</v>
      </c>
      <c r="AI301">
        <v>12.000000000310401</v>
      </c>
      <c r="AJ301">
        <v>28.919030855345898</v>
      </c>
      <c r="AK301">
        <v>28.919030855345898</v>
      </c>
      <c r="AL301">
        <v>28.919030855345898</v>
      </c>
      <c r="AM301">
        <v>8.9333333331160194</v>
      </c>
      <c r="AN301">
        <v>8.9333333331160194</v>
      </c>
      <c r="AO301">
        <v>8.9333333331160194</v>
      </c>
      <c r="AP301">
        <v>5.0666666667287599</v>
      </c>
      <c r="AQ301">
        <v>5.0666666667287599</v>
      </c>
      <c r="AR301">
        <v>-32.261703327211599</v>
      </c>
      <c r="AS301">
        <v>-32.261703327211599</v>
      </c>
      <c r="AT301">
        <v>-32.261703327211599</v>
      </c>
    </row>
    <row r="302" spans="1:46" x14ac:dyDescent="0.5">
      <c r="A302" t="s">
        <v>95</v>
      </c>
      <c r="B302">
        <v>14.2666666667598</v>
      </c>
      <c r="C302">
        <v>10.6666666665114</v>
      </c>
      <c r="D302">
        <v>10.6666666665114</v>
      </c>
      <c r="E302">
        <v>10.6666666665114</v>
      </c>
      <c r="F302">
        <v>5.66666666651144</v>
      </c>
      <c r="G302">
        <v>5.66666666651144</v>
      </c>
      <c r="H302">
        <v>5.66666666651144</v>
      </c>
      <c r="I302">
        <v>6.4000000005277498</v>
      </c>
      <c r="J302">
        <v>6.4000000005277498</v>
      </c>
      <c r="K302">
        <v>6.4000000005277498</v>
      </c>
      <c r="L302">
        <v>11.2666666662941</v>
      </c>
      <c r="M302">
        <v>11.2666666662941</v>
      </c>
      <c r="N302">
        <v>11.2666666662941</v>
      </c>
      <c r="O302">
        <v>40.1333333334575</v>
      </c>
      <c r="P302">
        <v>40.1333333334575</v>
      </c>
      <c r="Q302">
        <v>40.1333333334575</v>
      </c>
      <c r="R302">
        <v>19.533333333674801</v>
      </c>
      <c r="S302">
        <v>19.533333333674801</v>
      </c>
      <c r="T302">
        <v>19.533333333674801</v>
      </c>
      <c r="U302">
        <v>-26.9220016773398</v>
      </c>
      <c r="V302">
        <v>-26.9220016773398</v>
      </c>
      <c r="W302">
        <v>-26.9220016773398</v>
      </c>
      <c r="X302">
        <v>28.953240956663301</v>
      </c>
      <c r="Y302">
        <v>28.953240956663301</v>
      </c>
      <c r="Z302">
        <v>28.953240956663301</v>
      </c>
      <c r="AA302">
        <v>11.266666667070201</v>
      </c>
      <c r="AB302">
        <v>11.266666667070201</v>
      </c>
      <c r="AC302">
        <v>11.266666667070201</v>
      </c>
      <c r="AD302">
        <v>10.4666666663251</v>
      </c>
      <c r="AE302">
        <v>10.4666666663251</v>
      </c>
      <c r="AF302">
        <v>10.4666666663251</v>
      </c>
      <c r="AG302">
        <v>12.1333333329918</v>
      </c>
      <c r="AH302">
        <v>12.1333333329918</v>
      </c>
      <c r="AI302">
        <v>12.1333333329918</v>
      </c>
      <c r="AJ302">
        <v>-32.257761935810102</v>
      </c>
      <c r="AK302">
        <v>-32.257761935810102</v>
      </c>
      <c r="AL302">
        <v>-32.257761935810102</v>
      </c>
      <c r="AM302">
        <v>29.572366720123298</v>
      </c>
      <c r="AN302">
        <v>29.572366720123298</v>
      </c>
      <c r="AO302">
        <v>29.572366720123298</v>
      </c>
      <c r="AP302">
        <v>7.7333333335506396</v>
      </c>
      <c r="AQ302">
        <v>7.7333333335506396</v>
      </c>
      <c r="AR302">
        <v>7.7333333335506396</v>
      </c>
      <c r="AS302">
        <v>9.2666666667598001</v>
      </c>
      <c r="AT302">
        <v>9.2666666667598001</v>
      </c>
    </row>
    <row r="303" spans="1:46" x14ac:dyDescent="0.5">
      <c r="A303" t="s">
        <v>96</v>
      </c>
      <c r="B303">
        <v>6.5999999999379</v>
      </c>
      <c r="C303">
        <v>6.5999999999379</v>
      </c>
      <c r="D303">
        <v>80.066666666728693</v>
      </c>
      <c r="E303">
        <v>80.066666666728693</v>
      </c>
      <c r="F303">
        <v>80.066666666728693</v>
      </c>
      <c r="G303">
        <v>99.7333333330849</v>
      </c>
      <c r="H303">
        <v>99.7333333330849</v>
      </c>
      <c r="I303">
        <v>99.7333333330849</v>
      </c>
      <c r="J303">
        <v>99.666666667132304</v>
      </c>
      <c r="K303">
        <v>99.666666667132304</v>
      </c>
      <c r="L303">
        <v>99.666666667132304</v>
      </c>
      <c r="M303">
        <v>94.333333333488497</v>
      </c>
      <c r="N303">
        <v>94.333333333488497</v>
      </c>
      <c r="O303">
        <v>94.333333333488497</v>
      </c>
      <c r="P303">
        <v>99.799999999813707</v>
      </c>
      <c r="Q303">
        <v>99.799999999813707</v>
      </c>
      <c r="R303">
        <v>99.799999999813707</v>
      </c>
      <c r="S303">
        <v>99.799999999813707</v>
      </c>
      <c r="T303">
        <v>99.799999999813707</v>
      </c>
      <c r="U303">
        <v>99.799999999813707</v>
      </c>
      <c r="V303">
        <v>99.666666666356207</v>
      </c>
      <c r="W303">
        <v>99.666666666356207</v>
      </c>
      <c r="X303">
        <v>99.666666666356207</v>
      </c>
      <c r="Y303">
        <v>99.719783299911001</v>
      </c>
      <c r="Z303">
        <v>99.719783299911001</v>
      </c>
      <c r="AA303">
        <v>99.719783299911001</v>
      </c>
      <c r="AB303">
        <v>37.649010054794502</v>
      </c>
      <c r="AC303">
        <v>37.649010054794502</v>
      </c>
      <c r="AD303">
        <v>37.649010054794502</v>
      </c>
      <c r="AE303">
        <v>14.6666666663562</v>
      </c>
      <c r="AF303">
        <v>14.6666666663562</v>
      </c>
      <c r="AG303">
        <v>14.6666666663562</v>
      </c>
      <c r="AH303">
        <v>-17.216804201050198</v>
      </c>
      <c r="AI303">
        <v>-17.216804201050198</v>
      </c>
      <c r="AJ303">
        <v>-17.216804201050198</v>
      </c>
      <c r="AK303">
        <v>12.0490764823356</v>
      </c>
      <c r="AL303">
        <v>12.0490764823356</v>
      </c>
      <c r="AM303">
        <v>12.0490764823356</v>
      </c>
      <c r="AN303">
        <v>25.0736852991846</v>
      </c>
      <c r="AO303">
        <v>25.0736852991846</v>
      </c>
      <c r="AP303">
        <v>25.0736852991846</v>
      </c>
      <c r="AQ303">
        <v>-33.070200169463298</v>
      </c>
      <c r="AR303">
        <v>-33.070200169463298</v>
      </c>
      <c r="AS303">
        <v>-33.070200169463298</v>
      </c>
      <c r="AT303">
        <v>32.486182137771699</v>
      </c>
    </row>
    <row r="304" spans="1:46" x14ac:dyDescent="0.5">
      <c r="A304" t="s">
        <v>97</v>
      </c>
      <c r="B304">
        <v>6.4666666664803998</v>
      </c>
      <c r="C304">
        <v>6.4666666664803998</v>
      </c>
      <c r="D304">
        <v>84.000000000620801</v>
      </c>
      <c r="E304">
        <v>84.000000000620801</v>
      </c>
      <c r="F304">
        <v>84.000000000620801</v>
      </c>
      <c r="G304">
        <v>99.7333333330849</v>
      </c>
      <c r="H304">
        <v>99.7333333330849</v>
      </c>
      <c r="I304">
        <v>99.7333333330849</v>
      </c>
      <c r="J304">
        <v>99.7333333330849</v>
      </c>
      <c r="K304">
        <v>99.7333333330849</v>
      </c>
      <c r="L304">
        <v>99.7333333330849</v>
      </c>
      <c r="M304">
        <v>95.333333333643694</v>
      </c>
      <c r="N304">
        <v>95.333333333643694</v>
      </c>
      <c r="O304">
        <v>95.333333333643694</v>
      </c>
      <c r="P304">
        <v>99.799999999813707</v>
      </c>
      <c r="Q304">
        <v>99.799999999813707</v>
      </c>
      <c r="R304">
        <v>99.799999999813707</v>
      </c>
      <c r="S304">
        <v>99.8666666665424</v>
      </c>
      <c r="T304">
        <v>99.8666666665424</v>
      </c>
      <c r="U304">
        <v>99.8666666665424</v>
      </c>
      <c r="V304">
        <v>100</v>
      </c>
      <c r="W304">
        <v>100</v>
      </c>
      <c r="X304">
        <v>100</v>
      </c>
      <c r="Y304">
        <v>99.1593498975583</v>
      </c>
      <c r="Z304">
        <v>99.1593498975583</v>
      </c>
      <c r="AA304">
        <v>99.1593498975583</v>
      </c>
      <c r="AB304">
        <v>34.487405410936198</v>
      </c>
      <c r="AC304">
        <v>34.487405410936198</v>
      </c>
      <c r="AD304">
        <v>34.487405410936198</v>
      </c>
      <c r="AE304">
        <v>2.8666666670081602</v>
      </c>
      <c r="AF304">
        <v>2.8666666670081602</v>
      </c>
      <c r="AG304">
        <v>2.8666666670081602</v>
      </c>
      <c r="AH304">
        <v>-17.9669917486356</v>
      </c>
      <c r="AI304">
        <v>-17.9669917486356</v>
      </c>
      <c r="AJ304">
        <v>-17.9669917486356</v>
      </c>
      <c r="AK304">
        <v>8.0482763224589</v>
      </c>
      <c r="AL304">
        <v>8.0482763224589</v>
      </c>
      <c r="AM304">
        <v>8.0482763224589</v>
      </c>
      <c r="AN304">
        <v>32.261233775825303</v>
      </c>
      <c r="AO304">
        <v>32.261233775825303</v>
      </c>
      <c r="AP304">
        <v>32.261233775825303</v>
      </c>
      <c r="AQ304">
        <v>-21.887040691401701</v>
      </c>
      <c r="AR304">
        <v>-21.887040691401701</v>
      </c>
      <c r="AS304">
        <v>-21.887040691401701</v>
      </c>
      <c r="AT304">
        <v>31.8146598483731</v>
      </c>
    </row>
    <row r="305" spans="1:53" x14ac:dyDescent="0.5">
      <c r="A305" t="s">
        <v>98</v>
      </c>
      <c r="B305">
        <v>5.3333333328676602</v>
      </c>
      <c r="C305">
        <v>5.3333333328676602</v>
      </c>
      <c r="D305">
        <v>79.666666667132304</v>
      </c>
      <c r="E305">
        <v>79.666666667132304</v>
      </c>
      <c r="F305">
        <v>79.666666667132304</v>
      </c>
      <c r="G305">
        <v>99.5999999996274</v>
      </c>
      <c r="H305">
        <v>99.5999999996274</v>
      </c>
      <c r="I305">
        <v>99.5999999996274</v>
      </c>
      <c r="J305">
        <v>100</v>
      </c>
      <c r="K305">
        <v>100</v>
      </c>
      <c r="L305">
        <v>100</v>
      </c>
      <c r="M305">
        <v>95.1333333334575</v>
      </c>
      <c r="N305">
        <v>95.1333333334575</v>
      </c>
      <c r="O305">
        <v>95.1333333334575</v>
      </c>
      <c r="P305">
        <v>100</v>
      </c>
      <c r="Q305">
        <v>100</v>
      </c>
      <c r="R305">
        <v>100</v>
      </c>
      <c r="S305">
        <v>99.799999999813707</v>
      </c>
      <c r="T305">
        <v>99.799999999813707</v>
      </c>
      <c r="U305">
        <v>99.799999999813707</v>
      </c>
      <c r="V305">
        <v>99.400000000217304</v>
      </c>
      <c r="W305">
        <v>99.400000000217304</v>
      </c>
      <c r="X305">
        <v>99.400000000217304</v>
      </c>
      <c r="Y305">
        <v>100</v>
      </c>
      <c r="Z305">
        <v>100</v>
      </c>
      <c r="AA305">
        <v>100</v>
      </c>
      <c r="AB305">
        <v>43.920389758136203</v>
      </c>
      <c r="AC305">
        <v>43.920389758136203</v>
      </c>
      <c r="AD305">
        <v>43.920389758136203</v>
      </c>
      <c r="AE305">
        <v>20.400000000372501</v>
      </c>
      <c r="AF305">
        <v>20.400000000372501</v>
      </c>
      <c r="AG305">
        <v>20.400000000372501</v>
      </c>
      <c r="AH305">
        <v>-10.8402100520328</v>
      </c>
      <c r="AI305">
        <v>-10.8402100520328</v>
      </c>
      <c r="AJ305">
        <v>-10.8402100520328</v>
      </c>
      <c r="AK305">
        <v>14.8496365938612</v>
      </c>
      <c r="AL305">
        <v>14.8496365938612</v>
      </c>
      <c r="AM305">
        <v>14.8496365938612</v>
      </c>
      <c r="AN305">
        <v>33.553958322078998</v>
      </c>
      <c r="AO305">
        <v>33.553958322078998</v>
      </c>
      <c r="AP305">
        <v>33.553958322078998</v>
      </c>
      <c r="AQ305">
        <v>-24.048491682674801</v>
      </c>
      <c r="AR305">
        <v>-24.048491682674801</v>
      </c>
      <c r="AS305">
        <v>-24.048491682674801</v>
      </c>
      <c r="AT305">
        <v>33.932537837505798</v>
      </c>
    </row>
    <row r="306" spans="1:53" x14ac:dyDescent="0.5">
      <c r="A306" t="s">
        <v>99</v>
      </c>
      <c r="B306">
        <v>5.66666666651144</v>
      </c>
      <c r="C306">
        <v>5.66666666651144</v>
      </c>
      <c r="D306">
        <v>79.266666666759804</v>
      </c>
      <c r="E306">
        <v>79.266666666759804</v>
      </c>
      <c r="F306">
        <v>79.266666666759804</v>
      </c>
      <c r="G306">
        <v>99.600000000403497</v>
      </c>
      <c r="H306">
        <v>99.600000000403497</v>
      </c>
      <c r="I306">
        <v>99.600000000403497</v>
      </c>
      <c r="J306">
        <v>99.533333332898707</v>
      </c>
      <c r="K306">
        <v>99.533333332898707</v>
      </c>
      <c r="L306">
        <v>99.533333332898707</v>
      </c>
      <c r="M306">
        <v>95.400000000372501</v>
      </c>
      <c r="N306">
        <v>95.400000000372501</v>
      </c>
      <c r="O306">
        <v>95.400000000372501</v>
      </c>
      <c r="P306">
        <v>99.799999999813707</v>
      </c>
      <c r="Q306">
        <v>99.799999999813707</v>
      </c>
      <c r="R306">
        <v>99.799999999813707</v>
      </c>
      <c r="S306">
        <v>100</v>
      </c>
      <c r="T306">
        <v>100</v>
      </c>
      <c r="U306">
        <v>100</v>
      </c>
      <c r="V306">
        <v>99.799999999813707</v>
      </c>
      <c r="W306">
        <v>99.799999999813707</v>
      </c>
      <c r="X306">
        <v>99.799999999813707</v>
      </c>
      <c r="Y306">
        <v>99.7197832988236</v>
      </c>
      <c r="Z306">
        <v>99.7197832988236</v>
      </c>
      <c r="AA306">
        <v>99.7197832988236</v>
      </c>
      <c r="AB306">
        <v>51.798486576499599</v>
      </c>
      <c r="AC306">
        <v>51.798486576499599</v>
      </c>
      <c r="AD306">
        <v>51.798486576499599</v>
      </c>
      <c r="AE306">
        <v>6.4666666664803998</v>
      </c>
      <c r="AF306">
        <v>6.4666666664803998</v>
      </c>
      <c r="AG306">
        <v>6.4666666664803998</v>
      </c>
      <c r="AH306">
        <v>-4.36984246065881</v>
      </c>
      <c r="AI306">
        <v>-4.36984246065881</v>
      </c>
      <c r="AJ306">
        <v>-4.36984246065881</v>
      </c>
      <c r="AK306">
        <v>9.9819963992798595</v>
      </c>
      <c r="AL306">
        <v>9.9819963992798595</v>
      </c>
      <c r="AM306">
        <v>9.9819963992798595</v>
      </c>
      <c r="AN306">
        <v>30.296292466097601</v>
      </c>
      <c r="AO306">
        <v>30.296292466097601</v>
      </c>
      <c r="AP306">
        <v>30.296292466097601</v>
      </c>
      <c r="AQ306">
        <v>-25.458133633838099</v>
      </c>
      <c r="AR306">
        <v>-25.458133633838099</v>
      </c>
      <c r="AS306">
        <v>-25.458133633838099</v>
      </c>
      <c r="AT306">
        <v>31.401415362219399</v>
      </c>
    </row>
    <row r="307" spans="1:53" x14ac:dyDescent="0.5">
      <c r="A307" t="s">
        <v>100</v>
      </c>
      <c r="B307">
        <v>6.1333333336127396</v>
      </c>
      <c r="C307">
        <v>6.1333333336127396</v>
      </c>
      <c r="D307">
        <v>79.400000000217304</v>
      </c>
      <c r="E307">
        <v>79.400000000217304</v>
      </c>
      <c r="F307">
        <v>79.400000000217304</v>
      </c>
      <c r="G307">
        <v>99.799999999813707</v>
      </c>
      <c r="H307">
        <v>99.799999999813707</v>
      </c>
      <c r="I307">
        <v>99.799999999813707</v>
      </c>
      <c r="J307">
        <v>99.533333332898707</v>
      </c>
      <c r="K307">
        <v>99.533333332898707</v>
      </c>
      <c r="L307">
        <v>99.533333332898707</v>
      </c>
      <c r="M307">
        <v>97.466666666635604</v>
      </c>
      <c r="N307">
        <v>97.466666666635604</v>
      </c>
      <c r="O307">
        <v>97.466666666635604</v>
      </c>
      <c r="P307">
        <v>99.666666667132304</v>
      </c>
      <c r="Q307">
        <v>99.666666667132304</v>
      </c>
      <c r="R307">
        <v>99.666666667132304</v>
      </c>
      <c r="S307">
        <v>99.8666666665424</v>
      </c>
      <c r="T307">
        <v>99.8666666665424</v>
      </c>
      <c r="U307">
        <v>99.8666666665424</v>
      </c>
      <c r="V307">
        <v>99.933333333271193</v>
      </c>
      <c r="W307">
        <v>99.933333333271193</v>
      </c>
      <c r="X307">
        <v>99.933333333271193</v>
      </c>
      <c r="Y307">
        <v>99.906594432941205</v>
      </c>
      <c r="Z307">
        <v>99.906594432941205</v>
      </c>
      <c r="AA307">
        <v>99.906594432941205</v>
      </c>
      <c r="AB307">
        <v>39.7740230123595</v>
      </c>
      <c r="AC307">
        <v>39.7740230123595</v>
      </c>
      <c r="AD307">
        <v>39.7740230123595</v>
      </c>
      <c r="AE307">
        <v>6.2000000003414897</v>
      </c>
      <c r="AF307">
        <v>6.2000000003414897</v>
      </c>
      <c r="AG307">
        <v>6.2000000003414897</v>
      </c>
      <c r="AH307">
        <v>-29.782445612188798</v>
      </c>
      <c r="AI307">
        <v>-29.782445612188798</v>
      </c>
      <c r="AJ307">
        <v>-29.782445612188798</v>
      </c>
      <c r="AK307">
        <v>20.184036807547699</v>
      </c>
      <c r="AL307">
        <v>20.184036807547699</v>
      </c>
      <c r="AM307">
        <v>20.184036807547699</v>
      </c>
      <c r="AN307">
        <v>32.209524794529003</v>
      </c>
      <c r="AO307">
        <v>32.209524794529003</v>
      </c>
      <c r="AP307">
        <v>32.209524794529003</v>
      </c>
      <c r="AQ307">
        <v>-23.7665632933174</v>
      </c>
      <c r="AR307">
        <v>-23.7665632933174</v>
      </c>
      <c r="AS307">
        <v>-23.7665632933174</v>
      </c>
      <c r="AT307">
        <v>33.829226716568698</v>
      </c>
    </row>
    <row r="310" spans="1:53" x14ac:dyDescent="0.5">
      <c r="A310" t="s">
        <v>0</v>
      </c>
      <c r="B310">
        <v>1617247933.9170001</v>
      </c>
      <c r="C310">
        <v>1617247938.9170001</v>
      </c>
      <c r="D310">
        <v>1617247943.9170001</v>
      </c>
      <c r="E310">
        <v>1617247948.9170001</v>
      </c>
      <c r="F310">
        <v>1617247953.9170001</v>
      </c>
      <c r="G310">
        <v>1617247958.9170001</v>
      </c>
      <c r="H310">
        <v>1617247963.9170001</v>
      </c>
      <c r="I310">
        <v>1617247968.9170001</v>
      </c>
      <c r="J310">
        <v>1617247973.9170001</v>
      </c>
      <c r="K310">
        <v>1617247978.9170001</v>
      </c>
      <c r="L310">
        <v>1617247983.9170001</v>
      </c>
      <c r="M310">
        <v>1617247988.9170001</v>
      </c>
      <c r="N310">
        <v>1617247993.9170001</v>
      </c>
      <c r="O310">
        <v>1617247998.9170001</v>
      </c>
      <c r="P310">
        <v>1617248003.9170001</v>
      </c>
      <c r="Q310">
        <v>1617248008.9170001</v>
      </c>
      <c r="R310">
        <v>1617248013.9170001</v>
      </c>
      <c r="S310">
        <v>1617248018.9170001</v>
      </c>
      <c r="T310">
        <v>1617248023.9170001</v>
      </c>
      <c r="U310">
        <v>1617248028.9170001</v>
      </c>
      <c r="V310">
        <v>1617248033.9170001</v>
      </c>
      <c r="W310">
        <v>1617248038.9170001</v>
      </c>
      <c r="X310">
        <v>1617248043.9170001</v>
      </c>
      <c r="Y310">
        <v>1617248048.9170001</v>
      </c>
      <c r="Z310">
        <v>1617248053.9170001</v>
      </c>
      <c r="AA310">
        <v>1617248058.9170001</v>
      </c>
      <c r="AB310">
        <v>1617248063.9170001</v>
      </c>
      <c r="AC310">
        <v>1617248068.9170001</v>
      </c>
      <c r="AD310">
        <v>1617248073.9170001</v>
      </c>
      <c r="AE310">
        <v>1617248078.9170001</v>
      </c>
      <c r="AF310">
        <v>1617248083.9170001</v>
      </c>
      <c r="AG310">
        <v>1617248088.9170001</v>
      </c>
      <c r="AH310">
        <v>1617248093.9170001</v>
      </c>
      <c r="AI310">
        <v>1617248098.9170001</v>
      </c>
      <c r="AJ310">
        <v>1617248103.9170001</v>
      </c>
      <c r="AK310">
        <v>1617248108.9170001</v>
      </c>
      <c r="AL310">
        <v>1617248113.9170001</v>
      </c>
      <c r="AM310">
        <v>1617248118.9170001</v>
      </c>
      <c r="AN310">
        <v>1617248123.9170001</v>
      </c>
      <c r="AO310">
        <v>1617248128.9170001</v>
      </c>
      <c r="AP310">
        <v>1617248133.9170001</v>
      </c>
      <c r="AQ310">
        <v>1617248138.9170001</v>
      </c>
      <c r="AR310">
        <v>1617248143.9170001</v>
      </c>
      <c r="AS310">
        <v>1617248148.9170001</v>
      </c>
      <c r="AT310">
        <v>1617248153.9170001</v>
      </c>
      <c r="AU310">
        <v>1617248158.9170001</v>
      </c>
    </row>
    <row r="311" spans="1:53" x14ac:dyDescent="0.5">
      <c r="A311" t="s">
        <v>1</v>
      </c>
      <c r="B311">
        <v>199065.60000000001</v>
      </c>
      <c r="C311">
        <v>214084.26666666599</v>
      </c>
      <c r="D311">
        <v>214084.26666666599</v>
      </c>
      <c r="E311">
        <v>214084.26666666599</v>
      </c>
      <c r="F311">
        <v>24576</v>
      </c>
      <c r="G311">
        <v>24576</v>
      </c>
      <c r="H311">
        <v>24576</v>
      </c>
      <c r="I311">
        <v>9284.2666666666591</v>
      </c>
      <c r="J311">
        <v>9284.2666666666591</v>
      </c>
      <c r="K311">
        <v>9284.2666666666591</v>
      </c>
      <c r="L311">
        <v>31675.733333333301</v>
      </c>
      <c r="M311">
        <v>31675.733333333301</v>
      </c>
      <c r="N311">
        <v>31675.733333333301</v>
      </c>
      <c r="O311">
        <v>5188.2666666666601</v>
      </c>
      <c r="P311">
        <v>5188.2666666666601</v>
      </c>
      <c r="Q311">
        <v>5188.2666666666601</v>
      </c>
      <c r="R311">
        <v>19114.666666666599</v>
      </c>
      <c r="S311">
        <v>19114.666666666599</v>
      </c>
      <c r="T311">
        <v>19114.666666666599</v>
      </c>
      <c r="U311">
        <v>4096</v>
      </c>
      <c r="V311">
        <v>4096</v>
      </c>
      <c r="W311">
        <v>4096</v>
      </c>
      <c r="X311">
        <v>8465.0666666666602</v>
      </c>
      <c r="Y311">
        <v>8465.0666666666602</v>
      </c>
      <c r="Z311">
        <v>8465.0666666666602</v>
      </c>
      <c r="AA311">
        <v>12834.1333333333</v>
      </c>
      <c r="AB311">
        <v>12834.1333333333</v>
      </c>
      <c r="AC311">
        <v>12834.1333333333</v>
      </c>
      <c r="AD311">
        <v>3549.86666666666</v>
      </c>
      <c r="AE311">
        <v>3549.86666666666</v>
      </c>
      <c r="AF311">
        <v>3549.86666666666</v>
      </c>
      <c r="AG311">
        <v>2271641.6000000001</v>
      </c>
      <c r="AH311">
        <v>2271641.6000000001</v>
      </c>
      <c r="AI311">
        <v>2271641.6000000001</v>
      </c>
      <c r="AJ311">
        <v>6280.5333333333301</v>
      </c>
      <c r="AK311">
        <v>6280.5333333333301</v>
      </c>
      <c r="AL311">
        <v>32103.4584108944</v>
      </c>
      <c r="AM311">
        <v>32103.4584108944</v>
      </c>
      <c r="AN311">
        <v>32103.4584108944</v>
      </c>
      <c r="AO311">
        <v>32103.4584108944</v>
      </c>
      <c r="AP311">
        <v>13865.103824584399</v>
      </c>
      <c r="AQ311">
        <v>13865.103824584399</v>
      </c>
      <c r="AR311">
        <v>13865.103824584399</v>
      </c>
      <c r="AS311">
        <v>14745.6</v>
      </c>
      <c r="AT311">
        <v>14745.6</v>
      </c>
      <c r="AU311">
        <v>14745.6</v>
      </c>
      <c r="AW311" s="1">
        <f>MEDIAN($B311:$AU314)</f>
        <v>15355.774854028799</v>
      </c>
      <c r="AX311" s="1">
        <f>AVERAGE($B311:$AU314)</f>
        <v>210211.28036744482</v>
      </c>
      <c r="AY311" s="1">
        <f>MIN($B311:$AU314)</f>
        <v>2483.4276475343499</v>
      </c>
      <c r="AZ311" s="1">
        <f>MAX($B311:$AU314)</f>
        <v>3324922.2949858201</v>
      </c>
      <c r="BA311" s="1">
        <f>STDEV($B311:$AU314)</f>
        <v>630016.32207584719</v>
      </c>
    </row>
    <row r="312" spans="1:53" x14ac:dyDescent="0.5">
      <c r="A312" t="s">
        <v>2</v>
      </c>
      <c r="B312">
        <v>220637.866666666</v>
      </c>
      <c r="C312">
        <v>220637.866666666</v>
      </c>
      <c r="D312">
        <v>201250.13333333301</v>
      </c>
      <c r="E312">
        <v>201250.13333333301</v>
      </c>
      <c r="F312">
        <v>201250.13333333301</v>
      </c>
      <c r="G312">
        <v>26760.5333333333</v>
      </c>
      <c r="H312">
        <v>26760.5333333333</v>
      </c>
      <c r="I312">
        <v>6348.5420904775701</v>
      </c>
      <c r="J312">
        <v>6348.5420904775701</v>
      </c>
      <c r="K312">
        <v>6348.5420904775701</v>
      </c>
      <c r="L312">
        <v>6348.5420904775701</v>
      </c>
      <c r="M312">
        <v>3538.75082583727</v>
      </c>
      <c r="N312">
        <v>3538.75082583727</v>
      </c>
      <c r="O312">
        <v>22273.839580501</v>
      </c>
      <c r="P312">
        <v>22273.839580501</v>
      </c>
      <c r="Q312">
        <v>22273.839580501</v>
      </c>
      <c r="R312">
        <v>22273.839580501</v>
      </c>
      <c r="S312">
        <v>5197.4418840726803</v>
      </c>
      <c r="T312">
        <v>5197.4418840726803</v>
      </c>
      <c r="U312">
        <v>5197.4418840726803</v>
      </c>
      <c r="V312">
        <v>13926.4</v>
      </c>
      <c r="W312">
        <v>13926.4</v>
      </c>
      <c r="X312">
        <v>13926.4</v>
      </c>
      <c r="Y312">
        <v>15564.8</v>
      </c>
      <c r="Z312">
        <v>15564.8</v>
      </c>
      <c r="AA312">
        <v>15564.8</v>
      </c>
      <c r="AB312">
        <v>1413666.13333333</v>
      </c>
      <c r="AC312">
        <v>1413666.13333333</v>
      </c>
      <c r="AD312">
        <v>1413666.13333333</v>
      </c>
      <c r="AE312">
        <v>1412300.8</v>
      </c>
      <c r="AF312">
        <v>1412300.8</v>
      </c>
      <c r="AG312">
        <v>1412300.8</v>
      </c>
      <c r="AH312">
        <v>23483.733333333301</v>
      </c>
      <c r="AI312">
        <v>23483.733333333301</v>
      </c>
      <c r="AJ312">
        <v>13642.633228840101</v>
      </c>
      <c r="AK312">
        <v>13642.633228840101</v>
      </c>
      <c r="AL312">
        <v>13642.633228840101</v>
      </c>
      <c r="AM312">
        <v>13642.633228840101</v>
      </c>
      <c r="AN312">
        <v>2483.4276475343499</v>
      </c>
      <c r="AO312">
        <v>2483.4276475343499</v>
      </c>
      <c r="AP312">
        <v>2483.4276475343499</v>
      </c>
      <c r="AQ312">
        <v>21299.200000000001</v>
      </c>
      <c r="AR312">
        <v>21299.200000000001</v>
      </c>
      <c r="AS312">
        <v>21299.200000000001</v>
      </c>
      <c r="AT312">
        <v>6553.6</v>
      </c>
      <c r="AU312">
        <v>6553.6</v>
      </c>
    </row>
    <row r="313" spans="1:53" x14ac:dyDescent="0.5">
      <c r="A313" t="s">
        <v>3</v>
      </c>
      <c r="B313">
        <v>130798.933333333</v>
      </c>
      <c r="C313">
        <v>130798.933333333</v>
      </c>
      <c r="D313">
        <v>130798.933333333</v>
      </c>
      <c r="E313">
        <v>198792.53333333301</v>
      </c>
      <c r="F313">
        <v>198792.53333333301</v>
      </c>
      <c r="G313">
        <v>198792.53333333301</v>
      </c>
      <c r="H313">
        <v>26214.400000000001</v>
      </c>
      <c r="I313">
        <v>26214.400000000001</v>
      </c>
      <c r="J313">
        <v>26214.400000000001</v>
      </c>
      <c r="K313">
        <v>14199.4666666666</v>
      </c>
      <c r="L313">
        <v>14199.4666666666</v>
      </c>
      <c r="M313">
        <v>14199.4666666666</v>
      </c>
      <c r="N313">
        <v>4369.0666666666602</v>
      </c>
      <c r="O313">
        <v>4369.0666666666602</v>
      </c>
      <c r="P313">
        <v>16306.0491309835</v>
      </c>
      <c r="Q313">
        <v>16306.0491309835</v>
      </c>
      <c r="R313">
        <v>16306.0491309835</v>
      </c>
      <c r="S313">
        <v>16306.0491309835</v>
      </c>
      <c r="T313">
        <v>4366.07278818334</v>
      </c>
      <c r="U313">
        <v>4366.07278818334</v>
      </c>
      <c r="V313">
        <v>12356.5589723627</v>
      </c>
      <c r="W313">
        <v>12356.5589723627</v>
      </c>
      <c r="X313">
        <v>12356.5589723627</v>
      </c>
      <c r="Y313">
        <v>12356.5589723627</v>
      </c>
      <c r="Z313">
        <v>11213.9525451226</v>
      </c>
      <c r="AA313">
        <v>11213.9525451226</v>
      </c>
      <c r="AB313">
        <v>11213.9525451226</v>
      </c>
      <c r="AC313">
        <v>2542796.7999999998</v>
      </c>
      <c r="AD313">
        <v>2542796.7999999998</v>
      </c>
      <c r="AE313">
        <v>2542796.7999999998</v>
      </c>
      <c r="AF313">
        <v>2730.6666666666601</v>
      </c>
      <c r="AG313">
        <v>2730.6666666666601</v>
      </c>
      <c r="AH313">
        <v>2730.6666666666601</v>
      </c>
      <c r="AI313">
        <v>28945.0666666666</v>
      </c>
      <c r="AJ313">
        <v>28945.0666666666</v>
      </c>
      <c r="AK313">
        <v>28945.0666666666</v>
      </c>
      <c r="AL313">
        <v>7099.7333333333299</v>
      </c>
      <c r="AM313">
        <v>7099.7333333333299</v>
      </c>
      <c r="AN313">
        <v>7099.7333333333299</v>
      </c>
      <c r="AO313">
        <v>21299.200000000001</v>
      </c>
      <c r="AP313">
        <v>21299.200000000001</v>
      </c>
      <c r="AQ313">
        <v>16490.1806755695</v>
      </c>
      <c r="AR313">
        <v>16490.1806755695</v>
      </c>
      <c r="AS313">
        <v>16490.1806755695</v>
      </c>
      <c r="AT313">
        <v>16490.1806755695</v>
      </c>
      <c r="AU313">
        <v>3307.2264836495701</v>
      </c>
    </row>
    <row r="314" spans="1:53" x14ac:dyDescent="0.5">
      <c r="A314" t="s">
        <v>4</v>
      </c>
      <c r="B314">
        <v>92296.533333333296</v>
      </c>
      <c r="C314">
        <v>92296.533333333296</v>
      </c>
      <c r="D314">
        <v>92296.533333333296</v>
      </c>
      <c r="E314">
        <v>195788.79999999999</v>
      </c>
      <c r="F314">
        <v>195788.79999999999</v>
      </c>
      <c r="G314">
        <v>195788.79999999999</v>
      </c>
      <c r="H314">
        <v>4642.1333333333296</v>
      </c>
      <c r="I314">
        <v>4642.1333333333296</v>
      </c>
      <c r="J314">
        <v>4642.1333333333296</v>
      </c>
      <c r="K314">
        <v>16657.0666666666</v>
      </c>
      <c r="L314">
        <v>16657.0666666666</v>
      </c>
      <c r="M314">
        <v>16657.0666666666</v>
      </c>
      <c r="N314">
        <v>18295.466666666602</v>
      </c>
      <c r="O314">
        <v>18295.466666666602</v>
      </c>
      <c r="P314">
        <v>18295.466666666602</v>
      </c>
      <c r="Q314">
        <v>10922.666666666601</v>
      </c>
      <c r="R314">
        <v>10922.666666666601</v>
      </c>
      <c r="S314">
        <v>10922.666666666601</v>
      </c>
      <c r="T314">
        <v>15146.749708057599</v>
      </c>
      <c r="U314">
        <v>15146.749708057599</v>
      </c>
      <c r="V314">
        <v>15146.749708057599</v>
      </c>
      <c r="W314">
        <v>7268.3025755424796</v>
      </c>
      <c r="X314">
        <v>7268.3025755424796</v>
      </c>
      <c r="Y314">
        <v>7268.3025755424796</v>
      </c>
      <c r="Z314">
        <v>8192</v>
      </c>
      <c r="AA314">
        <v>8192</v>
      </c>
      <c r="AB314">
        <v>8192</v>
      </c>
      <c r="AC314">
        <v>14199.4666666666</v>
      </c>
      <c r="AD314">
        <v>14199.4666666666</v>
      </c>
      <c r="AE314">
        <v>14199.4666666666</v>
      </c>
      <c r="AF314">
        <v>3324922.2949858201</v>
      </c>
      <c r="AG314">
        <v>3324922.2949858201</v>
      </c>
      <c r="AH314">
        <v>3324922.2949858201</v>
      </c>
      <c r="AI314">
        <v>3729.4754413475598</v>
      </c>
      <c r="AJ314">
        <v>3729.4754413475598</v>
      </c>
      <c r="AK314">
        <v>3729.4754413475598</v>
      </c>
      <c r="AL314">
        <v>23756.799999999999</v>
      </c>
      <c r="AM314">
        <v>23756.799999999999</v>
      </c>
      <c r="AN314">
        <v>23756.799999999999</v>
      </c>
      <c r="AO314">
        <v>19665.294924554099</v>
      </c>
      <c r="AP314">
        <v>19665.294924554099</v>
      </c>
      <c r="AQ314">
        <v>19665.294924554099</v>
      </c>
      <c r="AR314">
        <v>11795.0894210366</v>
      </c>
      <c r="AS314">
        <v>11795.0894210366</v>
      </c>
      <c r="AT314">
        <v>11795.0894210366</v>
      </c>
      <c r="AU314">
        <v>17203.2</v>
      </c>
    </row>
    <row r="315" spans="1:53" x14ac:dyDescent="0.5">
      <c r="A315" t="s">
        <v>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</row>
    <row r="316" spans="1:53" x14ac:dyDescent="0.5">
      <c r="A316" t="s">
        <v>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</row>
    <row r="317" spans="1:53" x14ac:dyDescent="0.5">
      <c r="A317" t="s">
        <v>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</row>
    <row r="318" spans="1:53" x14ac:dyDescent="0.5">
      <c r="A318" t="s">
        <v>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</row>
    <row r="319" spans="1:53" x14ac:dyDescent="0.5">
      <c r="A319" t="s">
        <v>9</v>
      </c>
      <c r="B319">
        <v>199065.60000000001</v>
      </c>
      <c r="C319">
        <v>214084.26666666599</v>
      </c>
      <c r="D319">
        <v>214084.26666666599</v>
      </c>
      <c r="E319">
        <v>214084.26666666599</v>
      </c>
      <c r="F319">
        <v>24576</v>
      </c>
      <c r="G319">
        <v>24576</v>
      </c>
      <c r="H319">
        <v>24576</v>
      </c>
      <c r="I319">
        <v>9284.2666666666591</v>
      </c>
      <c r="J319">
        <v>9284.2666666666591</v>
      </c>
      <c r="K319">
        <v>9284.2666666666591</v>
      </c>
      <c r="L319">
        <v>31675.733333333301</v>
      </c>
      <c r="M319">
        <v>31675.733333333301</v>
      </c>
      <c r="N319">
        <v>31675.733333333301</v>
      </c>
      <c r="O319">
        <v>5188.2666666666601</v>
      </c>
      <c r="P319">
        <v>5188.2666666666601</v>
      </c>
      <c r="Q319">
        <v>5188.2666666666601</v>
      </c>
      <c r="R319">
        <v>19114.666666666599</v>
      </c>
      <c r="S319">
        <v>19114.666666666599</v>
      </c>
      <c r="T319">
        <v>19114.666666666599</v>
      </c>
      <c r="U319">
        <v>4096</v>
      </c>
      <c r="V319">
        <v>4096</v>
      </c>
      <c r="W319">
        <v>4096</v>
      </c>
      <c r="X319">
        <v>8465.0666666666602</v>
      </c>
      <c r="Y319">
        <v>8465.0666666666602</v>
      </c>
      <c r="Z319">
        <v>8465.0666666666602</v>
      </c>
      <c r="AA319">
        <v>12834.1333333333</v>
      </c>
      <c r="AB319">
        <v>12834.1333333333</v>
      </c>
      <c r="AC319">
        <v>12834.1333333333</v>
      </c>
      <c r="AD319">
        <v>3549.86666666666</v>
      </c>
      <c r="AE319">
        <v>3549.86666666666</v>
      </c>
      <c r="AF319">
        <v>3549.86666666666</v>
      </c>
      <c r="AG319">
        <v>2271641.6000000001</v>
      </c>
      <c r="AH319">
        <v>2271641.6000000001</v>
      </c>
      <c r="AI319">
        <v>2271641.6000000001</v>
      </c>
      <c r="AJ319">
        <v>6280.5333333333301</v>
      </c>
      <c r="AK319">
        <v>6280.5333333333301</v>
      </c>
      <c r="AL319">
        <v>32103.4584108944</v>
      </c>
      <c r="AM319">
        <v>32103.4584108944</v>
      </c>
      <c r="AN319">
        <v>32103.4584108944</v>
      </c>
      <c r="AO319">
        <v>32103.4584108944</v>
      </c>
      <c r="AP319">
        <v>13865.103824584399</v>
      </c>
      <c r="AQ319">
        <v>13865.103824584399</v>
      </c>
      <c r="AR319">
        <v>13865.103824584399</v>
      </c>
      <c r="AS319">
        <v>14745.6</v>
      </c>
      <c r="AT319">
        <v>14745.6</v>
      </c>
      <c r="AU319">
        <v>14745.6</v>
      </c>
    </row>
    <row r="320" spans="1:53" x14ac:dyDescent="0.5">
      <c r="A320" t="s">
        <v>10</v>
      </c>
      <c r="B320">
        <v>220637.866666666</v>
      </c>
      <c r="C320">
        <v>220637.866666666</v>
      </c>
      <c r="D320">
        <v>201250.13333333301</v>
      </c>
      <c r="E320">
        <v>201250.13333333301</v>
      </c>
      <c r="F320">
        <v>201250.13333333301</v>
      </c>
      <c r="G320">
        <v>26760.5333333333</v>
      </c>
      <c r="H320">
        <v>26760.5333333333</v>
      </c>
      <c r="I320">
        <v>6348.5420904775701</v>
      </c>
      <c r="J320">
        <v>6348.5420904775701</v>
      </c>
      <c r="K320">
        <v>6348.5420904775701</v>
      </c>
      <c r="L320">
        <v>6348.5420904775701</v>
      </c>
      <c r="M320">
        <v>3538.75082583727</v>
      </c>
      <c r="N320">
        <v>3538.75082583727</v>
      </c>
      <c r="O320">
        <v>22273.839580501</v>
      </c>
      <c r="P320">
        <v>22273.839580501</v>
      </c>
      <c r="Q320">
        <v>22273.839580501</v>
      </c>
      <c r="R320">
        <v>22273.839580501</v>
      </c>
      <c r="S320">
        <v>5197.4418840726803</v>
      </c>
      <c r="T320">
        <v>5197.4418840726803</v>
      </c>
      <c r="U320">
        <v>5197.4418840726803</v>
      </c>
      <c r="V320">
        <v>13926.4</v>
      </c>
      <c r="W320">
        <v>13926.4</v>
      </c>
      <c r="X320">
        <v>13926.4</v>
      </c>
      <c r="Y320">
        <v>15564.8</v>
      </c>
      <c r="Z320">
        <v>15564.8</v>
      </c>
      <c r="AA320">
        <v>15564.8</v>
      </c>
      <c r="AB320">
        <v>1413666.13333333</v>
      </c>
      <c r="AC320">
        <v>1413666.13333333</v>
      </c>
      <c r="AD320">
        <v>1413666.13333333</v>
      </c>
      <c r="AE320">
        <v>1412300.8</v>
      </c>
      <c r="AF320">
        <v>1412300.8</v>
      </c>
      <c r="AG320">
        <v>1412300.8</v>
      </c>
      <c r="AH320">
        <v>23483.733333333301</v>
      </c>
      <c r="AI320">
        <v>23483.733333333301</v>
      </c>
      <c r="AJ320">
        <v>13642.633228840101</v>
      </c>
      <c r="AK320">
        <v>13642.633228840101</v>
      </c>
      <c r="AL320">
        <v>13642.633228840101</v>
      </c>
      <c r="AM320">
        <v>13642.633228840101</v>
      </c>
      <c r="AN320">
        <v>2483.4276475343499</v>
      </c>
      <c r="AO320">
        <v>2483.4276475343499</v>
      </c>
      <c r="AP320">
        <v>2483.4276475343499</v>
      </c>
      <c r="AQ320">
        <v>21299.200000000001</v>
      </c>
      <c r="AR320">
        <v>21299.200000000001</v>
      </c>
      <c r="AS320">
        <v>21299.200000000001</v>
      </c>
      <c r="AT320">
        <v>6553.6</v>
      </c>
      <c r="AU320">
        <v>6553.6</v>
      </c>
    </row>
    <row r="321" spans="1:53" x14ac:dyDescent="0.5">
      <c r="A321" t="s">
        <v>11</v>
      </c>
      <c r="B321">
        <v>130798.933333333</v>
      </c>
      <c r="C321">
        <v>130798.933333333</v>
      </c>
      <c r="D321">
        <v>130798.933333333</v>
      </c>
      <c r="E321">
        <v>198792.53333333301</v>
      </c>
      <c r="F321">
        <v>198792.53333333301</v>
      </c>
      <c r="G321">
        <v>198792.53333333301</v>
      </c>
      <c r="H321">
        <v>26214.400000000001</v>
      </c>
      <c r="I321">
        <v>26214.400000000001</v>
      </c>
      <c r="J321">
        <v>26214.400000000001</v>
      </c>
      <c r="K321">
        <v>14199.4666666666</v>
      </c>
      <c r="L321">
        <v>14199.4666666666</v>
      </c>
      <c r="M321">
        <v>14199.4666666666</v>
      </c>
      <c r="N321">
        <v>4369.0666666666602</v>
      </c>
      <c r="O321">
        <v>4369.0666666666602</v>
      </c>
      <c r="P321">
        <v>16306.0491309835</v>
      </c>
      <c r="Q321">
        <v>16306.0491309835</v>
      </c>
      <c r="R321">
        <v>16306.0491309835</v>
      </c>
      <c r="S321">
        <v>16306.0491309835</v>
      </c>
      <c r="T321">
        <v>4366.07278818334</v>
      </c>
      <c r="U321">
        <v>4366.07278818334</v>
      </c>
      <c r="V321">
        <v>12356.5589723627</v>
      </c>
      <c r="W321">
        <v>12356.5589723627</v>
      </c>
      <c r="X321">
        <v>12356.5589723627</v>
      </c>
      <c r="Y321">
        <v>12356.5589723627</v>
      </c>
      <c r="Z321">
        <v>11213.9525451226</v>
      </c>
      <c r="AA321">
        <v>11213.9525451226</v>
      </c>
      <c r="AB321">
        <v>11213.9525451226</v>
      </c>
      <c r="AC321">
        <v>2542796.7999999998</v>
      </c>
      <c r="AD321">
        <v>2542796.7999999998</v>
      </c>
      <c r="AE321">
        <v>2542796.7999999998</v>
      </c>
      <c r="AF321">
        <v>2730.6666666666601</v>
      </c>
      <c r="AG321">
        <v>2730.6666666666601</v>
      </c>
      <c r="AH321">
        <v>2730.6666666666601</v>
      </c>
      <c r="AI321">
        <v>28945.0666666666</v>
      </c>
      <c r="AJ321">
        <v>28945.0666666666</v>
      </c>
      <c r="AK321">
        <v>28945.0666666666</v>
      </c>
      <c r="AL321">
        <v>7099.7333333333299</v>
      </c>
      <c r="AM321">
        <v>7099.7333333333299</v>
      </c>
      <c r="AN321">
        <v>7099.7333333333299</v>
      </c>
      <c r="AO321">
        <v>21299.200000000001</v>
      </c>
      <c r="AP321">
        <v>21299.200000000001</v>
      </c>
      <c r="AQ321">
        <v>16490.1806755695</v>
      </c>
      <c r="AR321">
        <v>16490.1806755695</v>
      </c>
      <c r="AS321">
        <v>16490.1806755695</v>
      </c>
      <c r="AT321">
        <v>16490.1806755695</v>
      </c>
      <c r="AU321">
        <v>3307.2264836495701</v>
      </c>
    </row>
    <row r="322" spans="1:53" x14ac:dyDescent="0.5">
      <c r="A322" t="s">
        <v>12</v>
      </c>
      <c r="B322">
        <v>92296.533333333296</v>
      </c>
      <c r="C322">
        <v>92296.533333333296</v>
      </c>
      <c r="D322">
        <v>92296.533333333296</v>
      </c>
      <c r="E322">
        <v>195788.79999999999</v>
      </c>
      <c r="F322">
        <v>195788.79999999999</v>
      </c>
      <c r="G322">
        <v>195788.79999999999</v>
      </c>
      <c r="H322">
        <v>4642.1333333333296</v>
      </c>
      <c r="I322">
        <v>4642.1333333333296</v>
      </c>
      <c r="J322">
        <v>4642.1333333333296</v>
      </c>
      <c r="K322">
        <v>16657.0666666666</v>
      </c>
      <c r="L322">
        <v>16657.0666666666</v>
      </c>
      <c r="M322">
        <v>16657.0666666666</v>
      </c>
      <c r="N322">
        <v>18295.466666666602</v>
      </c>
      <c r="O322">
        <v>18295.466666666602</v>
      </c>
      <c r="P322">
        <v>18295.466666666602</v>
      </c>
      <c r="Q322">
        <v>10922.666666666601</v>
      </c>
      <c r="R322">
        <v>10922.666666666601</v>
      </c>
      <c r="S322">
        <v>10922.666666666601</v>
      </c>
      <c r="T322">
        <v>15146.749708057599</v>
      </c>
      <c r="U322">
        <v>15146.749708057599</v>
      </c>
      <c r="V322">
        <v>15146.749708057599</v>
      </c>
      <c r="W322">
        <v>7268.3025755424796</v>
      </c>
      <c r="X322">
        <v>7268.3025755424796</v>
      </c>
      <c r="Y322">
        <v>7268.3025755424796</v>
      </c>
      <c r="Z322">
        <v>8192</v>
      </c>
      <c r="AA322">
        <v>8192</v>
      </c>
      <c r="AB322">
        <v>8192</v>
      </c>
      <c r="AC322">
        <v>14199.4666666666</v>
      </c>
      <c r="AD322">
        <v>14199.4666666666</v>
      </c>
      <c r="AE322">
        <v>14199.4666666666</v>
      </c>
      <c r="AF322">
        <v>3324922.2949858201</v>
      </c>
      <c r="AG322">
        <v>3324922.2949858201</v>
      </c>
      <c r="AH322">
        <v>3324922.2949858201</v>
      </c>
      <c r="AI322">
        <v>3729.4754413475598</v>
      </c>
      <c r="AJ322">
        <v>3729.4754413475598</v>
      </c>
      <c r="AK322">
        <v>3729.4754413475598</v>
      </c>
      <c r="AL322">
        <v>23756.799999999999</v>
      </c>
      <c r="AM322">
        <v>23756.799999999999</v>
      </c>
      <c r="AN322">
        <v>23756.799999999999</v>
      </c>
      <c r="AO322">
        <v>19665.294924554099</v>
      </c>
      <c r="AP322">
        <v>19665.294924554099</v>
      </c>
      <c r="AQ322">
        <v>19665.294924554099</v>
      </c>
      <c r="AR322">
        <v>11795.0894210366</v>
      </c>
      <c r="AS322">
        <v>11795.0894210366</v>
      </c>
      <c r="AT322">
        <v>11795.0894210366</v>
      </c>
      <c r="AU322">
        <v>17203.2</v>
      </c>
    </row>
    <row r="323" spans="1:53" x14ac:dyDescent="0.5">
      <c r="A323" t="s">
        <v>13</v>
      </c>
      <c r="B323">
        <v>336145.06666666601</v>
      </c>
      <c r="C323">
        <v>336145.06666666601</v>
      </c>
      <c r="D323">
        <v>761582.933333333</v>
      </c>
      <c r="E323">
        <v>761582.933333333</v>
      </c>
      <c r="F323">
        <v>761582.933333333</v>
      </c>
      <c r="G323">
        <v>26058752</v>
      </c>
      <c r="H323">
        <v>26058752</v>
      </c>
      <c r="I323">
        <v>26058752</v>
      </c>
      <c r="J323">
        <v>16657.0666666666</v>
      </c>
      <c r="K323">
        <v>16657.0666666666</v>
      </c>
      <c r="L323">
        <v>16657.0666666666</v>
      </c>
      <c r="M323">
        <v>40672733.8666666</v>
      </c>
      <c r="N323">
        <v>40672733.8666666</v>
      </c>
      <c r="O323">
        <v>18294.591707932799</v>
      </c>
      <c r="P323">
        <v>18294.591707932799</v>
      </c>
      <c r="Q323">
        <v>18294.591707932799</v>
      </c>
      <c r="R323">
        <v>18294.591707932799</v>
      </c>
      <c r="S323">
        <v>89816.354499771507</v>
      </c>
      <c r="T323">
        <v>89816.354499771507</v>
      </c>
      <c r="U323">
        <v>89816.354499771507</v>
      </c>
      <c r="V323">
        <v>42166681.600000001</v>
      </c>
      <c r="W323">
        <v>42166681.600000001</v>
      </c>
      <c r="X323">
        <v>24373.8171885669</v>
      </c>
      <c r="Y323">
        <v>24373.8171885669</v>
      </c>
      <c r="Z323">
        <v>24373.8171885669</v>
      </c>
      <c r="AA323">
        <v>24373.8171885669</v>
      </c>
      <c r="AB323">
        <v>26510861.714517102</v>
      </c>
      <c r="AC323">
        <v>26510861.714517102</v>
      </c>
      <c r="AD323">
        <v>26510861.714517102</v>
      </c>
      <c r="AE323">
        <v>31675.733333333301</v>
      </c>
      <c r="AF323">
        <v>31675.733333333301</v>
      </c>
      <c r="AG323">
        <v>122119.257086999</v>
      </c>
      <c r="AH323">
        <v>122119.257086999</v>
      </c>
      <c r="AI323">
        <v>122119.257086999</v>
      </c>
      <c r="AJ323">
        <v>122119.257086999</v>
      </c>
      <c r="AK323">
        <v>15538.6949924127</v>
      </c>
      <c r="AL323">
        <v>15538.6949924127</v>
      </c>
      <c r="AM323">
        <v>15538.6949924127</v>
      </c>
      <c r="AN323">
        <v>3276.8</v>
      </c>
      <c r="AO323">
        <v>3276.8</v>
      </c>
      <c r="AP323">
        <v>3276.8</v>
      </c>
      <c r="AQ323">
        <v>12288</v>
      </c>
      <c r="AR323">
        <v>12288</v>
      </c>
      <c r="AS323">
        <v>12288</v>
      </c>
      <c r="AT323">
        <v>4096</v>
      </c>
      <c r="AU323">
        <v>4096</v>
      </c>
      <c r="AW323" s="1">
        <f>MEDIAN($B323:$AU323)</f>
        <v>31675.733333333301</v>
      </c>
      <c r="AX323" s="1">
        <f>AVERAGE($B323:$AU323)</f>
        <v>7119307.3019411983</v>
      </c>
      <c r="AY323" s="1">
        <f>MIN($B323:$AU323)</f>
        <v>3276.8</v>
      </c>
      <c r="AZ323" s="1">
        <f>MAX($B323:$AU323)</f>
        <v>42166681.600000001</v>
      </c>
      <c r="BA323" s="1">
        <f>STDEV($B323:$AU323)</f>
        <v>13889102.566685691</v>
      </c>
    </row>
    <row r="324" spans="1:53" x14ac:dyDescent="0.5">
      <c r="A324" t="s">
        <v>14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</row>
    <row r="325" spans="1:53" x14ac:dyDescent="0.5">
      <c r="A325" t="s">
        <v>15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</row>
    <row r="326" spans="1:53" x14ac:dyDescent="0.5">
      <c r="A326" t="s">
        <v>16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</row>
    <row r="327" spans="1:53" x14ac:dyDescent="0.5">
      <c r="A327" t="s">
        <v>17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</row>
    <row r="328" spans="1:53" x14ac:dyDescent="0.5">
      <c r="A328" t="s">
        <v>18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</row>
    <row r="329" spans="1:53" x14ac:dyDescent="0.5">
      <c r="A329" t="s">
        <v>19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</row>
    <row r="330" spans="1:53" x14ac:dyDescent="0.5">
      <c r="A330" t="s">
        <v>20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</row>
    <row r="331" spans="1:53" x14ac:dyDescent="0.5">
      <c r="A331" t="s">
        <v>21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</row>
    <row r="332" spans="1:53" x14ac:dyDescent="0.5">
      <c r="A332" t="s">
        <v>22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W332" s="1">
        <f>MEDIAN($B332:$AU335)</f>
        <v>0</v>
      </c>
      <c r="AX332" s="1">
        <f>AVERAGE($B332:$AU335)</f>
        <v>0</v>
      </c>
      <c r="AY332" s="1">
        <f>MIN($B332:$AU335)</f>
        <v>0</v>
      </c>
      <c r="AZ332" s="1">
        <f>MAX($B332:$AU335)</f>
        <v>0</v>
      </c>
      <c r="BA332" s="1">
        <f>STDEV($B332:$AU335)</f>
        <v>0</v>
      </c>
    </row>
    <row r="333" spans="1:53" x14ac:dyDescent="0.5">
      <c r="A333" t="s">
        <v>23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</row>
    <row r="334" spans="1:53" x14ac:dyDescent="0.5">
      <c r="A334" t="s">
        <v>24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</row>
    <row r="335" spans="1:53" x14ac:dyDescent="0.5">
      <c r="A335" t="s">
        <v>25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</row>
    <row r="336" spans="1:53" x14ac:dyDescent="0.5">
      <c r="A336" t="s">
        <v>26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W336" s="1">
        <f>MEDIAN($B336:$AU336)</f>
        <v>0</v>
      </c>
      <c r="AX336" s="1">
        <f>AVERAGE($B336:$AU336)</f>
        <v>0</v>
      </c>
      <c r="AY336" s="1">
        <f>MIN($B336:$AU336)</f>
        <v>0</v>
      </c>
      <c r="AZ336" s="1">
        <f>MAX($B336:$AU336)</f>
        <v>0</v>
      </c>
      <c r="BA336" s="1">
        <f>STDEV($B336:$AU336)</f>
        <v>0</v>
      </c>
    </row>
    <row r="337" spans="1:53" x14ac:dyDescent="0.5">
      <c r="A337" t="s">
        <v>27</v>
      </c>
      <c r="B337">
        <v>24.3292252964184</v>
      </c>
      <c r="C337">
        <v>23.890018766282701</v>
      </c>
      <c r="D337">
        <v>23.890018766282701</v>
      </c>
      <c r="E337">
        <v>23.890018766282701</v>
      </c>
      <c r="F337">
        <v>21.392950041277601</v>
      </c>
      <c r="G337">
        <v>21.392950041277601</v>
      </c>
      <c r="H337">
        <v>21.392950041277601</v>
      </c>
      <c r="I337">
        <v>21.176918390650901</v>
      </c>
      <c r="J337">
        <v>21.176918390650901</v>
      </c>
      <c r="K337">
        <v>21.176918390650901</v>
      </c>
      <c r="L337">
        <v>21.0760968172833</v>
      </c>
      <c r="M337">
        <v>21.0760968172833</v>
      </c>
      <c r="N337">
        <v>21.0760968172833</v>
      </c>
      <c r="O337">
        <v>20.956906941075498</v>
      </c>
      <c r="P337">
        <v>20.956906941075498</v>
      </c>
      <c r="Q337">
        <v>20.956906941075498</v>
      </c>
      <c r="R337">
        <v>20.909863676579</v>
      </c>
      <c r="S337">
        <v>20.909863676579</v>
      </c>
      <c r="T337">
        <v>20.909863676579</v>
      </c>
      <c r="U337">
        <v>20.822614238087901</v>
      </c>
      <c r="V337">
        <v>20.822614238087901</v>
      </c>
      <c r="W337">
        <v>20.822614238087901</v>
      </c>
      <c r="X337">
        <v>20.656381097383601</v>
      </c>
      <c r="Y337">
        <v>20.656381097383601</v>
      </c>
      <c r="Z337">
        <v>20.656381097383601</v>
      </c>
      <c r="AA337">
        <v>19.667962312324399</v>
      </c>
      <c r="AB337">
        <v>19.667962312324399</v>
      </c>
      <c r="AC337">
        <v>19.667962312324399</v>
      </c>
      <c r="AD337">
        <v>19.947466653876798</v>
      </c>
      <c r="AE337">
        <v>19.947466653876798</v>
      </c>
      <c r="AF337">
        <v>19.947466653876798</v>
      </c>
      <c r="AG337">
        <v>19.646736717931201</v>
      </c>
      <c r="AH337">
        <v>19.646736717931201</v>
      </c>
      <c r="AI337">
        <v>19.646736717931201</v>
      </c>
      <c r="AJ337">
        <v>19.487850898363</v>
      </c>
      <c r="AK337">
        <v>19.487850898363</v>
      </c>
      <c r="AL337">
        <v>19.287942535785</v>
      </c>
      <c r="AM337">
        <v>19.287942535785</v>
      </c>
      <c r="AN337">
        <v>19.287942535785</v>
      </c>
      <c r="AO337">
        <v>19.287942535785</v>
      </c>
      <c r="AP337">
        <v>19.092728295043901</v>
      </c>
      <c r="AQ337">
        <v>19.092728295043901</v>
      </c>
      <c r="AR337">
        <v>19.092728295043901</v>
      </c>
      <c r="AS337">
        <v>19.022010329108902</v>
      </c>
      <c r="AT337">
        <v>19.022010329108902</v>
      </c>
      <c r="AU337">
        <v>19.022010329108902</v>
      </c>
      <c r="AW337" s="1">
        <f>MEDIAN($B337:$AU340)</f>
        <v>28.309330383519899</v>
      </c>
      <c r="AX337" s="1">
        <f>AVERAGE($B337:$AU340)</f>
        <v>26.949128719076612</v>
      </c>
      <c r="AY337" s="1">
        <f>MIN($B337:$AU340)</f>
        <v>19.022010329108902</v>
      </c>
      <c r="AZ337" s="1">
        <f>MAX($B337:$AU340)</f>
        <v>31.436329849818701</v>
      </c>
      <c r="BA337" s="1">
        <f>STDEV($B337:$AU340)</f>
        <v>3.895119084777519</v>
      </c>
    </row>
    <row r="338" spans="1:53" x14ac:dyDescent="0.5">
      <c r="A338" t="s">
        <v>28</v>
      </c>
      <c r="B338">
        <v>31.2209104759533</v>
      </c>
      <c r="C338">
        <v>31.2209104759533</v>
      </c>
      <c r="D338">
        <v>30.545977392701001</v>
      </c>
      <c r="E338">
        <v>30.545977392701001</v>
      </c>
      <c r="F338">
        <v>30.545977392701001</v>
      </c>
      <c r="G338">
        <v>30.364335286836301</v>
      </c>
      <c r="H338">
        <v>30.364335286836301</v>
      </c>
      <c r="I338">
        <v>30.239328781395699</v>
      </c>
      <c r="J338">
        <v>30.239328781395699</v>
      </c>
      <c r="K338">
        <v>30.239328781395699</v>
      </c>
      <c r="L338">
        <v>30.239328781395699</v>
      </c>
      <c r="M338">
        <v>30.1196286745534</v>
      </c>
      <c r="N338">
        <v>30.1196286745534</v>
      </c>
      <c r="O338">
        <v>30.053604830455399</v>
      </c>
      <c r="P338">
        <v>30.053604830455399</v>
      </c>
      <c r="Q338">
        <v>30.053604830455399</v>
      </c>
      <c r="R338">
        <v>30.053604830455399</v>
      </c>
      <c r="S338">
        <v>30.038706095929399</v>
      </c>
      <c r="T338">
        <v>30.038706095929399</v>
      </c>
      <c r="U338">
        <v>30.038706095929399</v>
      </c>
      <c r="V338">
        <v>30.0053370124363</v>
      </c>
      <c r="W338">
        <v>30.0053370124363</v>
      </c>
      <c r="X338">
        <v>30.0053370124363</v>
      </c>
      <c r="Y338">
        <v>29.932169939455999</v>
      </c>
      <c r="Z338">
        <v>29.932169939455999</v>
      </c>
      <c r="AA338">
        <v>29.932169939455999</v>
      </c>
      <c r="AB338">
        <v>28.857726269428301</v>
      </c>
      <c r="AC338">
        <v>28.857726269428301</v>
      </c>
      <c r="AD338">
        <v>28.857726269428301</v>
      </c>
      <c r="AE338">
        <v>28.8071113904907</v>
      </c>
      <c r="AF338">
        <v>28.8071113904907</v>
      </c>
      <c r="AG338">
        <v>28.8071113904907</v>
      </c>
      <c r="AH338">
        <v>28.6038355057253</v>
      </c>
      <c r="AI338">
        <v>28.6038355057253</v>
      </c>
      <c r="AJ338">
        <v>28.309330383519899</v>
      </c>
      <c r="AK338">
        <v>28.309330383519899</v>
      </c>
      <c r="AL338">
        <v>28.309330383519899</v>
      </c>
      <c r="AM338">
        <v>28.309330383519899</v>
      </c>
      <c r="AN338">
        <v>28.070236308216</v>
      </c>
      <c r="AO338">
        <v>28.070236308216</v>
      </c>
      <c r="AP338">
        <v>28.070236308216</v>
      </c>
      <c r="AQ338">
        <v>27.980027532045</v>
      </c>
      <c r="AR338">
        <v>27.980027532045</v>
      </c>
      <c r="AS338">
        <v>27.980027532045</v>
      </c>
      <c r="AT338">
        <v>27.8371629543986</v>
      </c>
      <c r="AU338">
        <v>27.8371629543986</v>
      </c>
    </row>
    <row r="339" spans="1:53" x14ac:dyDescent="0.5">
      <c r="A339" t="s">
        <v>29</v>
      </c>
      <c r="B339">
        <v>31.436329849818701</v>
      </c>
      <c r="C339">
        <v>31.436329849818701</v>
      </c>
      <c r="D339">
        <v>31.436329849818701</v>
      </c>
      <c r="E339">
        <v>28.3454547124391</v>
      </c>
      <c r="F339">
        <v>28.3454547124391</v>
      </c>
      <c r="G339">
        <v>28.3454547124391</v>
      </c>
      <c r="H339">
        <v>28.1878954925205</v>
      </c>
      <c r="I339">
        <v>28.1878954925205</v>
      </c>
      <c r="J339">
        <v>28.1878954925205</v>
      </c>
      <c r="K339">
        <v>28.074216107164698</v>
      </c>
      <c r="L339">
        <v>28.074216107164698</v>
      </c>
      <c r="M339">
        <v>28.074216107164698</v>
      </c>
      <c r="N339">
        <v>27.9591080760325</v>
      </c>
      <c r="O339">
        <v>27.9591080760325</v>
      </c>
      <c r="P339">
        <v>27.883185757626102</v>
      </c>
      <c r="Q339">
        <v>27.883185757626102</v>
      </c>
      <c r="R339">
        <v>27.883185757626102</v>
      </c>
      <c r="S339">
        <v>27.883185757626102</v>
      </c>
      <c r="T339">
        <v>27.8448164139154</v>
      </c>
      <c r="U339">
        <v>27.8448164139154</v>
      </c>
      <c r="V339">
        <v>27.781955999750998</v>
      </c>
      <c r="W339">
        <v>27.781955999750998</v>
      </c>
      <c r="X339">
        <v>27.781955999750998</v>
      </c>
      <c r="Y339">
        <v>27.781955999750998</v>
      </c>
      <c r="Z339">
        <v>27.203456506409999</v>
      </c>
      <c r="AA339">
        <v>27.203456506409999</v>
      </c>
      <c r="AB339">
        <v>27.203456506409999</v>
      </c>
      <c r="AC339">
        <v>27.068347434407301</v>
      </c>
      <c r="AD339">
        <v>27.068347434407301</v>
      </c>
      <c r="AE339">
        <v>27.068347434407301</v>
      </c>
      <c r="AF339">
        <v>28.131259892096399</v>
      </c>
      <c r="AG339">
        <v>28.131259892096399</v>
      </c>
      <c r="AH339">
        <v>28.131259892096399</v>
      </c>
      <c r="AI339">
        <v>28.5340359549323</v>
      </c>
      <c r="AJ339">
        <v>28.5340359549323</v>
      </c>
      <c r="AK339">
        <v>28.5340359549323</v>
      </c>
      <c r="AL339">
        <v>28.340964682855901</v>
      </c>
      <c r="AM339">
        <v>28.340964682855901</v>
      </c>
      <c r="AN339">
        <v>28.340964682855901</v>
      </c>
      <c r="AO339">
        <v>28.165547390731501</v>
      </c>
      <c r="AP339">
        <v>28.165547390731501</v>
      </c>
      <c r="AQ339">
        <v>28.0425818078287</v>
      </c>
      <c r="AR339">
        <v>28.0425818078287</v>
      </c>
      <c r="AS339">
        <v>28.0425818078287</v>
      </c>
      <c r="AT339">
        <v>28.0425818078287</v>
      </c>
      <c r="AU339">
        <v>27.862776532248098</v>
      </c>
    </row>
    <row r="340" spans="1:53" x14ac:dyDescent="0.5">
      <c r="A340" t="s">
        <v>30</v>
      </c>
      <c r="B340">
        <v>31.374081712415599</v>
      </c>
      <c r="C340">
        <v>31.374081712415599</v>
      </c>
      <c r="D340">
        <v>31.374081712415599</v>
      </c>
      <c r="E340">
        <v>30.640574152328298</v>
      </c>
      <c r="F340">
        <v>30.640574152328298</v>
      </c>
      <c r="G340">
        <v>30.640574152328298</v>
      </c>
      <c r="H340">
        <v>30.542711916640499</v>
      </c>
      <c r="I340">
        <v>30.542711916640499</v>
      </c>
      <c r="J340">
        <v>30.542711916640499</v>
      </c>
      <c r="K340">
        <v>30.425767055224298</v>
      </c>
      <c r="L340">
        <v>30.425767055224298</v>
      </c>
      <c r="M340">
        <v>30.425767055224298</v>
      </c>
      <c r="N340">
        <v>30.3168838378323</v>
      </c>
      <c r="O340">
        <v>30.3168838378323</v>
      </c>
      <c r="P340">
        <v>30.3168838378323</v>
      </c>
      <c r="Q340">
        <v>30.2608605141696</v>
      </c>
      <c r="R340">
        <v>30.2608605141696</v>
      </c>
      <c r="S340">
        <v>30.2608605141696</v>
      </c>
      <c r="T340">
        <v>30.2144295264345</v>
      </c>
      <c r="U340">
        <v>30.2144295264345</v>
      </c>
      <c r="V340">
        <v>30.2144295264345</v>
      </c>
      <c r="W340">
        <v>30.092076220292999</v>
      </c>
      <c r="X340">
        <v>30.092076220292999</v>
      </c>
      <c r="Y340">
        <v>30.092076220292999</v>
      </c>
      <c r="Z340">
        <v>29.092534407402798</v>
      </c>
      <c r="AA340">
        <v>29.092534407402798</v>
      </c>
      <c r="AB340">
        <v>29.092534407402798</v>
      </c>
      <c r="AC340">
        <v>28.916913023024598</v>
      </c>
      <c r="AD340">
        <v>28.916913023024598</v>
      </c>
      <c r="AE340">
        <v>28.916913023024598</v>
      </c>
      <c r="AF340">
        <v>28.8905851222869</v>
      </c>
      <c r="AG340">
        <v>28.8905851222869</v>
      </c>
      <c r="AH340">
        <v>28.8905851222869</v>
      </c>
      <c r="AI340">
        <v>28.818030326067898</v>
      </c>
      <c r="AJ340">
        <v>28.818030326067898</v>
      </c>
      <c r="AK340">
        <v>28.818030326067898</v>
      </c>
      <c r="AL340">
        <v>28.6276122532907</v>
      </c>
      <c r="AM340">
        <v>28.6276122532907</v>
      </c>
      <c r="AN340">
        <v>28.6276122532907</v>
      </c>
      <c r="AO340">
        <v>28.496380934109801</v>
      </c>
      <c r="AP340">
        <v>28.496380934109801</v>
      </c>
      <c r="AQ340">
        <v>28.496380934109801</v>
      </c>
      <c r="AR340">
        <v>28.354945002239901</v>
      </c>
      <c r="AS340">
        <v>28.354945002239901</v>
      </c>
      <c r="AT340">
        <v>28.354945002239901</v>
      </c>
      <c r="AU340">
        <v>28.202692180919598</v>
      </c>
    </row>
    <row r="341" spans="1:53" x14ac:dyDescent="0.5">
      <c r="A341" t="s">
        <v>31</v>
      </c>
      <c r="B341">
        <v>36.280455278874101</v>
      </c>
      <c r="C341">
        <v>36.280455278874101</v>
      </c>
      <c r="D341">
        <v>34.389182552760701</v>
      </c>
      <c r="E341">
        <v>34.389182552760701</v>
      </c>
      <c r="F341">
        <v>34.389182552760701</v>
      </c>
      <c r="G341">
        <v>31.872292554126801</v>
      </c>
      <c r="H341">
        <v>31.872292554126801</v>
      </c>
      <c r="I341">
        <v>31.872292554126801</v>
      </c>
      <c r="J341">
        <v>29.685170474514099</v>
      </c>
      <c r="K341">
        <v>29.685170474514099</v>
      </c>
      <c r="L341">
        <v>29.685170474514099</v>
      </c>
      <c r="M341">
        <v>27.901465954025198</v>
      </c>
      <c r="N341">
        <v>27.901465954025198</v>
      </c>
      <c r="O341">
        <v>26.337287883273</v>
      </c>
      <c r="P341">
        <v>26.337287883273</v>
      </c>
      <c r="Q341">
        <v>26.337287883273</v>
      </c>
      <c r="R341">
        <v>26.337287883273</v>
      </c>
      <c r="S341">
        <v>25.039675892532799</v>
      </c>
      <c r="T341">
        <v>25.039675892532799</v>
      </c>
      <c r="U341">
        <v>25.039675892532799</v>
      </c>
      <c r="V341">
        <v>23.827976219235001</v>
      </c>
      <c r="W341">
        <v>23.827976219235001</v>
      </c>
      <c r="X341">
        <v>22.226274355823101</v>
      </c>
      <c r="Y341">
        <v>22.226274355823101</v>
      </c>
      <c r="Z341">
        <v>22.226274355823101</v>
      </c>
      <c r="AA341">
        <v>22.226274355823101</v>
      </c>
      <c r="AB341">
        <v>21.810937474325002</v>
      </c>
      <c r="AC341">
        <v>21.810937474325002</v>
      </c>
      <c r="AD341">
        <v>21.810937474325002</v>
      </c>
      <c r="AE341">
        <v>21.789943770719301</v>
      </c>
      <c r="AF341">
        <v>21.789943770719301</v>
      </c>
      <c r="AG341">
        <v>21.786534746418798</v>
      </c>
      <c r="AH341">
        <v>21.786534746418798</v>
      </c>
      <c r="AI341">
        <v>21.786534746418798</v>
      </c>
      <c r="AJ341">
        <v>21.786534746418798</v>
      </c>
      <c r="AK341">
        <v>21.786240442162701</v>
      </c>
      <c r="AL341">
        <v>21.786240442162701</v>
      </c>
      <c r="AM341">
        <v>21.786240442162701</v>
      </c>
      <c r="AN341">
        <v>21.784401040561701</v>
      </c>
      <c r="AO341">
        <v>21.784401040561701</v>
      </c>
      <c r="AP341">
        <v>21.784401040561701</v>
      </c>
      <c r="AQ341">
        <v>21.7851368012021</v>
      </c>
      <c r="AR341">
        <v>21.7851368012021</v>
      </c>
      <c r="AS341">
        <v>21.7851368012021</v>
      </c>
      <c r="AT341">
        <v>21.789281586142899</v>
      </c>
      <c r="AU341">
        <v>21.789281586142899</v>
      </c>
      <c r="AW341" s="1">
        <f>MEDIAN($B341:$AU341)</f>
        <v>22.226274355823101</v>
      </c>
      <c r="AX341" s="1">
        <f>AVERAGE($B341:$AU341)</f>
        <v>25.413864027317612</v>
      </c>
      <c r="AY341" s="1">
        <f>MIN($B341:$AU341)</f>
        <v>21.784401040561701</v>
      </c>
      <c r="AZ341" s="1">
        <f>MAX($B341:$AU341)</f>
        <v>36.280455278874101</v>
      </c>
      <c r="BA341" s="1">
        <f>STDEV($B341:$AU341)</f>
        <v>4.671892256684048</v>
      </c>
    </row>
    <row r="342" spans="1:53" x14ac:dyDescent="0.5">
      <c r="A342" t="s">
        <v>32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</row>
    <row r="343" spans="1:53" x14ac:dyDescent="0.5">
      <c r="A343" t="s">
        <v>33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</row>
    <row r="344" spans="1:53" x14ac:dyDescent="0.5">
      <c r="A344" t="s">
        <v>34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</row>
    <row r="345" spans="1:53" x14ac:dyDescent="0.5">
      <c r="A345" t="s">
        <v>35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</row>
    <row r="346" spans="1:53" x14ac:dyDescent="0.5">
      <c r="A346" t="s">
        <v>36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</row>
    <row r="347" spans="1:53" x14ac:dyDescent="0.5">
      <c r="A347" t="s">
        <v>37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</row>
    <row r="348" spans="1:53" x14ac:dyDescent="0.5">
      <c r="A348" t="s">
        <v>38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</row>
    <row r="349" spans="1:53" x14ac:dyDescent="0.5">
      <c r="A349" t="s">
        <v>39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</row>
    <row r="350" spans="1:53" x14ac:dyDescent="0.5">
      <c r="A350" t="s">
        <v>40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</row>
    <row r="351" spans="1:53" x14ac:dyDescent="0.5">
      <c r="A351" t="s">
        <v>41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</row>
    <row r="352" spans="1:53" x14ac:dyDescent="0.5">
      <c r="A352" t="s">
        <v>42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</row>
    <row r="353" spans="1:53" x14ac:dyDescent="0.5">
      <c r="A353" t="s">
        <v>43</v>
      </c>
      <c r="B353">
        <v>0</v>
      </c>
      <c r="C353">
        <v>0</v>
      </c>
      <c r="D353">
        <v>0</v>
      </c>
      <c r="E353">
        <v>0</v>
      </c>
      <c r="F353">
        <v>5.86666666666666</v>
      </c>
      <c r="G353">
        <v>5.86666666666666</v>
      </c>
      <c r="H353">
        <v>5.86666666666666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</row>
    <row r="354" spans="1:53" x14ac:dyDescent="0.5">
      <c r="A354" t="s">
        <v>44</v>
      </c>
      <c r="B354">
        <v>0</v>
      </c>
      <c r="C354">
        <v>0</v>
      </c>
      <c r="D354">
        <v>5.86666666666666</v>
      </c>
      <c r="E354">
        <v>5.86666666666666</v>
      </c>
      <c r="F354">
        <v>5.86666666666666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</row>
    <row r="355" spans="1:53" x14ac:dyDescent="0.5">
      <c r="A355" t="s">
        <v>45</v>
      </c>
      <c r="B355">
        <v>0</v>
      </c>
      <c r="C355">
        <v>0</v>
      </c>
      <c r="D355">
        <v>0</v>
      </c>
      <c r="E355">
        <v>5.86666666666666</v>
      </c>
      <c r="F355">
        <v>5.86666666666666</v>
      </c>
      <c r="G355">
        <v>5.86666666666666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</row>
    <row r="356" spans="1:53" x14ac:dyDescent="0.5">
      <c r="A356" t="s">
        <v>46</v>
      </c>
      <c r="B356">
        <v>0</v>
      </c>
      <c r="C356">
        <v>0</v>
      </c>
      <c r="D356">
        <v>0</v>
      </c>
      <c r="E356">
        <v>5.86666666666666</v>
      </c>
      <c r="F356">
        <v>5.86666666666666</v>
      </c>
      <c r="G356">
        <v>5.86666666666666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</row>
    <row r="357" spans="1:53" x14ac:dyDescent="0.5">
      <c r="A357" t="s">
        <v>47</v>
      </c>
      <c r="B357">
        <v>68.6666666666666</v>
      </c>
      <c r="C357">
        <v>68.6666666666666</v>
      </c>
      <c r="D357">
        <v>92.266666666666595</v>
      </c>
      <c r="E357">
        <v>92.266666666666595</v>
      </c>
      <c r="F357">
        <v>92.266666666666595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15.024618039693401</v>
      </c>
      <c r="T357">
        <v>15.024618039693401</v>
      </c>
      <c r="U357">
        <v>15.024618039693401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</row>
    <row r="358" spans="1:53" x14ac:dyDescent="0.5">
      <c r="A358" t="s">
        <v>48</v>
      </c>
      <c r="B358">
        <v>25937.266666666601</v>
      </c>
      <c r="C358">
        <v>72642.133333333302</v>
      </c>
      <c r="D358">
        <v>72642.133333333302</v>
      </c>
      <c r="E358">
        <v>72642.133333333302</v>
      </c>
      <c r="F358">
        <v>23714.133333333299</v>
      </c>
      <c r="G358">
        <v>23714.133333333299</v>
      </c>
      <c r="H358">
        <v>23714.133333333299</v>
      </c>
      <c r="I358">
        <v>23861.8</v>
      </c>
      <c r="J358">
        <v>23861.8</v>
      </c>
      <c r="K358">
        <v>23861.8</v>
      </c>
      <c r="L358">
        <v>21466</v>
      </c>
      <c r="M358">
        <v>21466</v>
      </c>
      <c r="N358">
        <v>21466</v>
      </c>
      <c r="O358">
        <v>20323.599999999999</v>
      </c>
      <c r="P358">
        <v>20323.599999999999</v>
      </c>
      <c r="Q358">
        <v>20323.599999999999</v>
      </c>
      <c r="R358">
        <v>16558.266666666601</v>
      </c>
      <c r="S358">
        <v>16558.266666666601</v>
      </c>
      <c r="T358">
        <v>16558.266666666601</v>
      </c>
      <c r="U358">
        <v>18905.400000000001</v>
      </c>
      <c r="V358">
        <v>18905.400000000001</v>
      </c>
      <c r="W358">
        <v>18905.400000000001</v>
      </c>
      <c r="X358">
        <v>23320.466666666602</v>
      </c>
      <c r="Y358">
        <v>23320.466666666602</v>
      </c>
      <c r="Z358">
        <v>23320.466666666602</v>
      </c>
      <c r="AA358">
        <v>16671.2</v>
      </c>
      <c r="AB358">
        <v>16671.2</v>
      </c>
      <c r="AC358">
        <v>16671.2</v>
      </c>
      <c r="AD358">
        <v>40327.466666666602</v>
      </c>
      <c r="AE358">
        <v>40327.466666666602</v>
      </c>
      <c r="AF358">
        <v>40327.466666666602</v>
      </c>
      <c r="AG358">
        <v>24493.200000000001</v>
      </c>
      <c r="AH358">
        <v>24493.200000000001</v>
      </c>
      <c r="AI358">
        <v>24493.200000000001</v>
      </c>
      <c r="AJ358">
        <v>16582.599999999999</v>
      </c>
      <c r="AK358">
        <v>16582.599999999999</v>
      </c>
      <c r="AL358">
        <v>27760.458508866399</v>
      </c>
      <c r="AM358">
        <v>27760.458508866399</v>
      </c>
      <c r="AN358">
        <v>27760.458508866399</v>
      </c>
      <c r="AO358">
        <v>27760.458508866399</v>
      </c>
      <c r="AP358">
        <v>15183.549739807</v>
      </c>
      <c r="AQ358">
        <v>15183.549739807</v>
      </c>
      <c r="AR358">
        <v>15183.549739807</v>
      </c>
      <c r="AS358">
        <v>13674</v>
      </c>
      <c r="AT358">
        <v>13674</v>
      </c>
      <c r="AU358">
        <v>13674</v>
      </c>
      <c r="AW358" s="1">
        <f>MEDIAN($B358:$AU361)</f>
        <v>19965.966666666653</v>
      </c>
      <c r="AX358" s="1">
        <f>AVERAGE($B358:$AU361)</f>
        <v>23859.439287799589</v>
      </c>
      <c r="AY358" s="1">
        <f>MIN($B358:$AU361)</f>
        <v>11411.401689513799</v>
      </c>
      <c r="AZ358" s="1">
        <f>MAX($B358:$AU361)</f>
        <v>72642.133333333302</v>
      </c>
      <c r="BA358" s="1">
        <f>STDEV($B358:$AU361)</f>
        <v>12733.322134378854</v>
      </c>
    </row>
    <row r="359" spans="1:53" x14ac:dyDescent="0.5">
      <c r="A359" t="s">
        <v>49</v>
      </c>
      <c r="B359">
        <v>49727.6</v>
      </c>
      <c r="C359">
        <v>49727.6</v>
      </c>
      <c r="D359">
        <v>42156.800000000003</v>
      </c>
      <c r="E359">
        <v>42156.800000000003</v>
      </c>
      <c r="F359">
        <v>42156.800000000003</v>
      </c>
      <c r="G359">
        <v>22195.133333333299</v>
      </c>
      <c r="H359">
        <v>22195.133333333299</v>
      </c>
      <c r="I359">
        <v>23852.949723917402</v>
      </c>
      <c r="J359">
        <v>23852.949723917402</v>
      </c>
      <c r="K359">
        <v>23852.949723917402</v>
      </c>
      <c r="L359">
        <v>23852.949723917402</v>
      </c>
      <c r="M359">
        <v>12572.4958072876</v>
      </c>
      <c r="N359">
        <v>12572.4958072876</v>
      </c>
      <c r="O359">
        <v>17591.6682851039</v>
      </c>
      <c r="P359">
        <v>17591.6682851039</v>
      </c>
      <c r="Q359">
        <v>17591.6682851039</v>
      </c>
      <c r="R359">
        <v>17591.6682851039</v>
      </c>
      <c r="S359">
        <v>12005.9384834026</v>
      </c>
      <c r="T359">
        <v>12005.9384834026</v>
      </c>
      <c r="U359">
        <v>12005.9384834026</v>
      </c>
      <c r="V359">
        <v>13254.0666666666</v>
      </c>
      <c r="W359">
        <v>13254.0666666666</v>
      </c>
      <c r="X359">
        <v>13254.0666666666</v>
      </c>
      <c r="Y359">
        <v>19632.933333333302</v>
      </c>
      <c r="Z359">
        <v>19632.933333333302</v>
      </c>
      <c r="AA359">
        <v>19632.933333333302</v>
      </c>
      <c r="AB359">
        <v>17771.400000000001</v>
      </c>
      <c r="AC359">
        <v>17771.400000000001</v>
      </c>
      <c r="AD359">
        <v>17771.400000000001</v>
      </c>
      <c r="AE359">
        <v>39593.866666666603</v>
      </c>
      <c r="AF359">
        <v>39593.866666666603</v>
      </c>
      <c r="AG359">
        <v>39593.866666666603</v>
      </c>
      <c r="AH359">
        <v>23436.733333333301</v>
      </c>
      <c r="AI359">
        <v>23436.733333333301</v>
      </c>
      <c r="AJ359">
        <v>22669.866771159799</v>
      </c>
      <c r="AK359">
        <v>22669.866771159799</v>
      </c>
      <c r="AL359">
        <v>22669.866771159799</v>
      </c>
      <c r="AM359">
        <v>22669.866771159799</v>
      </c>
      <c r="AN359">
        <v>17085.185933710502</v>
      </c>
      <c r="AO359">
        <v>17085.185933710502</v>
      </c>
      <c r="AP359">
        <v>17085.185933710502</v>
      </c>
      <c r="AQ359">
        <v>16289.333333333299</v>
      </c>
      <c r="AR359">
        <v>16289.333333333299</v>
      </c>
      <c r="AS359">
        <v>16289.333333333299</v>
      </c>
      <c r="AT359">
        <v>18324.933333333302</v>
      </c>
      <c r="AU359">
        <v>18324.933333333302</v>
      </c>
    </row>
    <row r="360" spans="1:53" x14ac:dyDescent="0.5">
      <c r="A360" t="s">
        <v>50</v>
      </c>
      <c r="B360">
        <v>57138.400000000001</v>
      </c>
      <c r="C360">
        <v>57138.400000000001</v>
      </c>
      <c r="D360">
        <v>57138.400000000001</v>
      </c>
      <c r="E360">
        <v>37589.533333333296</v>
      </c>
      <c r="F360">
        <v>37589.533333333296</v>
      </c>
      <c r="G360">
        <v>37589.533333333296</v>
      </c>
      <c r="H360">
        <v>16610.133333333299</v>
      </c>
      <c r="I360">
        <v>16610.133333333299</v>
      </c>
      <c r="J360">
        <v>16610.133333333299</v>
      </c>
      <c r="K360">
        <v>15718.0666666666</v>
      </c>
      <c r="L360">
        <v>15718.0666666666</v>
      </c>
      <c r="M360">
        <v>15718.0666666666</v>
      </c>
      <c r="N360">
        <v>16631.400000000001</v>
      </c>
      <c r="O360">
        <v>16631.400000000001</v>
      </c>
      <c r="P360">
        <v>23152.344887853102</v>
      </c>
      <c r="Q360">
        <v>23152.344887853102</v>
      </c>
      <c r="R360">
        <v>23152.344887853102</v>
      </c>
      <c r="S360">
        <v>23152.344887853102</v>
      </c>
      <c r="T360">
        <v>11460.331962844501</v>
      </c>
      <c r="U360">
        <v>11460.331962844501</v>
      </c>
      <c r="V360">
        <v>17413.0011677695</v>
      </c>
      <c r="W360">
        <v>17413.0011677695</v>
      </c>
      <c r="X360">
        <v>17413.0011677695</v>
      </c>
      <c r="Y360">
        <v>17413.0011677695</v>
      </c>
      <c r="Z360">
        <v>13089.535591157901</v>
      </c>
      <c r="AA360">
        <v>13089.535591157901</v>
      </c>
      <c r="AB360">
        <v>13089.535591157901</v>
      </c>
      <c r="AC360">
        <v>31574.733333333301</v>
      </c>
      <c r="AD360">
        <v>31574.733333333301</v>
      </c>
      <c r="AE360">
        <v>31574.733333333301</v>
      </c>
      <c r="AF360">
        <v>28496.933333333302</v>
      </c>
      <c r="AG360">
        <v>28496.933333333302</v>
      </c>
      <c r="AH360">
        <v>28496.933333333302</v>
      </c>
      <c r="AI360">
        <v>22328.333333333299</v>
      </c>
      <c r="AJ360">
        <v>22328.333333333299</v>
      </c>
      <c r="AK360">
        <v>22328.333333333299</v>
      </c>
      <c r="AL360">
        <v>14811.6</v>
      </c>
      <c r="AM360">
        <v>14811.6</v>
      </c>
      <c r="AN360">
        <v>14811.6</v>
      </c>
      <c r="AO360">
        <v>20299</v>
      </c>
      <c r="AP360">
        <v>20299</v>
      </c>
      <c r="AQ360">
        <v>28426.060487038401</v>
      </c>
      <c r="AR360">
        <v>28426.060487038401</v>
      </c>
      <c r="AS360">
        <v>28426.060487038401</v>
      </c>
      <c r="AT360">
        <v>28426.060487038401</v>
      </c>
      <c r="AU360">
        <v>12830.6923698021</v>
      </c>
    </row>
    <row r="361" spans="1:53" x14ac:dyDescent="0.5">
      <c r="A361" t="s">
        <v>51</v>
      </c>
      <c r="B361">
        <v>65566.133333333302</v>
      </c>
      <c r="C361">
        <v>65566.133333333302</v>
      </c>
      <c r="D361">
        <v>65566.133333333302</v>
      </c>
      <c r="E361">
        <v>23751.333333333299</v>
      </c>
      <c r="F361">
        <v>23751.333333333299</v>
      </c>
      <c r="G361">
        <v>23751.333333333299</v>
      </c>
      <c r="H361">
        <v>13922.8</v>
      </c>
      <c r="I361">
        <v>13922.8</v>
      </c>
      <c r="J361">
        <v>13922.8</v>
      </c>
      <c r="K361">
        <v>13731.4666666666</v>
      </c>
      <c r="L361">
        <v>13731.4666666666</v>
      </c>
      <c r="M361">
        <v>13731.4666666666</v>
      </c>
      <c r="N361">
        <v>16641.400000000001</v>
      </c>
      <c r="O361">
        <v>16641.400000000001</v>
      </c>
      <c r="P361">
        <v>16641.400000000001</v>
      </c>
      <c r="Q361">
        <v>16684.599999999999</v>
      </c>
      <c r="R361">
        <v>16684.599999999999</v>
      </c>
      <c r="S361">
        <v>16684.599999999999</v>
      </c>
      <c r="T361">
        <v>23656.578435188701</v>
      </c>
      <c r="U361">
        <v>23656.578435188701</v>
      </c>
      <c r="V361">
        <v>23656.578435188701</v>
      </c>
      <c r="W361">
        <v>12983.370513080499</v>
      </c>
      <c r="X361">
        <v>12983.370513080499</v>
      </c>
      <c r="Y361">
        <v>12983.370513080499</v>
      </c>
      <c r="Z361">
        <v>17722.333333333299</v>
      </c>
      <c r="AA361">
        <v>17722.333333333299</v>
      </c>
      <c r="AB361">
        <v>17722.333333333299</v>
      </c>
      <c r="AC361">
        <v>37308.800000000003</v>
      </c>
      <c r="AD361">
        <v>37308.800000000003</v>
      </c>
      <c r="AE361">
        <v>37308.800000000003</v>
      </c>
      <c r="AF361">
        <v>46366.4353435636</v>
      </c>
      <c r="AG361">
        <v>46366.4353435636</v>
      </c>
      <c r="AH361">
        <v>46366.4353435636</v>
      </c>
      <c r="AI361">
        <v>11411.401689513799</v>
      </c>
      <c r="AJ361">
        <v>11411.401689513799</v>
      </c>
      <c r="AK361">
        <v>11411.401689513799</v>
      </c>
      <c r="AL361">
        <v>14477.733333333301</v>
      </c>
      <c r="AM361">
        <v>14477.733333333301</v>
      </c>
      <c r="AN361">
        <v>14477.733333333301</v>
      </c>
      <c r="AO361">
        <v>29121.399176954699</v>
      </c>
      <c r="AP361">
        <v>29121.399176954699</v>
      </c>
      <c r="AQ361">
        <v>29121.399176954699</v>
      </c>
      <c r="AR361">
        <v>13273.365666363499</v>
      </c>
      <c r="AS361">
        <v>13273.365666363499</v>
      </c>
      <c r="AT361">
        <v>13273.365666363499</v>
      </c>
      <c r="AU361">
        <v>16721.5333333333</v>
      </c>
    </row>
    <row r="362" spans="1:53" x14ac:dyDescent="0.5">
      <c r="A362" t="s">
        <v>52</v>
      </c>
      <c r="B362">
        <v>53251.333333333299</v>
      </c>
      <c r="C362">
        <v>53251.333333333299</v>
      </c>
      <c r="D362">
        <v>64145</v>
      </c>
      <c r="E362">
        <v>64145</v>
      </c>
      <c r="F362">
        <v>64145</v>
      </c>
      <c r="G362">
        <v>9461.1333333333296</v>
      </c>
      <c r="H362">
        <v>9461.1333333333296</v>
      </c>
      <c r="I362">
        <v>9461.1333333333296</v>
      </c>
      <c r="J362">
        <v>10447.4</v>
      </c>
      <c r="K362">
        <v>10447.4</v>
      </c>
      <c r="L362">
        <v>10447.4</v>
      </c>
      <c r="M362">
        <v>14107.733333333301</v>
      </c>
      <c r="N362">
        <v>14107.733333333301</v>
      </c>
      <c r="O362">
        <v>18693.6595785998</v>
      </c>
      <c r="P362">
        <v>18693.6595785998</v>
      </c>
      <c r="Q362">
        <v>18693.6595785998</v>
      </c>
      <c r="R362">
        <v>18693.6595785998</v>
      </c>
      <c r="S362">
        <v>5236.0793868331502</v>
      </c>
      <c r="T362">
        <v>5236.0793868331502</v>
      </c>
      <c r="U362">
        <v>5236.0793868331502</v>
      </c>
      <c r="V362">
        <v>5776.0666666666602</v>
      </c>
      <c r="W362">
        <v>5776.0666666666602</v>
      </c>
      <c r="X362">
        <v>19826.358404058101</v>
      </c>
      <c r="Y362">
        <v>19826.358404058101</v>
      </c>
      <c r="Z362">
        <v>19826.358404058101</v>
      </c>
      <c r="AA362">
        <v>19826.358404058101</v>
      </c>
      <c r="AB362">
        <v>17262.595574459399</v>
      </c>
      <c r="AC362">
        <v>17262.595574459399</v>
      </c>
      <c r="AD362">
        <v>17262.595574459399</v>
      </c>
      <c r="AE362">
        <v>150974</v>
      </c>
      <c r="AF362">
        <v>150974</v>
      </c>
      <c r="AG362">
        <v>113407.52688172</v>
      </c>
      <c r="AH362">
        <v>113407.52688172</v>
      </c>
      <c r="AI362">
        <v>113407.52688172</v>
      </c>
      <c r="AJ362">
        <v>113407.52688172</v>
      </c>
      <c r="AK362">
        <v>16094.7900859888</v>
      </c>
      <c r="AL362">
        <v>16094.7900859888</v>
      </c>
      <c r="AM362">
        <v>16094.7900859888</v>
      </c>
      <c r="AN362">
        <v>14228</v>
      </c>
      <c r="AO362">
        <v>14228</v>
      </c>
      <c r="AP362">
        <v>14228</v>
      </c>
      <c r="AQ362">
        <v>41252.800000000003</v>
      </c>
      <c r="AR362">
        <v>41252.800000000003</v>
      </c>
      <c r="AS362">
        <v>41252.800000000003</v>
      </c>
      <c r="AT362">
        <v>18258.2</v>
      </c>
      <c r="AU362">
        <v>18258.2</v>
      </c>
      <c r="AW362" s="1">
        <f>MEDIAN($B362:$AU362)</f>
        <v>18258.2</v>
      </c>
      <c r="AX362" s="1">
        <f>AVERAGE($B362:$AU362)</f>
        <v>35365.831331870046</v>
      </c>
      <c r="AY362" s="1">
        <f>MIN($B362:$AU362)</f>
        <v>5236.0793868331502</v>
      </c>
      <c r="AZ362" s="1">
        <f>MAX($B362:$AU362)</f>
        <v>150974</v>
      </c>
      <c r="BA362" s="1">
        <f>STDEV($B362:$AU362)</f>
        <v>39349.172082056815</v>
      </c>
    </row>
    <row r="363" spans="1:53" x14ac:dyDescent="0.5">
      <c r="A363" t="s">
        <v>53</v>
      </c>
      <c r="B363">
        <v>17.3333333333333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</row>
    <row r="364" spans="1:53" x14ac:dyDescent="0.5">
      <c r="A364" t="s">
        <v>54</v>
      </c>
      <c r="B364">
        <v>8.6666666666666607</v>
      </c>
      <c r="C364">
        <v>8.6666666666666607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</row>
    <row r="365" spans="1:53" x14ac:dyDescent="0.5">
      <c r="A365" t="s">
        <v>55</v>
      </c>
      <c r="B365">
        <v>17.3333333333333</v>
      </c>
      <c r="C365">
        <v>17.3333333333333</v>
      </c>
      <c r="D365">
        <v>17.3333333333333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</row>
    <row r="366" spans="1:53" x14ac:dyDescent="0.5">
      <c r="A366" t="s">
        <v>56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</row>
    <row r="367" spans="1:53" x14ac:dyDescent="0.5">
      <c r="A367" t="s">
        <v>57</v>
      </c>
      <c r="B367">
        <v>17.3333333333333</v>
      </c>
      <c r="C367">
        <v>17.3333333333333</v>
      </c>
      <c r="D367">
        <v>26</v>
      </c>
      <c r="E367">
        <v>26</v>
      </c>
      <c r="F367">
        <v>26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</row>
    <row r="368" spans="1:53" x14ac:dyDescent="0.5">
      <c r="A368" t="s">
        <v>58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</row>
    <row r="369" spans="1:53" x14ac:dyDescent="0.5">
      <c r="A369" t="s">
        <v>59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</row>
    <row r="370" spans="1:53" x14ac:dyDescent="0.5">
      <c r="A370" t="s">
        <v>60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</row>
    <row r="371" spans="1:53" x14ac:dyDescent="0.5">
      <c r="A371" t="s">
        <v>61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</row>
    <row r="372" spans="1:53" x14ac:dyDescent="0.5">
      <c r="A372" t="s">
        <v>62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</row>
    <row r="373" spans="1:53" x14ac:dyDescent="0.5">
      <c r="A373" t="s">
        <v>63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</row>
    <row r="374" spans="1:53" x14ac:dyDescent="0.5">
      <c r="A374" t="s">
        <v>64</v>
      </c>
      <c r="B374">
        <v>0</v>
      </c>
      <c r="C374">
        <v>0</v>
      </c>
      <c r="D374">
        <v>0</v>
      </c>
      <c r="E374">
        <v>0</v>
      </c>
      <c r="F374">
        <v>5.86666666666666</v>
      </c>
      <c r="G374">
        <v>5.86666666666666</v>
      </c>
      <c r="H374">
        <v>5.86666666666666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</row>
    <row r="375" spans="1:53" x14ac:dyDescent="0.5">
      <c r="A375" t="s">
        <v>65</v>
      </c>
      <c r="B375">
        <v>0</v>
      </c>
      <c r="C375">
        <v>0</v>
      </c>
      <c r="D375">
        <v>5.86666666666666</v>
      </c>
      <c r="E375">
        <v>5.86666666666666</v>
      </c>
      <c r="F375">
        <v>5.86666666666666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</row>
    <row r="376" spans="1:53" x14ac:dyDescent="0.5">
      <c r="A376" t="s">
        <v>66</v>
      </c>
      <c r="B376">
        <v>0</v>
      </c>
      <c r="C376">
        <v>0</v>
      </c>
      <c r="D376">
        <v>0</v>
      </c>
      <c r="E376">
        <v>5.86666666666666</v>
      </c>
      <c r="F376">
        <v>5.86666666666666</v>
      </c>
      <c r="G376">
        <v>5.86666666666666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</row>
    <row r="377" spans="1:53" x14ac:dyDescent="0.5">
      <c r="A377" t="s">
        <v>67</v>
      </c>
      <c r="B377">
        <v>0</v>
      </c>
      <c r="C377">
        <v>0</v>
      </c>
      <c r="D377">
        <v>0</v>
      </c>
      <c r="E377">
        <v>5.86666666666666</v>
      </c>
      <c r="F377">
        <v>5.86666666666666</v>
      </c>
      <c r="G377">
        <v>5.86666666666666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</row>
    <row r="378" spans="1:53" x14ac:dyDescent="0.5">
      <c r="A378" t="s">
        <v>68</v>
      </c>
      <c r="B378">
        <v>68.6666666666666</v>
      </c>
      <c r="C378">
        <v>68.6666666666666</v>
      </c>
      <c r="D378">
        <v>92.266666666666595</v>
      </c>
      <c r="E378">
        <v>92.266666666666595</v>
      </c>
      <c r="F378">
        <v>92.266666666666595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15.024618039693401</v>
      </c>
      <c r="T378">
        <v>15.024618039693401</v>
      </c>
      <c r="U378">
        <v>15.024618039693401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</row>
    <row r="379" spans="1:53" x14ac:dyDescent="0.5">
      <c r="A379" t="s">
        <v>69</v>
      </c>
      <c r="B379">
        <v>24000.5333333333</v>
      </c>
      <c r="C379">
        <v>30568.733333333301</v>
      </c>
      <c r="D379">
        <v>30568.733333333301</v>
      </c>
      <c r="E379">
        <v>30568.733333333301</v>
      </c>
      <c r="F379">
        <v>35611.533333333296</v>
      </c>
      <c r="G379">
        <v>35611.533333333296</v>
      </c>
      <c r="H379">
        <v>35611.533333333296</v>
      </c>
      <c r="I379">
        <v>36546.466666666602</v>
      </c>
      <c r="J379">
        <v>36546.466666666602</v>
      </c>
      <c r="K379">
        <v>36546.466666666602</v>
      </c>
      <c r="L379">
        <v>34204.333333333299</v>
      </c>
      <c r="M379">
        <v>34204.333333333299</v>
      </c>
      <c r="N379">
        <v>34204.333333333299</v>
      </c>
      <c r="O379">
        <v>34784.6</v>
      </c>
      <c r="P379">
        <v>34784.6</v>
      </c>
      <c r="Q379">
        <v>34784.6</v>
      </c>
      <c r="R379">
        <v>28944.733333333301</v>
      </c>
      <c r="S379">
        <v>28944.733333333301</v>
      </c>
      <c r="T379">
        <v>28944.733333333301</v>
      </c>
      <c r="U379">
        <v>31789.733333333301</v>
      </c>
      <c r="V379">
        <v>31789.733333333301</v>
      </c>
      <c r="W379">
        <v>31789.733333333301</v>
      </c>
      <c r="X379">
        <v>39915.666666666599</v>
      </c>
      <c r="Y379">
        <v>39915.666666666599</v>
      </c>
      <c r="Z379">
        <v>39915.666666666599</v>
      </c>
      <c r="AA379">
        <v>27982.333333333299</v>
      </c>
      <c r="AB379">
        <v>27982.333333333299</v>
      </c>
      <c r="AC379">
        <v>27982.333333333299</v>
      </c>
      <c r="AD379">
        <v>44578.400000000001</v>
      </c>
      <c r="AE379">
        <v>44578.400000000001</v>
      </c>
      <c r="AF379">
        <v>44578.400000000001</v>
      </c>
      <c r="AG379">
        <v>30502.6</v>
      </c>
      <c r="AH379">
        <v>30502.6</v>
      </c>
      <c r="AI379">
        <v>30502.6</v>
      </c>
      <c r="AJ379">
        <v>27180.666666666599</v>
      </c>
      <c r="AK379">
        <v>27180.666666666599</v>
      </c>
      <c r="AL379">
        <v>44467.326344665402</v>
      </c>
      <c r="AM379">
        <v>44467.326344665402</v>
      </c>
      <c r="AN379">
        <v>44467.326344665402</v>
      </c>
      <c r="AO379">
        <v>44467.326344665402</v>
      </c>
      <c r="AP379">
        <v>25121.911786995399</v>
      </c>
      <c r="AQ379">
        <v>25121.911786995399</v>
      </c>
      <c r="AR379">
        <v>25121.911786995399</v>
      </c>
      <c r="AS379">
        <v>24870.466666666602</v>
      </c>
      <c r="AT379">
        <v>24870.466666666602</v>
      </c>
      <c r="AU379">
        <v>24870.466666666602</v>
      </c>
      <c r="AW379" s="1">
        <f>MEDIAN($B379:$AU382)</f>
        <v>29466.266666666601</v>
      </c>
      <c r="AX379" s="1">
        <f>AVERAGE($B379:$AU382)</f>
        <v>31053.079291061418</v>
      </c>
      <c r="AY379" s="1">
        <f>MIN($B379:$AU382)</f>
        <v>18681.673326925898</v>
      </c>
      <c r="AZ379" s="1">
        <f>MAX($B379:$AU382)</f>
        <v>49429.943170683902</v>
      </c>
      <c r="BA379" s="1">
        <f>STDEV($B379:$AU382)</f>
        <v>7960.5596747485097</v>
      </c>
    </row>
    <row r="380" spans="1:53" x14ac:dyDescent="0.5">
      <c r="A380" t="s">
        <v>70</v>
      </c>
      <c r="B380">
        <v>24027.733333333301</v>
      </c>
      <c r="C380">
        <v>24027.733333333301</v>
      </c>
      <c r="D380">
        <v>21327.599999999999</v>
      </c>
      <c r="E380">
        <v>21327.599999999999</v>
      </c>
      <c r="F380">
        <v>21327.599999999999</v>
      </c>
      <c r="G380">
        <v>33253.866666666603</v>
      </c>
      <c r="H380">
        <v>33253.866666666603</v>
      </c>
      <c r="I380">
        <v>38585.4887145209</v>
      </c>
      <c r="J380">
        <v>38585.4887145209</v>
      </c>
      <c r="K380">
        <v>38585.4887145209</v>
      </c>
      <c r="L380">
        <v>38585.4887145209</v>
      </c>
      <c r="M380">
        <v>21127.305991767</v>
      </c>
      <c r="N380">
        <v>21127.305991767</v>
      </c>
      <c r="O380">
        <v>31927.170324334798</v>
      </c>
      <c r="P380">
        <v>31927.170324334798</v>
      </c>
      <c r="Q380">
        <v>31927.170324334798</v>
      </c>
      <c r="R380">
        <v>31927.170324334798</v>
      </c>
      <c r="S380">
        <v>21443.559029540102</v>
      </c>
      <c r="T380">
        <v>21443.559029540102</v>
      </c>
      <c r="U380">
        <v>21443.559029540102</v>
      </c>
      <c r="V380">
        <v>22576.5333333333</v>
      </c>
      <c r="W380">
        <v>22576.5333333333</v>
      </c>
      <c r="X380">
        <v>22576.5333333333</v>
      </c>
      <c r="Y380">
        <v>33446.666666666599</v>
      </c>
      <c r="Z380">
        <v>33446.666666666599</v>
      </c>
      <c r="AA380">
        <v>33446.666666666599</v>
      </c>
      <c r="AB380">
        <v>25914.666666666599</v>
      </c>
      <c r="AC380">
        <v>25914.666666666599</v>
      </c>
      <c r="AD380">
        <v>25914.666666666599</v>
      </c>
      <c r="AE380">
        <v>44881.266666666597</v>
      </c>
      <c r="AF380">
        <v>44881.266666666597</v>
      </c>
      <c r="AG380">
        <v>44881.266666666597</v>
      </c>
      <c r="AH380">
        <v>32259.5333333333</v>
      </c>
      <c r="AI380">
        <v>32259.5333333333</v>
      </c>
      <c r="AJ380">
        <v>37747.257053291498</v>
      </c>
      <c r="AK380">
        <v>37747.257053291498</v>
      </c>
      <c r="AL380">
        <v>37747.257053291498</v>
      </c>
      <c r="AM380">
        <v>37747.257053291498</v>
      </c>
      <c r="AN380">
        <v>26984.640258690299</v>
      </c>
      <c r="AO380">
        <v>26984.640258690299</v>
      </c>
      <c r="AP380">
        <v>26984.640258690299</v>
      </c>
      <c r="AQ380">
        <v>27336.266666666601</v>
      </c>
      <c r="AR380">
        <v>27336.266666666601</v>
      </c>
      <c r="AS380">
        <v>27336.266666666601</v>
      </c>
      <c r="AT380">
        <v>29177.466666666602</v>
      </c>
      <c r="AU380">
        <v>29177.466666666602</v>
      </c>
    </row>
    <row r="381" spans="1:53" x14ac:dyDescent="0.5">
      <c r="A381" t="s">
        <v>71</v>
      </c>
      <c r="B381">
        <v>26374.6</v>
      </c>
      <c r="C381">
        <v>26374.6</v>
      </c>
      <c r="D381">
        <v>26374.6</v>
      </c>
      <c r="E381">
        <v>30343.866666666599</v>
      </c>
      <c r="F381">
        <v>30343.866666666599</v>
      </c>
      <c r="G381">
        <v>30343.866666666599</v>
      </c>
      <c r="H381">
        <v>27305.5333333333</v>
      </c>
      <c r="I381">
        <v>27305.5333333333</v>
      </c>
      <c r="J381">
        <v>27305.5333333333</v>
      </c>
      <c r="K381">
        <v>23767.266666666601</v>
      </c>
      <c r="L381">
        <v>23767.266666666601</v>
      </c>
      <c r="M381">
        <v>23767.266666666601</v>
      </c>
      <c r="N381">
        <v>27955.200000000001</v>
      </c>
      <c r="O381">
        <v>27955.200000000001</v>
      </c>
      <c r="P381">
        <v>40827.653170210702</v>
      </c>
      <c r="Q381">
        <v>40827.653170210702</v>
      </c>
      <c r="R381">
        <v>40827.653170210702</v>
      </c>
      <c r="S381">
        <v>40827.653170210702</v>
      </c>
      <c r="T381">
        <v>19247.043297294498</v>
      </c>
      <c r="U381">
        <v>19247.043297294498</v>
      </c>
      <c r="V381">
        <v>29938.0108991825</v>
      </c>
      <c r="W381">
        <v>29938.0108991825</v>
      </c>
      <c r="X381">
        <v>29938.0108991825</v>
      </c>
      <c r="Y381">
        <v>29938.0108991825</v>
      </c>
      <c r="Z381">
        <v>22666.193469884402</v>
      </c>
      <c r="AA381">
        <v>22666.193469884402</v>
      </c>
      <c r="AB381">
        <v>22666.193469884402</v>
      </c>
      <c r="AC381">
        <v>38536.733333333301</v>
      </c>
      <c r="AD381">
        <v>38536.733333333301</v>
      </c>
      <c r="AE381">
        <v>38536.733333333301</v>
      </c>
      <c r="AF381">
        <v>29466.266666666601</v>
      </c>
      <c r="AG381">
        <v>29466.266666666601</v>
      </c>
      <c r="AH381">
        <v>29466.266666666601</v>
      </c>
      <c r="AI381">
        <v>35853.4</v>
      </c>
      <c r="AJ381">
        <v>35853.4</v>
      </c>
      <c r="AK381">
        <v>35853.4</v>
      </c>
      <c r="AL381">
        <v>25163.933333333302</v>
      </c>
      <c r="AM381">
        <v>25163.933333333302</v>
      </c>
      <c r="AN381">
        <v>25163.933333333302</v>
      </c>
      <c r="AO381">
        <v>31420.799999999999</v>
      </c>
      <c r="AP381">
        <v>31420.799999999999</v>
      </c>
      <c r="AQ381">
        <v>46062.058130400597</v>
      </c>
      <c r="AR381">
        <v>46062.058130400597</v>
      </c>
      <c r="AS381">
        <v>46062.058130400597</v>
      </c>
      <c r="AT381">
        <v>46062.058130400597</v>
      </c>
      <c r="AU381">
        <v>19734.002825999101</v>
      </c>
    </row>
    <row r="382" spans="1:53" x14ac:dyDescent="0.5">
      <c r="A382" t="s">
        <v>72</v>
      </c>
      <c r="B382">
        <v>19905.933333333302</v>
      </c>
      <c r="C382">
        <v>19905.933333333302</v>
      </c>
      <c r="D382">
        <v>19905.933333333302</v>
      </c>
      <c r="E382">
        <v>30489.5333333333</v>
      </c>
      <c r="F382">
        <v>30489.5333333333</v>
      </c>
      <c r="G382">
        <v>30489.5333333333</v>
      </c>
      <c r="H382">
        <v>24579.133333333299</v>
      </c>
      <c r="I382">
        <v>24579.133333333299</v>
      </c>
      <c r="J382">
        <v>24579.133333333299</v>
      </c>
      <c r="K382">
        <v>22408.466666666602</v>
      </c>
      <c r="L382">
        <v>22408.466666666602</v>
      </c>
      <c r="M382">
        <v>22408.466666666602</v>
      </c>
      <c r="N382">
        <v>28399.266666666601</v>
      </c>
      <c r="O382">
        <v>28399.266666666601</v>
      </c>
      <c r="P382">
        <v>28399.266666666601</v>
      </c>
      <c r="Q382">
        <v>29084.933333333302</v>
      </c>
      <c r="R382">
        <v>29084.933333333302</v>
      </c>
      <c r="S382">
        <v>29084.933333333302</v>
      </c>
      <c r="T382">
        <v>40527.345270533202</v>
      </c>
      <c r="U382">
        <v>40527.345270533202</v>
      </c>
      <c r="V382">
        <v>40527.345270533202</v>
      </c>
      <c r="W382">
        <v>21790.458324883301</v>
      </c>
      <c r="X382">
        <v>21790.458324883301</v>
      </c>
      <c r="Y382">
        <v>21790.458324883301</v>
      </c>
      <c r="Z382">
        <v>27082.2</v>
      </c>
      <c r="AA382">
        <v>27082.2</v>
      </c>
      <c r="AB382">
        <v>27082.2</v>
      </c>
      <c r="AC382">
        <v>44626.2</v>
      </c>
      <c r="AD382">
        <v>44626.2</v>
      </c>
      <c r="AE382">
        <v>44626.2</v>
      </c>
      <c r="AF382">
        <v>48040.074284038703</v>
      </c>
      <c r="AG382">
        <v>48040.074284038703</v>
      </c>
      <c r="AH382">
        <v>48040.074284038703</v>
      </c>
      <c r="AI382">
        <v>18681.673326925898</v>
      </c>
      <c r="AJ382">
        <v>18681.673326925898</v>
      </c>
      <c r="AK382">
        <v>18681.673326925898</v>
      </c>
      <c r="AL382">
        <v>22628.466666666602</v>
      </c>
      <c r="AM382">
        <v>22628.466666666602</v>
      </c>
      <c r="AN382">
        <v>22628.466666666602</v>
      </c>
      <c r="AO382">
        <v>49429.943170683902</v>
      </c>
      <c r="AP382">
        <v>49429.943170683902</v>
      </c>
      <c r="AQ382">
        <v>49429.943170683902</v>
      </c>
      <c r="AR382">
        <v>21869.4553905223</v>
      </c>
      <c r="AS382">
        <v>21869.4553905223</v>
      </c>
      <c r="AT382">
        <v>21869.4553905223</v>
      </c>
      <c r="AU382">
        <v>25452.2</v>
      </c>
    </row>
    <row r="383" spans="1:53" x14ac:dyDescent="0.5">
      <c r="A383" t="s">
        <v>73</v>
      </c>
      <c r="B383">
        <v>8468.2000000000007</v>
      </c>
      <c r="C383">
        <v>8468.2000000000007</v>
      </c>
      <c r="D383">
        <v>21552.266666666601</v>
      </c>
      <c r="E383">
        <v>21552.266666666601</v>
      </c>
      <c r="F383">
        <v>21552.266666666601</v>
      </c>
      <c r="G383">
        <v>12753.0666666666</v>
      </c>
      <c r="H383">
        <v>12753.0666666666</v>
      </c>
      <c r="I383">
        <v>12753.0666666666</v>
      </c>
      <c r="J383">
        <v>16033.666666666601</v>
      </c>
      <c r="K383">
        <v>16033.666666666601</v>
      </c>
      <c r="L383">
        <v>16033.666666666601</v>
      </c>
      <c r="M383">
        <v>20693.2</v>
      </c>
      <c r="N383">
        <v>20693.2</v>
      </c>
      <c r="O383">
        <v>28384.794640256299</v>
      </c>
      <c r="P383">
        <v>28384.794640256299</v>
      </c>
      <c r="Q383">
        <v>28384.794640256299</v>
      </c>
      <c r="R383">
        <v>28384.794640256299</v>
      </c>
      <c r="S383">
        <v>9442.0080198974592</v>
      </c>
      <c r="T383">
        <v>9442.0080198974592</v>
      </c>
      <c r="U383">
        <v>9442.0080198974592</v>
      </c>
      <c r="V383">
        <v>9993.6666666666606</v>
      </c>
      <c r="W383">
        <v>9993.6666666666606</v>
      </c>
      <c r="X383">
        <v>29849.087893864002</v>
      </c>
      <c r="Y383">
        <v>29849.087893864002</v>
      </c>
      <c r="Z383">
        <v>29849.087893864002</v>
      </c>
      <c r="AA383">
        <v>29849.087893864002</v>
      </c>
      <c r="AB383">
        <v>26364.676692490699</v>
      </c>
      <c r="AC383">
        <v>26364.676692490699</v>
      </c>
      <c r="AD383">
        <v>26364.676692490699</v>
      </c>
      <c r="AE383">
        <v>404468.13333333301</v>
      </c>
      <c r="AF383">
        <v>404468.13333333301</v>
      </c>
      <c r="AG383">
        <v>312841.153470185</v>
      </c>
      <c r="AH383">
        <v>312841.153470185</v>
      </c>
      <c r="AI383">
        <v>312841.153470185</v>
      </c>
      <c r="AJ383">
        <v>312841.153470185</v>
      </c>
      <c r="AK383">
        <v>76173.899848254907</v>
      </c>
      <c r="AL383">
        <v>76173.899848254907</v>
      </c>
      <c r="AM383">
        <v>76173.899848254907</v>
      </c>
      <c r="AN383">
        <v>45138.133333333302</v>
      </c>
      <c r="AO383">
        <v>45138.133333333302</v>
      </c>
      <c r="AP383">
        <v>45138.133333333302</v>
      </c>
      <c r="AQ383">
        <v>32982</v>
      </c>
      <c r="AR383">
        <v>32982</v>
      </c>
      <c r="AS383">
        <v>32982</v>
      </c>
      <c r="AT383">
        <v>19722.333333333299</v>
      </c>
      <c r="AU383">
        <v>19722.333333333299</v>
      </c>
      <c r="AW383" s="1">
        <f>MEDIAN($B383:$AU383)</f>
        <v>27374.735666373497</v>
      </c>
      <c r="AX383" s="1">
        <f>AVERAGE($B383:$AU383)</f>
        <v>68093.703573169929</v>
      </c>
      <c r="AY383" s="1">
        <f>MIN($B383:$AU383)</f>
        <v>8468.2000000000007</v>
      </c>
      <c r="AZ383" s="1">
        <f>MAX($B383:$AU383)</f>
        <v>404468.13333333301</v>
      </c>
      <c r="BA383" s="1">
        <f>STDEV($B383:$AU383)</f>
        <v>110144.29343649319</v>
      </c>
    </row>
    <row r="384" spans="1:53" x14ac:dyDescent="0.5">
      <c r="A384" t="s">
        <v>74</v>
      </c>
      <c r="B384">
        <v>0.44112000000041002</v>
      </c>
      <c r="C384">
        <v>0.44112000000041002</v>
      </c>
      <c r="D384">
        <v>0.88338666666610699</v>
      </c>
      <c r="E384">
        <v>0.88338666666610699</v>
      </c>
      <c r="F384">
        <v>0.88338666666610699</v>
      </c>
      <c r="G384">
        <v>0.64767333333293198</v>
      </c>
      <c r="H384">
        <v>0.64767333333293198</v>
      </c>
      <c r="I384">
        <v>0.64767333333293198</v>
      </c>
      <c r="J384">
        <v>0.57501333333372395</v>
      </c>
      <c r="K384">
        <v>0.57501333333372395</v>
      </c>
      <c r="L384">
        <v>0.57501333333372395</v>
      </c>
      <c r="M384">
        <v>0.703533333333628</v>
      </c>
      <c r="N384">
        <v>0.703533333333628</v>
      </c>
      <c r="O384">
        <v>1.44831537042366</v>
      </c>
      <c r="P384">
        <v>1.44831537042366</v>
      </c>
      <c r="Q384">
        <v>1.44831537042366</v>
      </c>
      <c r="R384">
        <v>1.44831537042366</v>
      </c>
      <c r="S384">
        <v>0.75522054718020704</v>
      </c>
      <c r="T384">
        <v>0.75522054718020704</v>
      </c>
      <c r="U384">
        <v>0.75522054718020704</v>
      </c>
      <c r="V384">
        <v>0.70273333333413202</v>
      </c>
      <c r="W384">
        <v>0.70273333333413202</v>
      </c>
      <c r="X384">
        <v>0.49758072383208302</v>
      </c>
      <c r="Y384">
        <v>0.49758072383208302</v>
      </c>
      <c r="Z384">
        <v>0.49758072383208302</v>
      </c>
      <c r="AA384">
        <v>0.49758072383208302</v>
      </c>
      <c r="AB384">
        <v>0.222912552533924</v>
      </c>
      <c r="AC384">
        <v>0.222912552533924</v>
      </c>
      <c r="AD384">
        <v>0.222912552533924</v>
      </c>
      <c r="AE384">
        <v>0.58010666666632404</v>
      </c>
      <c r="AF384">
        <v>0.58010666666632404</v>
      </c>
      <c r="AG384">
        <v>0.46073313783021203</v>
      </c>
      <c r="AH384">
        <v>0.46073313783021203</v>
      </c>
      <c r="AI384">
        <v>0.46073313783021203</v>
      </c>
      <c r="AJ384">
        <v>0.46073313783021203</v>
      </c>
      <c r="AK384">
        <v>9.6661608497496707E-2</v>
      </c>
      <c r="AL384">
        <v>9.6661608497496707E-2</v>
      </c>
      <c r="AM384">
        <v>9.6661608497496707E-2</v>
      </c>
      <c r="AN384">
        <v>7.8100000000631498E-2</v>
      </c>
      <c r="AO384">
        <v>7.8100000000631498E-2</v>
      </c>
      <c r="AP384">
        <v>7.8100000000631498E-2</v>
      </c>
      <c r="AQ384">
        <v>0.140573333333122</v>
      </c>
      <c r="AR384">
        <v>0.140573333333122</v>
      </c>
      <c r="AS384">
        <v>0.140573333333122</v>
      </c>
      <c r="AT384">
        <v>8.8600000000648493E-2</v>
      </c>
      <c r="AU384">
        <v>8.8600000000648493E-2</v>
      </c>
    </row>
    <row r="385" spans="1:53" x14ac:dyDescent="0.5">
      <c r="A385" t="s">
        <v>75</v>
      </c>
      <c r="B385">
        <v>0.24623333333389899</v>
      </c>
      <c r="C385">
        <v>0.24623333333389899</v>
      </c>
      <c r="D385">
        <v>0.24763333333339599</v>
      </c>
      <c r="E385">
        <v>0.24763333333339599</v>
      </c>
      <c r="F385">
        <v>0.24763333333339599</v>
      </c>
      <c r="G385">
        <v>0.54850666666728398</v>
      </c>
      <c r="H385">
        <v>0.54850666666728398</v>
      </c>
      <c r="I385">
        <v>0.54850666666728398</v>
      </c>
      <c r="J385">
        <v>0.37351333333390302</v>
      </c>
      <c r="K385">
        <v>0.37351333333390302</v>
      </c>
      <c r="L385">
        <v>0.37351333333390302</v>
      </c>
      <c r="M385">
        <v>0.48193333333377503</v>
      </c>
      <c r="N385">
        <v>0.48193333333377503</v>
      </c>
      <c r="O385">
        <v>0.38583357607371399</v>
      </c>
      <c r="P385">
        <v>0.38583357607371399</v>
      </c>
      <c r="Q385">
        <v>0.38583357607371399</v>
      </c>
      <c r="R385">
        <v>0.38583357607371399</v>
      </c>
      <c r="S385">
        <v>3.2028831029500002E-3</v>
      </c>
      <c r="T385">
        <v>3.2028831029500002E-3</v>
      </c>
      <c r="U385">
        <v>3.2028831029500002E-3</v>
      </c>
      <c r="V385">
        <v>4.5033333332563999E-2</v>
      </c>
      <c r="W385">
        <v>4.5033333332563999E-2</v>
      </c>
      <c r="X385">
        <v>0.68090917959210295</v>
      </c>
      <c r="Y385">
        <v>0.68090917959210295</v>
      </c>
      <c r="Z385">
        <v>0.68090917959210295</v>
      </c>
      <c r="AA385">
        <v>0.68090917959210295</v>
      </c>
      <c r="AB385">
        <v>0.43963238644927599</v>
      </c>
      <c r="AC385">
        <v>0.43963238644927599</v>
      </c>
      <c r="AD385">
        <v>0.43963238644927599</v>
      </c>
      <c r="AE385">
        <v>9.8620000000361502E-2</v>
      </c>
      <c r="AF385">
        <v>9.8620000000361502E-2</v>
      </c>
      <c r="AG385">
        <v>6.4975562073873602E-2</v>
      </c>
      <c r="AH385">
        <v>6.4975562073873602E-2</v>
      </c>
      <c r="AI385">
        <v>6.4975562073873602E-2</v>
      </c>
      <c r="AJ385">
        <v>6.4975562073873602E-2</v>
      </c>
      <c r="AK385">
        <v>1.2878098128166E-2</v>
      </c>
      <c r="AL385">
        <v>1.2878098128166E-2</v>
      </c>
      <c r="AM385">
        <v>1.2878098128166E-2</v>
      </c>
      <c r="AN385">
        <v>0.10624000000007</v>
      </c>
      <c r="AO385">
        <v>0.10624000000007</v>
      </c>
      <c r="AP385">
        <v>0.10624000000007</v>
      </c>
      <c r="AQ385">
        <v>9.0886666666847304E-2</v>
      </c>
      <c r="AR385">
        <v>9.0886666666847304E-2</v>
      </c>
      <c r="AS385">
        <v>9.0886666666847304E-2</v>
      </c>
      <c r="AT385">
        <v>0.160966666667263</v>
      </c>
      <c r="AU385">
        <v>0.160966666667263</v>
      </c>
    </row>
    <row r="386" spans="1:53" x14ac:dyDescent="0.5">
      <c r="A386" t="s">
        <v>76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</row>
    <row r="387" spans="1:53" x14ac:dyDescent="0.5">
      <c r="A387" t="s">
        <v>77</v>
      </c>
      <c r="B387">
        <v>9.9333333332712499</v>
      </c>
      <c r="C387">
        <v>13.3333333333333</v>
      </c>
      <c r="D387">
        <v>13.3333333333333</v>
      </c>
      <c r="E387">
        <v>13.3333333333333</v>
      </c>
      <c r="F387">
        <v>12.5333333333643</v>
      </c>
      <c r="G387">
        <v>12.5333333333643</v>
      </c>
      <c r="H387">
        <v>12.5333333333643</v>
      </c>
      <c r="I387">
        <v>13.000000000465599</v>
      </c>
      <c r="J387">
        <v>13.000000000465599</v>
      </c>
      <c r="K387">
        <v>13.000000000465599</v>
      </c>
      <c r="L387">
        <v>12.1999999997206</v>
      </c>
      <c r="M387">
        <v>12.1999999997206</v>
      </c>
      <c r="N387">
        <v>12.1999999997206</v>
      </c>
      <c r="O387">
        <v>12.800000000279301</v>
      </c>
      <c r="P387">
        <v>12.800000000279301</v>
      </c>
      <c r="Q387">
        <v>12.800000000279301</v>
      </c>
      <c r="R387">
        <v>11.0000000001552</v>
      </c>
      <c r="S387">
        <v>11.0000000001552</v>
      </c>
      <c r="T387">
        <v>11.0000000001552</v>
      </c>
      <c r="U387">
        <v>10</v>
      </c>
      <c r="V387">
        <v>10</v>
      </c>
      <c r="W387">
        <v>10</v>
      </c>
      <c r="X387">
        <v>12.533333332588199</v>
      </c>
      <c r="Y387">
        <v>12.533333332588199</v>
      </c>
      <c r="Z387">
        <v>12.533333332588199</v>
      </c>
      <c r="AA387">
        <v>29.733333333861001</v>
      </c>
      <c r="AB387">
        <v>29.733333333861001</v>
      </c>
      <c r="AC387">
        <v>29.733333333861001</v>
      </c>
      <c r="AD387">
        <v>20.200000000186201</v>
      </c>
      <c r="AE387">
        <v>20.200000000186201</v>
      </c>
      <c r="AF387">
        <v>20.200000000186201</v>
      </c>
      <c r="AG387">
        <v>15.133333332681399</v>
      </c>
      <c r="AH387">
        <v>15.133333332681399</v>
      </c>
      <c r="AI387">
        <v>15.133333332681399</v>
      </c>
      <c r="AJ387">
        <v>8.1333333339231704</v>
      </c>
      <c r="AK387">
        <v>8.1333333339231704</v>
      </c>
      <c r="AL387">
        <v>-31.478397178817499</v>
      </c>
      <c r="AM387">
        <v>-31.478397178817499</v>
      </c>
      <c r="AN387">
        <v>-31.478397178817499</v>
      </c>
      <c r="AO387">
        <v>-31.478397178817499</v>
      </c>
      <c r="AP387">
        <v>33.663416359295397</v>
      </c>
      <c r="AQ387">
        <v>33.663416359295397</v>
      </c>
      <c r="AR387">
        <v>33.663416359295397</v>
      </c>
      <c r="AS387">
        <v>11.4666666664804</v>
      </c>
      <c r="AT387">
        <v>11.4666666664804</v>
      </c>
      <c r="AU387">
        <v>11.4666666664804</v>
      </c>
      <c r="AW387" s="1">
        <f>MEDIAN($B387:$AU390,$B392:$AU395,$B397:$AU400,$B402:$AU405)</f>
        <v>10.86666666630965</v>
      </c>
      <c r="AX387" s="1">
        <f>AVERAGE($B387:$AU390,$B392:$AU395,$B397:$AU400,$B402:$AU405)</f>
        <v>6.2773567957421923</v>
      </c>
      <c r="AY387" s="1">
        <f>MIN($B387:$AU390,$B392:$AU395,$B397:$AU400,$B402:$AU405)</f>
        <v>-37.602179835515301</v>
      </c>
      <c r="AZ387" s="1">
        <f>MAX($B387:$AU390,$B392:$AU395,$B397:$AU400,$B402:$AU405)</f>
        <v>45.396471303900697</v>
      </c>
      <c r="BA387" s="1">
        <f>STDEV($B387:$AU390,$B392:$AU395,$B397:$AU400,$B402:$AU405)</f>
        <v>21.440981965337617</v>
      </c>
    </row>
    <row r="388" spans="1:53" x14ac:dyDescent="0.5">
      <c r="A388" t="s">
        <v>78</v>
      </c>
      <c r="B388">
        <v>26.4666666664803</v>
      </c>
      <c r="C388">
        <v>26.4666666664803</v>
      </c>
      <c r="D388">
        <v>20</v>
      </c>
      <c r="E388">
        <v>20</v>
      </c>
      <c r="F388">
        <v>20</v>
      </c>
      <c r="G388">
        <v>12.066666666263</v>
      </c>
      <c r="H388">
        <v>12.066666666263</v>
      </c>
      <c r="I388">
        <v>-30.969679355828799</v>
      </c>
      <c r="J388">
        <v>-30.969679355828799</v>
      </c>
      <c r="K388">
        <v>-30.969679355828799</v>
      </c>
      <c r="L388">
        <v>-30.969679355828799</v>
      </c>
      <c r="M388">
        <v>31.239518219098699</v>
      </c>
      <c r="N388">
        <v>31.239518219098699</v>
      </c>
      <c r="O388">
        <v>-33.812390755757797</v>
      </c>
      <c r="P388">
        <v>-33.812390755757797</v>
      </c>
      <c r="Q388">
        <v>-33.812390755757797</v>
      </c>
      <c r="R388">
        <v>-33.812390755757797</v>
      </c>
      <c r="S388">
        <v>31.428281392704701</v>
      </c>
      <c r="T388">
        <v>31.428281392704701</v>
      </c>
      <c r="U388">
        <v>31.428281392704701</v>
      </c>
      <c r="V388">
        <v>8.6000000002483503</v>
      </c>
      <c r="W388">
        <v>8.6000000002483503</v>
      </c>
      <c r="X388">
        <v>8.6000000002483503</v>
      </c>
      <c r="Y388">
        <v>12.3999999999068</v>
      </c>
      <c r="Z388">
        <v>12.3999999999068</v>
      </c>
      <c r="AA388">
        <v>12.3999999999068</v>
      </c>
      <c r="AB388">
        <v>31.066666666883901</v>
      </c>
      <c r="AC388">
        <v>31.066666666883901</v>
      </c>
      <c r="AD388">
        <v>31.066666666883901</v>
      </c>
      <c r="AE388">
        <v>27.2666666664493</v>
      </c>
      <c r="AF388">
        <v>27.2666666664493</v>
      </c>
      <c r="AG388">
        <v>27.2666666664493</v>
      </c>
      <c r="AH388">
        <v>14.4000000002173</v>
      </c>
      <c r="AI388">
        <v>14.4000000002173</v>
      </c>
      <c r="AJ388">
        <v>-33.326802507700101</v>
      </c>
      <c r="AK388">
        <v>-33.326802507700101</v>
      </c>
      <c r="AL388">
        <v>-33.326802507700101</v>
      </c>
      <c r="AM388">
        <v>-33.326802507700101</v>
      </c>
      <c r="AN388">
        <v>33.811641066627203</v>
      </c>
      <c r="AO388">
        <v>33.811641066627203</v>
      </c>
      <c r="AP388">
        <v>33.811641066627203</v>
      </c>
      <c r="AQ388">
        <v>11.266666667070201</v>
      </c>
      <c r="AR388">
        <v>11.266666667070201</v>
      </c>
      <c r="AS388">
        <v>11.266666667070201</v>
      </c>
      <c r="AT388">
        <v>9.8666666665424803</v>
      </c>
      <c r="AU388">
        <v>9.8666666665424803</v>
      </c>
    </row>
    <row r="389" spans="1:53" x14ac:dyDescent="0.5">
      <c r="A389" t="s">
        <v>79</v>
      </c>
      <c r="B389">
        <v>12.3333333331781</v>
      </c>
      <c r="C389">
        <v>12.3333333331781</v>
      </c>
      <c r="D389">
        <v>12.3333333331781</v>
      </c>
      <c r="E389">
        <v>20.733333334016301</v>
      </c>
      <c r="F389">
        <v>20.733333334016301</v>
      </c>
      <c r="G389">
        <v>20.733333334016301</v>
      </c>
      <c r="H389">
        <v>10.933333332650299</v>
      </c>
      <c r="I389">
        <v>10.933333332650299</v>
      </c>
      <c r="J389">
        <v>10.933333332650299</v>
      </c>
      <c r="K389">
        <v>6.0000000001552198</v>
      </c>
      <c r="L389">
        <v>6.0000000001552198</v>
      </c>
      <c r="M389">
        <v>6.0000000001552198</v>
      </c>
      <c r="N389">
        <v>13.3333333333333</v>
      </c>
      <c r="O389">
        <v>13.3333333333333</v>
      </c>
      <c r="P389">
        <v>-30.303913000538799</v>
      </c>
      <c r="Q389">
        <v>-30.303913000538799</v>
      </c>
      <c r="R389">
        <v>-30.303913000538799</v>
      </c>
      <c r="S389">
        <v>-30.303913000538799</v>
      </c>
      <c r="T389">
        <v>31.6278361500001</v>
      </c>
      <c r="U389">
        <v>31.6278361500001</v>
      </c>
      <c r="V389">
        <v>-34.1961852853332</v>
      </c>
      <c r="W389">
        <v>-34.1961852853332</v>
      </c>
      <c r="X389">
        <v>-34.1961852853332</v>
      </c>
      <c r="Y389">
        <v>-34.1961852853332</v>
      </c>
      <c r="Z389">
        <v>36.422632325911302</v>
      </c>
      <c r="AA389">
        <v>36.422632325911302</v>
      </c>
      <c r="AB389">
        <v>36.422632325911302</v>
      </c>
      <c r="AC389">
        <v>33.533333333519501</v>
      </c>
      <c r="AD389">
        <v>33.533333333519501</v>
      </c>
      <c r="AE389">
        <v>33.533333333519501</v>
      </c>
      <c r="AF389">
        <v>15</v>
      </c>
      <c r="AG389">
        <v>15</v>
      </c>
      <c r="AH389">
        <v>15</v>
      </c>
      <c r="AI389">
        <v>14.6666666663562</v>
      </c>
      <c r="AJ389">
        <v>14.6666666663562</v>
      </c>
      <c r="AK389">
        <v>14.6666666663562</v>
      </c>
      <c r="AL389">
        <v>10.7333333332401</v>
      </c>
      <c r="AM389">
        <v>10.7333333332401</v>
      </c>
      <c r="AN389">
        <v>10.7333333332401</v>
      </c>
      <c r="AO389">
        <v>11.0000000001552</v>
      </c>
      <c r="AP389">
        <v>11.0000000001552</v>
      </c>
      <c r="AQ389">
        <v>-31.382560879857198</v>
      </c>
      <c r="AR389">
        <v>-31.382560879857198</v>
      </c>
      <c r="AS389">
        <v>-31.382560879857198</v>
      </c>
      <c r="AT389">
        <v>-31.382560879857198</v>
      </c>
      <c r="AU389">
        <v>32.579733548718004</v>
      </c>
    </row>
    <row r="390" spans="1:53" x14ac:dyDescent="0.5">
      <c r="A390" t="s">
        <v>80</v>
      </c>
      <c r="B390">
        <v>15.7999999999689</v>
      </c>
      <c r="C390">
        <v>15.7999999999689</v>
      </c>
      <c r="D390">
        <v>15.7999999999689</v>
      </c>
      <c r="E390">
        <v>21.866666666076799</v>
      </c>
      <c r="F390">
        <v>21.866666666076799</v>
      </c>
      <c r="G390">
        <v>21.866666666076799</v>
      </c>
      <c r="H390">
        <v>8.4666666667908395</v>
      </c>
      <c r="I390">
        <v>8.4666666667908395</v>
      </c>
      <c r="J390">
        <v>8.4666666667908395</v>
      </c>
      <c r="K390">
        <v>7.8000000002793897</v>
      </c>
      <c r="L390">
        <v>7.8000000002793897</v>
      </c>
      <c r="M390">
        <v>7.8000000002793897</v>
      </c>
      <c r="N390">
        <v>11.2666666662941</v>
      </c>
      <c r="O390">
        <v>11.2666666662941</v>
      </c>
      <c r="P390">
        <v>11.2666666662941</v>
      </c>
      <c r="Q390">
        <v>10.533333333830001</v>
      </c>
      <c r="R390">
        <v>10.533333333830001</v>
      </c>
      <c r="S390">
        <v>10.533333333830001</v>
      </c>
      <c r="T390">
        <v>-32.249902686685601</v>
      </c>
      <c r="U390">
        <v>-32.249902686685601</v>
      </c>
      <c r="V390">
        <v>-32.249902686685601</v>
      </c>
      <c r="W390">
        <v>31.808963699282899</v>
      </c>
      <c r="X390">
        <v>31.808963699282899</v>
      </c>
      <c r="Y390">
        <v>31.808963699282899</v>
      </c>
      <c r="Z390">
        <v>18.8666666663872</v>
      </c>
      <c r="AA390">
        <v>18.8666666663872</v>
      </c>
      <c r="AB390">
        <v>18.8666666663872</v>
      </c>
      <c r="AC390">
        <v>18.000000000465601</v>
      </c>
      <c r="AD390">
        <v>18.000000000465601</v>
      </c>
      <c r="AE390">
        <v>18.000000000465601</v>
      </c>
      <c r="AF390">
        <v>-17.388329586641699</v>
      </c>
      <c r="AG390">
        <v>-17.388329586641699</v>
      </c>
      <c r="AH390">
        <v>-17.388329586641699</v>
      </c>
      <c r="AI390">
        <v>31.154838383398001</v>
      </c>
      <c r="AJ390">
        <v>31.154838383398001</v>
      </c>
      <c r="AK390">
        <v>31.154838383398001</v>
      </c>
      <c r="AL390">
        <v>8.5999999994722405</v>
      </c>
      <c r="AM390">
        <v>8.5999999994722405</v>
      </c>
      <c r="AN390">
        <v>8.5999999994722405</v>
      </c>
      <c r="AO390">
        <v>-31.491279638697701</v>
      </c>
      <c r="AP390">
        <v>-31.491279638697701</v>
      </c>
      <c r="AQ390">
        <v>-31.491279638697701</v>
      </c>
      <c r="AR390">
        <v>32.757401232414402</v>
      </c>
      <c r="AS390">
        <v>32.757401232414402</v>
      </c>
      <c r="AT390">
        <v>32.757401232414402</v>
      </c>
      <c r="AU390">
        <v>9.6666666671323291</v>
      </c>
    </row>
    <row r="391" spans="1:53" x14ac:dyDescent="0.5">
      <c r="A391" t="s">
        <v>81</v>
      </c>
      <c r="B391">
        <v>7.8666666670081398</v>
      </c>
      <c r="C391">
        <v>7.8666666670081398</v>
      </c>
      <c r="D391">
        <v>55.0666666667287</v>
      </c>
      <c r="E391">
        <v>55.0666666667287</v>
      </c>
      <c r="F391">
        <v>55.0666666667287</v>
      </c>
      <c r="G391">
        <v>99.799999999813707</v>
      </c>
      <c r="H391">
        <v>99.799999999813707</v>
      </c>
      <c r="I391">
        <v>99.799999999813707</v>
      </c>
      <c r="J391">
        <v>99.5999999996274</v>
      </c>
      <c r="K391">
        <v>99.5999999996274</v>
      </c>
      <c r="L391">
        <v>99.5999999996274</v>
      </c>
      <c r="M391">
        <v>99.866666667318597</v>
      </c>
      <c r="N391">
        <v>99.866666667318597</v>
      </c>
      <c r="O391">
        <v>92.038061947128895</v>
      </c>
      <c r="P391">
        <v>92.038061947128895</v>
      </c>
      <c r="Q391">
        <v>92.038061947128895</v>
      </c>
      <c r="R391">
        <v>92.038061947128895</v>
      </c>
      <c r="S391">
        <v>100</v>
      </c>
      <c r="T391">
        <v>100</v>
      </c>
      <c r="U391">
        <v>100</v>
      </c>
      <c r="V391">
        <v>100</v>
      </c>
      <c r="W391">
        <v>100</v>
      </c>
      <c r="X391">
        <v>99.902448541514801</v>
      </c>
      <c r="Y391">
        <v>99.902448541514801</v>
      </c>
      <c r="Z391">
        <v>99.902448541514801</v>
      </c>
      <c r="AA391">
        <v>99.902448541514801</v>
      </c>
      <c r="AB391">
        <v>63.491822370941499</v>
      </c>
      <c r="AC391">
        <v>63.491822370941499</v>
      </c>
      <c r="AD391">
        <v>63.491822370941499</v>
      </c>
      <c r="AE391">
        <v>13.400000000062001</v>
      </c>
      <c r="AF391">
        <v>13.400000000062001</v>
      </c>
      <c r="AG391">
        <v>-13.782991202482499</v>
      </c>
      <c r="AH391">
        <v>-13.782991202482499</v>
      </c>
      <c r="AI391">
        <v>-13.782991202482499</v>
      </c>
      <c r="AJ391">
        <v>-13.782991202482499</v>
      </c>
      <c r="AK391">
        <v>26.757713707732002</v>
      </c>
      <c r="AL391">
        <v>26.757713707732002</v>
      </c>
      <c r="AM391">
        <v>26.757713707732002</v>
      </c>
      <c r="AN391">
        <v>23.4666666667908</v>
      </c>
      <c r="AO391">
        <v>23.4666666667908</v>
      </c>
      <c r="AP391">
        <v>23.4666666667908</v>
      </c>
      <c r="AQ391">
        <v>8.1333333331470605</v>
      </c>
      <c r="AR391">
        <v>8.1333333331470605</v>
      </c>
      <c r="AS391">
        <v>8.1333333331470605</v>
      </c>
      <c r="AT391">
        <v>5.3999999995964298</v>
      </c>
      <c r="AU391">
        <v>5.3999999995964298</v>
      </c>
      <c r="AW391" s="1">
        <f>MEDIAN($B391:$AU391,$B396:$AU396,$B401:$AU401,$B406:$AU410)</f>
        <v>60</v>
      </c>
      <c r="AX391" s="1">
        <f>AVERAGE($B391:$AU391,$B396:$AU396,$B401:$AU401,$B406:$AU410)</f>
        <v>56.429284717628683</v>
      </c>
      <c r="AY391" s="1">
        <f>MIN($B391:$AU391,$B396:$AU396,$B401:$AU401,$B406:$AU410)</f>
        <v>-30.009775170382699</v>
      </c>
      <c r="AZ391" s="1">
        <f>MAX($B391:$AU391,$B396:$AU396,$B401:$AU401,$B406:$AU410)</f>
        <v>100</v>
      </c>
      <c r="BA391" s="1">
        <f>STDEV($B391:$AU391,$B396:$AU396,$B401:$AU401,$B406:$AU410)</f>
        <v>43.227621094555353</v>
      </c>
    </row>
    <row r="392" spans="1:53" x14ac:dyDescent="0.5">
      <c r="A392" t="s">
        <v>82</v>
      </c>
      <c r="B392">
        <v>10</v>
      </c>
      <c r="C392">
        <v>15.9333333334264</v>
      </c>
      <c r="D392">
        <v>15.9333333334264</v>
      </c>
      <c r="E392">
        <v>15.9333333334264</v>
      </c>
      <c r="F392">
        <v>11.3999999997516</v>
      </c>
      <c r="G392">
        <v>11.3999999997516</v>
      </c>
      <c r="H392">
        <v>11.3999999997516</v>
      </c>
      <c r="I392">
        <v>12.333333333954201</v>
      </c>
      <c r="J392">
        <v>12.333333333954201</v>
      </c>
      <c r="K392">
        <v>12.333333333954201</v>
      </c>
      <c r="L392">
        <v>8.1333333331470605</v>
      </c>
      <c r="M392">
        <v>8.1333333331470605</v>
      </c>
      <c r="N392">
        <v>8.1333333331470605</v>
      </c>
      <c r="O392">
        <v>8.4000000000620894</v>
      </c>
      <c r="P392">
        <v>8.4000000000620894</v>
      </c>
      <c r="Q392">
        <v>8.4000000000620894</v>
      </c>
      <c r="R392">
        <v>9.5999999996274692</v>
      </c>
      <c r="S392">
        <v>9.5999999996274692</v>
      </c>
      <c r="T392">
        <v>9.5999999996274692</v>
      </c>
      <c r="U392">
        <v>9.2000000000310393</v>
      </c>
      <c r="V392">
        <v>9.2000000000310393</v>
      </c>
      <c r="W392">
        <v>9.2000000000310393</v>
      </c>
      <c r="X392">
        <v>11.066666666883901</v>
      </c>
      <c r="Y392">
        <v>11.066666666883901</v>
      </c>
      <c r="Z392">
        <v>11.066666666883901</v>
      </c>
      <c r="AA392">
        <v>10.5999999997826</v>
      </c>
      <c r="AB392">
        <v>10.5999999997826</v>
      </c>
      <c r="AC392">
        <v>10.5999999997826</v>
      </c>
      <c r="AD392">
        <v>16.066666666883901</v>
      </c>
      <c r="AE392">
        <v>16.066666666883901</v>
      </c>
      <c r="AF392">
        <v>16.066666666883901</v>
      </c>
      <c r="AG392">
        <v>14.7999999998137</v>
      </c>
      <c r="AH392">
        <v>14.7999999998137</v>
      </c>
      <c r="AI392">
        <v>14.7999999998137</v>
      </c>
      <c r="AJ392">
        <v>7.3333333331781096</v>
      </c>
      <c r="AK392">
        <v>7.3333333331781096</v>
      </c>
      <c r="AL392">
        <v>-33.5358087587406</v>
      </c>
      <c r="AM392">
        <v>-33.5358087587406</v>
      </c>
      <c r="AN392">
        <v>-33.5358087587406</v>
      </c>
      <c r="AO392">
        <v>-33.5358087587406</v>
      </c>
      <c r="AP392">
        <v>31.743545697926901</v>
      </c>
      <c r="AQ392">
        <v>31.743545697926901</v>
      </c>
      <c r="AR392">
        <v>31.743545697926901</v>
      </c>
      <c r="AS392">
        <v>11.200000000341401</v>
      </c>
      <c r="AT392">
        <v>11.200000000341401</v>
      </c>
      <c r="AU392">
        <v>11.200000000341401</v>
      </c>
    </row>
    <row r="393" spans="1:53" x14ac:dyDescent="0.5">
      <c r="A393" t="s">
        <v>83</v>
      </c>
      <c r="B393">
        <v>13.9999999998447</v>
      </c>
      <c r="C393">
        <v>13.9999999998447</v>
      </c>
      <c r="D393">
        <v>11.7333333333954</v>
      </c>
      <c r="E393">
        <v>11.7333333333954</v>
      </c>
      <c r="F393">
        <v>11.7333333333954</v>
      </c>
      <c r="G393">
        <v>8.8666666663872693</v>
      </c>
      <c r="H393">
        <v>8.8666666663872693</v>
      </c>
      <c r="I393">
        <v>-32.0352610675642</v>
      </c>
      <c r="J393">
        <v>-32.0352610675642</v>
      </c>
      <c r="K393">
        <v>-32.0352610675642</v>
      </c>
      <c r="L393">
        <v>-32.0352610675642</v>
      </c>
      <c r="M393">
        <v>29.613254053073501</v>
      </c>
      <c r="N393">
        <v>29.613254053073501</v>
      </c>
      <c r="O393">
        <v>-34.880559332044697</v>
      </c>
      <c r="P393">
        <v>-34.880559332044697</v>
      </c>
      <c r="Q393">
        <v>-34.880559332044697</v>
      </c>
      <c r="R393">
        <v>-34.880559332044697</v>
      </c>
      <c r="S393">
        <v>30.565424829706501</v>
      </c>
      <c r="T393">
        <v>30.565424829706501</v>
      </c>
      <c r="U393">
        <v>30.565424829706501</v>
      </c>
      <c r="V393">
        <v>7.2000000004967104</v>
      </c>
      <c r="W393">
        <v>7.2000000004967104</v>
      </c>
      <c r="X393">
        <v>7.2000000004967104</v>
      </c>
      <c r="Y393">
        <v>9.3333333334885502</v>
      </c>
      <c r="Z393">
        <v>9.3333333334885502</v>
      </c>
      <c r="AA393">
        <v>9.3333333334885502</v>
      </c>
      <c r="AB393">
        <v>26.1999999995653</v>
      </c>
      <c r="AC393">
        <v>26.1999999995653</v>
      </c>
      <c r="AD393">
        <v>26.1999999995653</v>
      </c>
      <c r="AE393">
        <v>18.000000000465601</v>
      </c>
      <c r="AF393">
        <v>18.000000000465601</v>
      </c>
      <c r="AG393">
        <v>18.000000000465601</v>
      </c>
      <c r="AH393">
        <v>10.066666665952599</v>
      </c>
      <c r="AI393">
        <v>10.066666665952599</v>
      </c>
      <c r="AJ393">
        <v>-37.147335423197397</v>
      </c>
      <c r="AK393">
        <v>-37.147335423197397</v>
      </c>
      <c r="AL393">
        <v>-37.147335423197397</v>
      </c>
      <c r="AM393">
        <v>-37.147335423197397</v>
      </c>
      <c r="AN393">
        <v>32.396928052302698</v>
      </c>
      <c r="AO393">
        <v>32.396928052302698</v>
      </c>
      <c r="AP393">
        <v>32.396928052302698</v>
      </c>
      <c r="AQ393">
        <v>10.5333333330539</v>
      </c>
      <c r="AR393">
        <v>10.5333333330539</v>
      </c>
      <c r="AS393">
        <v>10.5333333330539</v>
      </c>
      <c r="AT393">
        <v>9.2666666667598001</v>
      </c>
      <c r="AU393">
        <v>9.2666666667598001</v>
      </c>
    </row>
    <row r="394" spans="1:53" x14ac:dyDescent="0.5">
      <c r="A394" t="s">
        <v>84</v>
      </c>
      <c r="B394">
        <v>16.066666666883901</v>
      </c>
      <c r="C394">
        <v>16.066666666883901</v>
      </c>
      <c r="D394">
        <v>16.066666666883901</v>
      </c>
      <c r="E394">
        <v>15.7333333332401</v>
      </c>
      <c r="F394">
        <v>15.7333333332401</v>
      </c>
      <c r="G394">
        <v>15.7333333332401</v>
      </c>
      <c r="H394">
        <v>8.6000000002483503</v>
      </c>
      <c r="I394">
        <v>8.6000000002483503</v>
      </c>
      <c r="J394">
        <v>8.6000000002483503</v>
      </c>
      <c r="K394">
        <v>4.3333333334885502</v>
      </c>
      <c r="L394">
        <v>4.3333333334885502</v>
      </c>
      <c r="M394">
        <v>4.3333333334885502</v>
      </c>
      <c r="N394">
        <v>11.9999999995343</v>
      </c>
      <c r="O394">
        <v>11.9999999995343</v>
      </c>
      <c r="P394">
        <v>-33.411010777654901</v>
      </c>
      <c r="Q394">
        <v>-33.411010777654901</v>
      </c>
      <c r="R394">
        <v>-33.411010777654901</v>
      </c>
      <c r="S394">
        <v>-33.411010777654901</v>
      </c>
      <c r="T394">
        <v>30.155829653269802</v>
      </c>
      <c r="U394">
        <v>30.155829653269802</v>
      </c>
      <c r="V394">
        <v>-37.2129233162389</v>
      </c>
      <c r="W394">
        <v>-37.2129233162389</v>
      </c>
      <c r="X394">
        <v>-37.2129233162389</v>
      </c>
      <c r="Y394">
        <v>-37.2129233162389</v>
      </c>
      <c r="Z394">
        <v>45.396471303900697</v>
      </c>
      <c r="AA394">
        <v>45.396471303900697</v>
      </c>
      <c r="AB394">
        <v>45.396471303900697</v>
      </c>
      <c r="AC394">
        <v>30.466666667101201</v>
      </c>
      <c r="AD394">
        <v>30.466666667101201</v>
      </c>
      <c r="AE394">
        <v>30.466666667101201</v>
      </c>
      <c r="AF394">
        <v>12.9999999996895</v>
      </c>
      <c r="AG394">
        <v>12.9999999996895</v>
      </c>
      <c r="AH394">
        <v>12.9999999996895</v>
      </c>
      <c r="AI394">
        <v>14.0666666665735</v>
      </c>
      <c r="AJ394">
        <v>14.0666666665735</v>
      </c>
      <c r="AK394">
        <v>14.0666666665735</v>
      </c>
      <c r="AL394">
        <v>7.8666666670081398</v>
      </c>
      <c r="AM394">
        <v>7.8666666670081398</v>
      </c>
      <c r="AN394">
        <v>7.8666666670081398</v>
      </c>
      <c r="AO394">
        <v>7.9999999996895497</v>
      </c>
      <c r="AP394">
        <v>7.9999999996895497</v>
      </c>
      <c r="AQ394">
        <v>-32.266300078280203</v>
      </c>
      <c r="AR394">
        <v>-32.266300078280203</v>
      </c>
      <c r="AS394">
        <v>-32.266300078280203</v>
      </c>
      <c r="AT394">
        <v>-32.266300078280203</v>
      </c>
      <c r="AU394">
        <v>32.680662091403804</v>
      </c>
    </row>
    <row r="395" spans="1:53" x14ac:dyDescent="0.5">
      <c r="A395" t="s">
        <v>85</v>
      </c>
      <c r="B395">
        <v>8.9333333338921204</v>
      </c>
      <c r="C395">
        <v>8.9333333338921204</v>
      </c>
      <c r="D395">
        <v>8.9333333338921204</v>
      </c>
      <c r="E395">
        <v>13.7333333329297</v>
      </c>
      <c r="F395">
        <v>13.7333333329297</v>
      </c>
      <c r="G395">
        <v>13.7333333329297</v>
      </c>
      <c r="H395">
        <v>5.4666666671012702</v>
      </c>
      <c r="I395">
        <v>5.4666666671012702</v>
      </c>
      <c r="J395">
        <v>5.4666666671012702</v>
      </c>
      <c r="K395">
        <v>6.3333333330228898</v>
      </c>
      <c r="L395">
        <v>6.3333333330228898</v>
      </c>
      <c r="M395">
        <v>6.3333333330228898</v>
      </c>
      <c r="N395">
        <v>7.6000000000931296</v>
      </c>
      <c r="O395">
        <v>7.6000000000931296</v>
      </c>
      <c r="P395">
        <v>7.6000000000931296</v>
      </c>
      <c r="Q395">
        <v>7.1333333329918496</v>
      </c>
      <c r="R395">
        <v>7.1333333329918496</v>
      </c>
      <c r="S395">
        <v>7.1333333329918496</v>
      </c>
      <c r="T395">
        <v>-36.142467886246401</v>
      </c>
      <c r="U395">
        <v>-36.142467886246401</v>
      </c>
      <c r="V395">
        <v>-36.142467886246401</v>
      </c>
      <c r="W395">
        <v>31.5047657675455</v>
      </c>
      <c r="X395">
        <v>31.5047657675455</v>
      </c>
      <c r="Y395">
        <v>31.5047657675455</v>
      </c>
      <c r="Z395">
        <v>11.800000000124101</v>
      </c>
      <c r="AA395">
        <v>11.800000000124101</v>
      </c>
      <c r="AB395">
        <v>11.800000000124101</v>
      </c>
      <c r="AC395">
        <v>20.400000000372501</v>
      </c>
      <c r="AD395">
        <v>20.400000000372501</v>
      </c>
      <c r="AE395">
        <v>20.400000000372501</v>
      </c>
      <c r="AF395">
        <v>-21.5912423033968</v>
      </c>
      <c r="AG395">
        <v>-21.5912423033968</v>
      </c>
      <c r="AH395">
        <v>-21.5912423033968</v>
      </c>
      <c r="AI395">
        <v>29.839647933657002</v>
      </c>
      <c r="AJ395">
        <v>29.839647933657002</v>
      </c>
      <c r="AK395">
        <v>29.839647933657002</v>
      </c>
      <c r="AL395">
        <v>8.6000000002483503</v>
      </c>
      <c r="AM395">
        <v>8.6000000002483503</v>
      </c>
      <c r="AN395">
        <v>8.6000000002483503</v>
      </c>
      <c r="AO395">
        <v>-34.920634920817399</v>
      </c>
      <c r="AP395">
        <v>-34.920634920817399</v>
      </c>
      <c r="AQ395">
        <v>-34.920634920817399</v>
      </c>
      <c r="AR395">
        <v>34.576134182310597</v>
      </c>
      <c r="AS395">
        <v>34.576134182310597</v>
      </c>
      <c r="AT395">
        <v>34.576134182310597</v>
      </c>
      <c r="AU395">
        <v>9.7333333330849801</v>
      </c>
    </row>
    <row r="396" spans="1:53" x14ac:dyDescent="0.5">
      <c r="A396" t="s">
        <v>86</v>
      </c>
      <c r="B396">
        <v>6.8000000001241698</v>
      </c>
      <c r="C396">
        <v>6.8000000001241698</v>
      </c>
      <c r="D396">
        <v>56.0666666661078</v>
      </c>
      <c r="E396">
        <v>56.0666666661078</v>
      </c>
      <c r="F396">
        <v>56.0666666661078</v>
      </c>
      <c r="G396">
        <v>99.666666667132304</v>
      </c>
      <c r="H396">
        <v>99.666666667132304</v>
      </c>
      <c r="I396">
        <v>99.666666667132304</v>
      </c>
      <c r="J396">
        <v>99.666666666356207</v>
      </c>
      <c r="K396">
        <v>99.666666666356207</v>
      </c>
      <c r="L396">
        <v>99.666666666356207</v>
      </c>
      <c r="M396">
        <v>99.8666666665424</v>
      </c>
      <c r="N396">
        <v>99.8666666665424</v>
      </c>
      <c r="O396">
        <v>95.824837363483695</v>
      </c>
      <c r="P396">
        <v>95.824837363483695</v>
      </c>
      <c r="Q396">
        <v>95.824837363483695</v>
      </c>
      <c r="R396">
        <v>95.824837363483695</v>
      </c>
      <c r="S396">
        <v>99.898482310448003</v>
      </c>
      <c r="T396">
        <v>99.898482310448003</v>
      </c>
      <c r="U396">
        <v>99.898482310448003</v>
      </c>
      <c r="V396">
        <v>100</v>
      </c>
      <c r="W396">
        <v>100</v>
      </c>
      <c r="X396">
        <v>99.414691249089003</v>
      </c>
      <c r="Y396">
        <v>99.414691249089003</v>
      </c>
      <c r="Z396">
        <v>99.414691249089003</v>
      </c>
      <c r="AA396">
        <v>99.414691249089003</v>
      </c>
      <c r="AB396">
        <v>60.554964808745503</v>
      </c>
      <c r="AC396">
        <v>60.554964808745503</v>
      </c>
      <c r="AD396">
        <v>60.554964808745503</v>
      </c>
      <c r="AE396">
        <v>13.400000000062001</v>
      </c>
      <c r="AF396">
        <v>13.400000000062001</v>
      </c>
      <c r="AG396">
        <v>-23.069403715384301</v>
      </c>
      <c r="AH396">
        <v>-23.069403715384301</v>
      </c>
      <c r="AI396">
        <v>-23.069403715384301</v>
      </c>
      <c r="AJ396">
        <v>-23.069403715384301</v>
      </c>
      <c r="AK396">
        <v>38.492665655456797</v>
      </c>
      <c r="AL396">
        <v>38.492665655456797</v>
      </c>
      <c r="AM396">
        <v>38.492665655456797</v>
      </c>
      <c r="AN396">
        <v>15</v>
      </c>
      <c r="AO396">
        <v>15</v>
      </c>
      <c r="AP396">
        <v>15</v>
      </c>
      <c r="AQ396">
        <v>18.2666666666045</v>
      </c>
      <c r="AR396">
        <v>18.2666666666045</v>
      </c>
      <c r="AS396">
        <v>18.2666666666045</v>
      </c>
      <c r="AT396">
        <v>9.8666666665424803</v>
      </c>
      <c r="AU396">
        <v>9.8666666665424803</v>
      </c>
    </row>
    <row r="397" spans="1:53" x14ac:dyDescent="0.5">
      <c r="A397" t="s">
        <v>87</v>
      </c>
      <c r="B397">
        <v>10.9333333334264</v>
      </c>
      <c r="C397">
        <v>11.3333333330228</v>
      </c>
      <c r="D397">
        <v>11.3333333330228</v>
      </c>
      <c r="E397">
        <v>11.3333333330228</v>
      </c>
      <c r="F397">
        <v>9.5999999996274692</v>
      </c>
      <c r="G397">
        <v>9.5999999996274692</v>
      </c>
      <c r="H397">
        <v>9.5999999996274692</v>
      </c>
      <c r="I397">
        <v>9.0000000006208705</v>
      </c>
      <c r="J397">
        <v>9.0000000006208705</v>
      </c>
      <c r="K397">
        <v>9.0000000006208705</v>
      </c>
      <c r="L397">
        <v>10</v>
      </c>
      <c r="M397">
        <v>10</v>
      </c>
      <c r="N397">
        <v>10</v>
      </c>
      <c r="O397">
        <v>10.5333333330539</v>
      </c>
      <c r="P397">
        <v>10.5333333330539</v>
      </c>
      <c r="Q397">
        <v>10.5333333330539</v>
      </c>
      <c r="R397">
        <v>8.1999999998758195</v>
      </c>
      <c r="S397">
        <v>8.1999999998758195</v>
      </c>
      <c r="T397">
        <v>8.1999999998758195</v>
      </c>
      <c r="U397">
        <v>8.9999999998447695</v>
      </c>
      <c r="V397">
        <v>8.9999999998447695</v>
      </c>
      <c r="W397">
        <v>8.9999999998447695</v>
      </c>
      <c r="X397">
        <v>9.2000000000310393</v>
      </c>
      <c r="Y397">
        <v>9.2000000000310393</v>
      </c>
      <c r="Z397">
        <v>9.2000000000310393</v>
      </c>
      <c r="AA397">
        <v>23.933333333892101</v>
      </c>
      <c r="AB397">
        <v>23.933333333892101</v>
      </c>
      <c r="AC397">
        <v>23.933333333892101</v>
      </c>
      <c r="AD397">
        <v>16.799999999348</v>
      </c>
      <c r="AE397">
        <v>16.799999999348</v>
      </c>
      <c r="AF397">
        <v>16.799999999348</v>
      </c>
      <c r="AG397">
        <v>13.200000000651899</v>
      </c>
      <c r="AH397">
        <v>13.200000000651899</v>
      </c>
      <c r="AI397">
        <v>13.200000000651899</v>
      </c>
      <c r="AJ397">
        <v>8.4666666660147403</v>
      </c>
      <c r="AK397">
        <v>8.4666666660147403</v>
      </c>
      <c r="AL397">
        <v>-34.221612618334802</v>
      </c>
      <c r="AM397">
        <v>-34.221612618334802</v>
      </c>
      <c r="AN397">
        <v>-34.221612618334802</v>
      </c>
      <c r="AO397">
        <v>-34.221612618334802</v>
      </c>
      <c r="AP397">
        <v>32.804526852692497</v>
      </c>
      <c r="AQ397">
        <v>32.804526852692497</v>
      </c>
      <c r="AR397">
        <v>32.804526852692497</v>
      </c>
      <c r="AS397">
        <v>8.6666666669771004</v>
      </c>
      <c r="AT397">
        <v>8.6666666669771004</v>
      </c>
      <c r="AU397">
        <v>8.6666666669771004</v>
      </c>
    </row>
    <row r="398" spans="1:53" x14ac:dyDescent="0.5">
      <c r="A398" t="s">
        <v>88</v>
      </c>
      <c r="B398">
        <v>13.9999999998447</v>
      </c>
      <c r="C398">
        <v>13.9999999998447</v>
      </c>
      <c r="D398">
        <v>13.2666666666045</v>
      </c>
      <c r="E398">
        <v>13.2666666666045</v>
      </c>
      <c r="F398">
        <v>13.2666666666045</v>
      </c>
      <c r="G398">
        <v>8.2666666666045696</v>
      </c>
      <c r="H398">
        <v>8.2666666666045696</v>
      </c>
      <c r="I398">
        <v>-36.6850721688078</v>
      </c>
      <c r="J398">
        <v>-36.6850721688078</v>
      </c>
      <c r="K398">
        <v>-36.6850721688078</v>
      </c>
      <c r="L398">
        <v>-36.6850721688078</v>
      </c>
      <c r="M398">
        <v>29.511612542586001</v>
      </c>
      <c r="N398">
        <v>29.511612542586001</v>
      </c>
      <c r="O398">
        <v>-37.502427656172003</v>
      </c>
      <c r="P398">
        <v>-37.502427656172003</v>
      </c>
      <c r="Q398">
        <v>-37.502427656172003</v>
      </c>
      <c r="R398">
        <v>-37.502427656172003</v>
      </c>
      <c r="S398">
        <v>29.550299461959899</v>
      </c>
      <c r="T398">
        <v>29.550299461959899</v>
      </c>
      <c r="U398">
        <v>29.550299461959899</v>
      </c>
      <c r="V398">
        <v>4.8666666673185901</v>
      </c>
      <c r="W398">
        <v>4.8666666673185901</v>
      </c>
      <c r="X398">
        <v>4.8666666673185901</v>
      </c>
      <c r="Y398">
        <v>7.9333333329607996</v>
      </c>
      <c r="Z398">
        <v>7.9333333329607996</v>
      </c>
      <c r="AA398">
        <v>7.9333333329607996</v>
      </c>
      <c r="AB398">
        <v>15.8666666666977</v>
      </c>
      <c r="AC398">
        <v>15.8666666666977</v>
      </c>
      <c r="AD398">
        <v>15.8666666666977</v>
      </c>
      <c r="AE398">
        <v>25.7999999999689</v>
      </c>
      <c r="AF398">
        <v>25.7999999999689</v>
      </c>
      <c r="AG398">
        <v>25.7999999999689</v>
      </c>
      <c r="AH398">
        <v>10.8666666666977</v>
      </c>
      <c r="AI398">
        <v>10.8666666666977</v>
      </c>
      <c r="AJ398">
        <v>-34.110501567991101</v>
      </c>
      <c r="AK398">
        <v>-34.110501567991101</v>
      </c>
      <c r="AL398">
        <v>-34.110501567991101</v>
      </c>
      <c r="AM398">
        <v>-34.110501567991101</v>
      </c>
      <c r="AN398">
        <v>31.588520614789601</v>
      </c>
      <c r="AO398">
        <v>31.588520614789601</v>
      </c>
      <c r="AP398">
        <v>31.588520614789601</v>
      </c>
      <c r="AQ398">
        <v>7.1999999997205997</v>
      </c>
      <c r="AR398">
        <v>7.1999999997205997</v>
      </c>
      <c r="AS398">
        <v>7.1999999997205997</v>
      </c>
      <c r="AT398">
        <v>9.6000000004035595</v>
      </c>
      <c r="AU398">
        <v>9.6000000004035595</v>
      </c>
    </row>
    <row r="399" spans="1:53" x14ac:dyDescent="0.5">
      <c r="A399" t="s">
        <v>89</v>
      </c>
      <c r="B399">
        <v>12.3333333331781</v>
      </c>
      <c r="C399">
        <v>12.3333333331781</v>
      </c>
      <c r="D399">
        <v>12.3333333331781</v>
      </c>
      <c r="E399">
        <v>16.8666666668529</v>
      </c>
      <c r="F399">
        <v>16.8666666668529</v>
      </c>
      <c r="G399">
        <v>16.8666666668529</v>
      </c>
      <c r="H399">
        <v>6.9333333335816798</v>
      </c>
      <c r="I399">
        <v>6.9333333335816798</v>
      </c>
      <c r="J399">
        <v>6.9333333335816798</v>
      </c>
      <c r="K399">
        <v>1.3999999997516399</v>
      </c>
      <c r="L399">
        <v>1.3999999997516399</v>
      </c>
      <c r="M399">
        <v>1.3999999997516399</v>
      </c>
      <c r="N399">
        <v>12.0666666670392</v>
      </c>
      <c r="O399">
        <v>12.0666666670392</v>
      </c>
      <c r="P399">
        <v>-34.576172443790902</v>
      </c>
      <c r="Q399">
        <v>-34.576172443790902</v>
      </c>
      <c r="R399">
        <v>-34.576172443790902</v>
      </c>
      <c r="S399">
        <v>-34.576172443790902</v>
      </c>
      <c r="T399">
        <v>29.039135068789399</v>
      </c>
      <c r="U399">
        <v>29.039135068789399</v>
      </c>
      <c r="V399">
        <v>-37.602179835515301</v>
      </c>
      <c r="W399">
        <v>-37.602179835515301</v>
      </c>
      <c r="X399">
        <v>-37.602179835515301</v>
      </c>
      <c r="Y399">
        <v>-37.602179835515301</v>
      </c>
      <c r="Z399">
        <v>31.859663353982199</v>
      </c>
      <c r="AA399">
        <v>31.859663353982199</v>
      </c>
      <c r="AB399">
        <v>31.859663353982199</v>
      </c>
      <c r="AC399">
        <v>15.5999999997826</v>
      </c>
      <c r="AD399">
        <v>15.5999999997826</v>
      </c>
      <c r="AE399">
        <v>15.5999999997826</v>
      </c>
      <c r="AF399">
        <v>13.4666666667908</v>
      </c>
      <c r="AG399">
        <v>13.4666666667908</v>
      </c>
      <c r="AH399">
        <v>13.4666666667908</v>
      </c>
      <c r="AI399">
        <v>11.6666666666666</v>
      </c>
      <c r="AJ399">
        <v>11.6666666666666</v>
      </c>
      <c r="AK399">
        <v>11.6666666666666</v>
      </c>
      <c r="AL399">
        <v>7.6666666668218797</v>
      </c>
      <c r="AM399">
        <v>7.6666666668218797</v>
      </c>
      <c r="AN399">
        <v>7.6666666668218797</v>
      </c>
      <c r="AO399">
        <v>9.8666666665424803</v>
      </c>
      <c r="AP399">
        <v>9.8666666665424803</v>
      </c>
      <c r="AQ399">
        <v>-29.025923016633602</v>
      </c>
      <c r="AR399">
        <v>-29.025923016633602</v>
      </c>
      <c r="AS399">
        <v>-29.025923016633602</v>
      </c>
      <c r="AT399">
        <v>-29.025923016633602</v>
      </c>
      <c r="AU399">
        <v>29.097698829581301</v>
      </c>
    </row>
    <row r="400" spans="1:53" x14ac:dyDescent="0.5">
      <c r="A400" t="s">
        <v>90</v>
      </c>
      <c r="B400">
        <v>11.1333333328366</v>
      </c>
      <c r="C400">
        <v>11.1333333328366</v>
      </c>
      <c r="D400">
        <v>11.1333333328366</v>
      </c>
      <c r="E400">
        <v>13.600000000248301</v>
      </c>
      <c r="F400">
        <v>13.600000000248301</v>
      </c>
      <c r="G400">
        <v>13.600000000248301</v>
      </c>
      <c r="H400">
        <v>7.2666666664493604</v>
      </c>
      <c r="I400">
        <v>7.2666666664493604</v>
      </c>
      <c r="J400">
        <v>7.2666666664493604</v>
      </c>
      <c r="K400">
        <v>7.6666666668218797</v>
      </c>
      <c r="L400">
        <v>7.6666666668218797</v>
      </c>
      <c r="M400">
        <v>7.6666666668218797</v>
      </c>
      <c r="N400">
        <v>9.4666666669460593</v>
      </c>
      <c r="O400">
        <v>9.4666666669460593</v>
      </c>
      <c r="P400">
        <v>9.4666666669460593</v>
      </c>
      <c r="Q400">
        <v>8.5333333327434904</v>
      </c>
      <c r="R400">
        <v>8.5333333327434904</v>
      </c>
      <c r="S400">
        <v>8.5333333327434904</v>
      </c>
      <c r="T400">
        <v>-36.142467886246401</v>
      </c>
      <c r="U400">
        <v>-36.142467886246401</v>
      </c>
      <c r="V400">
        <v>-36.142467886246401</v>
      </c>
      <c r="W400">
        <v>29.578178868902999</v>
      </c>
      <c r="X400">
        <v>29.578178868902999</v>
      </c>
      <c r="Y400">
        <v>29.578178868902999</v>
      </c>
      <c r="Z400">
        <v>10.866666665921599</v>
      </c>
      <c r="AA400">
        <v>10.866666665921599</v>
      </c>
      <c r="AB400">
        <v>10.866666665921599</v>
      </c>
      <c r="AC400">
        <v>17.933333333736901</v>
      </c>
      <c r="AD400">
        <v>17.933333333736901</v>
      </c>
      <c r="AE400">
        <v>17.933333333736901</v>
      </c>
      <c r="AF400">
        <v>-16.997360961509699</v>
      </c>
      <c r="AG400">
        <v>-16.997360961509699</v>
      </c>
      <c r="AH400">
        <v>-16.997360961509699</v>
      </c>
      <c r="AI400">
        <v>30.750164398499901</v>
      </c>
      <c r="AJ400">
        <v>30.750164398499901</v>
      </c>
      <c r="AK400">
        <v>30.750164398499901</v>
      </c>
      <c r="AL400">
        <v>8.1333333331470605</v>
      </c>
      <c r="AM400">
        <v>8.1333333331470605</v>
      </c>
      <c r="AN400">
        <v>8.1333333331470605</v>
      </c>
      <c r="AO400">
        <v>-35.900450715219897</v>
      </c>
      <c r="AP400">
        <v>-35.900450715219897</v>
      </c>
      <c r="AQ400">
        <v>-35.900450715219897</v>
      </c>
      <c r="AR400">
        <v>30.180862888002501</v>
      </c>
      <c r="AS400">
        <v>30.180862888002501</v>
      </c>
      <c r="AT400">
        <v>30.180862888002501</v>
      </c>
      <c r="AU400">
        <v>5.7999999999689402</v>
      </c>
    </row>
    <row r="401" spans="1:53" x14ac:dyDescent="0.5">
      <c r="A401" t="s">
        <v>91</v>
      </c>
      <c r="B401">
        <v>7.0000000003104299</v>
      </c>
      <c r="C401">
        <v>7.0000000003104299</v>
      </c>
      <c r="D401">
        <v>60</v>
      </c>
      <c r="E401">
        <v>60</v>
      </c>
      <c r="F401">
        <v>60</v>
      </c>
      <c r="G401">
        <v>99.7333333330849</v>
      </c>
      <c r="H401">
        <v>99.7333333330849</v>
      </c>
      <c r="I401">
        <v>99.7333333330849</v>
      </c>
      <c r="J401">
        <v>99.7333333330849</v>
      </c>
      <c r="K401">
        <v>99.7333333330849</v>
      </c>
      <c r="L401">
        <v>99.7333333330849</v>
      </c>
      <c r="M401">
        <v>99.8666666665424</v>
      </c>
      <c r="N401">
        <v>99.8666666665424</v>
      </c>
      <c r="O401">
        <v>92.1351587538648</v>
      </c>
      <c r="P401">
        <v>92.1351587538648</v>
      </c>
      <c r="Q401">
        <v>92.1351587538648</v>
      </c>
      <c r="R401">
        <v>92.1351587538648</v>
      </c>
      <c r="S401">
        <v>99.796964620896105</v>
      </c>
      <c r="T401">
        <v>99.796964620896105</v>
      </c>
      <c r="U401">
        <v>99.796964620896105</v>
      </c>
      <c r="V401">
        <v>100</v>
      </c>
      <c r="W401">
        <v>100</v>
      </c>
      <c r="X401">
        <v>99.707345624544502</v>
      </c>
      <c r="Y401">
        <v>99.707345624544502</v>
      </c>
      <c r="Z401">
        <v>99.707345624544502</v>
      </c>
      <c r="AA401">
        <v>99.707345624544502</v>
      </c>
      <c r="AB401">
        <v>55.086333485263303</v>
      </c>
      <c r="AC401">
        <v>55.086333485263303</v>
      </c>
      <c r="AD401">
        <v>55.086333485263303</v>
      </c>
      <c r="AE401">
        <v>6.8666666668529199</v>
      </c>
      <c r="AF401">
        <v>6.8666666668529199</v>
      </c>
      <c r="AG401">
        <v>-21.994134897178601</v>
      </c>
      <c r="AH401">
        <v>-21.994134897178601</v>
      </c>
      <c r="AI401">
        <v>-21.994134897178601</v>
      </c>
      <c r="AJ401">
        <v>-21.994134897178601</v>
      </c>
      <c r="AK401">
        <v>31.1077389985061</v>
      </c>
      <c r="AL401">
        <v>31.1077389985061</v>
      </c>
      <c r="AM401">
        <v>31.1077389985061</v>
      </c>
      <c r="AN401">
        <v>11.4666666664804</v>
      </c>
      <c r="AO401">
        <v>11.4666666664804</v>
      </c>
      <c r="AP401">
        <v>11.4666666664804</v>
      </c>
      <c r="AQ401">
        <v>14.7999999998137</v>
      </c>
      <c r="AR401">
        <v>14.7999999998137</v>
      </c>
      <c r="AS401">
        <v>14.7999999998137</v>
      </c>
      <c r="AT401">
        <v>11.266666667070201</v>
      </c>
      <c r="AU401">
        <v>11.266666667070201</v>
      </c>
    </row>
    <row r="402" spans="1:53" x14ac:dyDescent="0.5">
      <c r="A402" t="s">
        <v>92</v>
      </c>
      <c r="B402">
        <v>13.6666666669771</v>
      </c>
      <c r="C402">
        <v>18.7333333329297</v>
      </c>
      <c r="D402">
        <v>18.7333333329297</v>
      </c>
      <c r="E402">
        <v>18.7333333329297</v>
      </c>
      <c r="F402">
        <v>12.4666666666356</v>
      </c>
      <c r="G402">
        <v>12.4666666666356</v>
      </c>
      <c r="H402">
        <v>12.4666666666356</v>
      </c>
      <c r="I402">
        <v>11.1333333336127</v>
      </c>
      <c r="J402">
        <v>11.1333333336127</v>
      </c>
      <c r="K402">
        <v>11.1333333336127</v>
      </c>
      <c r="L402">
        <v>10.0666666667287</v>
      </c>
      <c r="M402">
        <v>10.0666666667287</v>
      </c>
      <c r="N402">
        <v>10.0666666667287</v>
      </c>
      <c r="O402">
        <v>9.2666666667598001</v>
      </c>
      <c r="P402">
        <v>9.2666666667598001</v>
      </c>
      <c r="Q402">
        <v>9.2666666667598001</v>
      </c>
      <c r="R402">
        <v>8.2666666666045696</v>
      </c>
      <c r="S402">
        <v>8.2666666666045696</v>
      </c>
      <c r="T402">
        <v>8.2666666666045696</v>
      </c>
      <c r="U402">
        <v>10</v>
      </c>
      <c r="V402">
        <v>10</v>
      </c>
      <c r="W402">
        <v>10</v>
      </c>
      <c r="X402">
        <v>10.7999999999689</v>
      </c>
      <c r="Y402">
        <v>10.7999999999689</v>
      </c>
      <c r="Z402">
        <v>10.7999999999689</v>
      </c>
      <c r="AA402">
        <v>21.800000000124101</v>
      </c>
      <c r="AB402">
        <v>21.800000000124101</v>
      </c>
      <c r="AC402">
        <v>21.800000000124101</v>
      </c>
      <c r="AD402">
        <v>17.1333333329918</v>
      </c>
      <c r="AE402">
        <v>17.1333333329918</v>
      </c>
      <c r="AF402">
        <v>17.1333333329918</v>
      </c>
      <c r="AG402">
        <v>12.800000000279301</v>
      </c>
      <c r="AH402">
        <v>12.800000000279301</v>
      </c>
      <c r="AI402">
        <v>12.800000000279301</v>
      </c>
      <c r="AJ402">
        <v>10.1333333334575</v>
      </c>
      <c r="AK402">
        <v>10.1333333334575</v>
      </c>
      <c r="AL402">
        <v>-31.968257079342301</v>
      </c>
      <c r="AM402">
        <v>-31.968257079342301</v>
      </c>
      <c r="AN402">
        <v>-31.968257079342301</v>
      </c>
      <c r="AO402">
        <v>-31.968257079342301</v>
      </c>
      <c r="AP402">
        <v>31.743545698515099</v>
      </c>
      <c r="AQ402">
        <v>31.743545698515099</v>
      </c>
      <c r="AR402">
        <v>31.743545698515099</v>
      </c>
      <c r="AS402">
        <v>0.79999999996895998</v>
      </c>
      <c r="AT402">
        <v>0.79999999996895998</v>
      </c>
      <c r="AU402">
        <v>0.79999999996895998</v>
      </c>
    </row>
    <row r="403" spans="1:53" x14ac:dyDescent="0.5">
      <c r="A403" t="s">
        <v>93</v>
      </c>
      <c r="B403">
        <v>15</v>
      </c>
      <c r="C403">
        <v>15</v>
      </c>
      <c r="D403">
        <v>13.133333333923099</v>
      </c>
      <c r="E403">
        <v>13.133333333923099</v>
      </c>
      <c r="F403">
        <v>13.133333333923099</v>
      </c>
      <c r="G403">
        <v>11.9999999995343</v>
      </c>
      <c r="H403">
        <v>11.9999999995343</v>
      </c>
      <c r="I403">
        <v>-33.972682359373103</v>
      </c>
      <c r="J403">
        <v>-33.972682359373103</v>
      </c>
      <c r="K403">
        <v>-33.972682359373103</v>
      </c>
      <c r="L403">
        <v>-33.972682359373103</v>
      </c>
      <c r="M403">
        <v>30.578848401521501</v>
      </c>
      <c r="N403">
        <v>30.578848401521501</v>
      </c>
      <c r="O403">
        <v>-37.016896484618599</v>
      </c>
      <c r="P403">
        <v>-37.016896484618599</v>
      </c>
      <c r="Q403">
        <v>-37.016896484618599</v>
      </c>
      <c r="R403">
        <v>-37.016896484618599</v>
      </c>
      <c r="S403">
        <v>30.413156024958099</v>
      </c>
      <c r="T403">
        <v>30.413156024958099</v>
      </c>
      <c r="U403">
        <v>30.413156024958099</v>
      </c>
      <c r="V403">
        <v>7.1999999997205997</v>
      </c>
      <c r="W403">
        <v>7.1999999997205997</v>
      </c>
      <c r="X403">
        <v>7.1999999997205997</v>
      </c>
      <c r="Y403">
        <v>10.200000000186201</v>
      </c>
      <c r="Z403">
        <v>10.200000000186201</v>
      </c>
      <c r="AA403">
        <v>10.200000000186201</v>
      </c>
      <c r="AB403">
        <v>38.799999999658503</v>
      </c>
      <c r="AC403">
        <v>38.799999999658503</v>
      </c>
      <c r="AD403">
        <v>38.799999999658503</v>
      </c>
      <c r="AE403">
        <v>22.933333333736901</v>
      </c>
      <c r="AF403">
        <v>22.933333333736901</v>
      </c>
      <c r="AG403">
        <v>22.933333333736901</v>
      </c>
      <c r="AH403">
        <v>13.2666666666045</v>
      </c>
      <c r="AI403">
        <v>13.2666666666045</v>
      </c>
      <c r="AJ403">
        <v>-33.130877742627398</v>
      </c>
      <c r="AK403">
        <v>-33.130877742627398</v>
      </c>
      <c r="AL403">
        <v>-33.130877742627398</v>
      </c>
      <c r="AM403">
        <v>-33.130877742627398</v>
      </c>
      <c r="AN403">
        <v>33.154810023758102</v>
      </c>
      <c r="AO403">
        <v>33.154810023758102</v>
      </c>
      <c r="AP403">
        <v>33.154810023758102</v>
      </c>
      <c r="AQ403">
        <v>6.2666666670702398</v>
      </c>
      <c r="AR403">
        <v>6.2666666670702398</v>
      </c>
      <c r="AS403">
        <v>6.2666666670702398</v>
      </c>
      <c r="AT403">
        <v>8.7333333329297602</v>
      </c>
      <c r="AU403">
        <v>8.7333333329297602</v>
      </c>
    </row>
    <row r="404" spans="1:53" x14ac:dyDescent="0.5">
      <c r="A404" t="s">
        <v>94</v>
      </c>
      <c r="B404">
        <v>13.933333333116</v>
      </c>
      <c r="C404">
        <v>13.933333333116</v>
      </c>
      <c r="D404">
        <v>13.933333333116</v>
      </c>
      <c r="E404">
        <v>18.3333333333333</v>
      </c>
      <c r="F404">
        <v>18.3333333333333</v>
      </c>
      <c r="G404">
        <v>18.3333333333333</v>
      </c>
      <c r="H404">
        <v>7.9999999996895497</v>
      </c>
      <c r="I404">
        <v>7.9999999996895497</v>
      </c>
      <c r="J404">
        <v>7.9999999996895497</v>
      </c>
      <c r="K404">
        <v>4.6000000004035604</v>
      </c>
      <c r="L404">
        <v>4.6000000004035604</v>
      </c>
      <c r="M404">
        <v>4.6000000004035604</v>
      </c>
      <c r="N404">
        <v>13.7999999996585</v>
      </c>
      <c r="O404">
        <v>13.7999999996585</v>
      </c>
      <c r="P404">
        <v>-34.381978832579897</v>
      </c>
      <c r="Q404">
        <v>-34.381978832579897</v>
      </c>
      <c r="R404">
        <v>-34.381978832579897</v>
      </c>
      <c r="S404">
        <v>-34.381978832579897</v>
      </c>
      <c r="T404">
        <v>29.851276584613998</v>
      </c>
      <c r="U404">
        <v>29.851276584613998</v>
      </c>
      <c r="V404">
        <v>-36.629038535625099</v>
      </c>
      <c r="W404">
        <v>-36.629038535625099</v>
      </c>
      <c r="X404">
        <v>-36.629038535625099</v>
      </c>
      <c r="Y404">
        <v>-36.629038535625099</v>
      </c>
      <c r="Z404">
        <v>32.163861285719598</v>
      </c>
      <c r="AA404">
        <v>32.163861285719598</v>
      </c>
      <c r="AB404">
        <v>32.163861285719598</v>
      </c>
      <c r="AC404">
        <v>25.9333333334264</v>
      </c>
      <c r="AD404">
        <v>25.9333333334264</v>
      </c>
      <c r="AE404">
        <v>25.9333333334264</v>
      </c>
      <c r="AF404">
        <v>13.9999999998447</v>
      </c>
      <c r="AG404">
        <v>13.9999999998447</v>
      </c>
      <c r="AH404">
        <v>13.9999999998447</v>
      </c>
      <c r="AI404">
        <v>13.3333333333333</v>
      </c>
      <c r="AJ404">
        <v>13.3333333333333</v>
      </c>
      <c r="AK404">
        <v>13.3333333333333</v>
      </c>
      <c r="AL404">
        <v>7.1999999997205997</v>
      </c>
      <c r="AM404">
        <v>7.1999999997205997</v>
      </c>
      <c r="AN404">
        <v>7.1999999997205997</v>
      </c>
      <c r="AO404">
        <v>8.9999999998447695</v>
      </c>
      <c r="AP404">
        <v>8.9999999998447695</v>
      </c>
      <c r="AQ404">
        <v>-33.248232521099503</v>
      </c>
      <c r="AR404">
        <v>-33.248232521099503</v>
      </c>
      <c r="AS404">
        <v>-33.248232521099503</v>
      </c>
      <c r="AT404">
        <v>-33.248232521099503</v>
      </c>
      <c r="AU404">
        <v>29.753734355864399</v>
      </c>
    </row>
    <row r="405" spans="1:53" x14ac:dyDescent="0.5">
      <c r="A405" t="s">
        <v>95</v>
      </c>
      <c r="B405">
        <v>12.933333333736901</v>
      </c>
      <c r="C405">
        <v>12.933333333736901</v>
      </c>
      <c r="D405">
        <v>12.933333333736901</v>
      </c>
      <c r="E405">
        <v>15.3333333328676</v>
      </c>
      <c r="F405">
        <v>15.3333333328676</v>
      </c>
      <c r="G405">
        <v>15.3333333328676</v>
      </c>
      <c r="H405">
        <v>9.0666666673496294</v>
      </c>
      <c r="I405">
        <v>9.0666666673496294</v>
      </c>
      <c r="J405">
        <v>9.0666666673496294</v>
      </c>
      <c r="K405">
        <v>8.1999999998758195</v>
      </c>
      <c r="L405">
        <v>8.1999999998758195</v>
      </c>
      <c r="M405">
        <v>8.1999999998758195</v>
      </c>
      <c r="N405">
        <v>8.5999999994722405</v>
      </c>
      <c r="O405">
        <v>8.5999999994722405</v>
      </c>
      <c r="P405">
        <v>8.5999999994722405</v>
      </c>
      <c r="Q405">
        <v>8.2000000006519205</v>
      </c>
      <c r="R405">
        <v>8.2000000006519205</v>
      </c>
      <c r="S405">
        <v>8.2000000006519205</v>
      </c>
      <c r="T405">
        <v>-35.169326586356199</v>
      </c>
      <c r="U405">
        <v>-35.169326586356199</v>
      </c>
      <c r="V405">
        <v>-35.169326586356199</v>
      </c>
      <c r="W405">
        <v>30.440073007054899</v>
      </c>
      <c r="X405">
        <v>30.440073007054899</v>
      </c>
      <c r="Y405">
        <v>30.440073007054899</v>
      </c>
      <c r="Z405">
        <v>30.266666666915</v>
      </c>
      <c r="AA405">
        <v>30.266666666915</v>
      </c>
      <c r="AB405">
        <v>30.266666666915</v>
      </c>
      <c r="AC405">
        <v>25.400000000372501</v>
      </c>
      <c r="AD405">
        <v>25.400000000372501</v>
      </c>
      <c r="AE405">
        <v>25.400000000372501</v>
      </c>
      <c r="AF405">
        <v>-26.2828658004291</v>
      </c>
      <c r="AG405">
        <v>-26.2828658004291</v>
      </c>
      <c r="AH405">
        <v>-26.2828658004291</v>
      </c>
      <c r="AI405">
        <v>30.901917142836702</v>
      </c>
      <c r="AJ405">
        <v>30.901917142836702</v>
      </c>
      <c r="AK405">
        <v>30.901917142836702</v>
      </c>
      <c r="AL405">
        <v>7.2666666672254596</v>
      </c>
      <c r="AM405">
        <v>7.2666666672254596</v>
      </c>
      <c r="AN405">
        <v>7.2666666672254596</v>
      </c>
      <c r="AO405">
        <v>-32.863021752458103</v>
      </c>
      <c r="AP405">
        <v>-32.863021752458103</v>
      </c>
      <c r="AQ405">
        <v>-32.863021752458103</v>
      </c>
      <c r="AR405">
        <v>30.888147923942501</v>
      </c>
      <c r="AS405">
        <v>30.888147923942501</v>
      </c>
      <c r="AT405">
        <v>30.888147923942501</v>
      </c>
      <c r="AU405">
        <v>8.9999999998447695</v>
      </c>
    </row>
    <row r="406" spans="1:53" x14ac:dyDescent="0.5">
      <c r="A406" t="s">
        <v>96</v>
      </c>
      <c r="B406">
        <v>8.6666666662010101</v>
      </c>
      <c r="C406">
        <v>8.6666666662010101</v>
      </c>
      <c r="D406">
        <v>58.933333333892101</v>
      </c>
      <c r="E406">
        <v>58.933333333892101</v>
      </c>
      <c r="F406">
        <v>58.933333333892101</v>
      </c>
      <c r="G406">
        <v>99.4666666661699</v>
      </c>
      <c r="H406">
        <v>99.4666666661699</v>
      </c>
      <c r="I406">
        <v>99.4666666661699</v>
      </c>
      <c r="J406">
        <v>99.800000000589804</v>
      </c>
      <c r="K406">
        <v>99.800000000589804</v>
      </c>
      <c r="L406">
        <v>99.800000000589804</v>
      </c>
      <c r="M406">
        <v>99.533333332898707</v>
      </c>
      <c r="N406">
        <v>99.533333332898707</v>
      </c>
      <c r="O406">
        <v>96.116127779169901</v>
      </c>
      <c r="P406">
        <v>96.116127779169901</v>
      </c>
      <c r="Q406">
        <v>96.116127779169901</v>
      </c>
      <c r="R406">
        <v>96.116127779169901</v>
      </c>
      <c r="S406">
        <v>99.796964621487007</v>
      </c>
      <c r="T406">
        <v>99.796964621487007</v>
      </c>
      <c r="U406">
        <v>99.796964621487007</v>
      </c>
      <c r="V406">
        <v>100</v>
      </c>
      <c r="W406">
        <v>100</v>
      </c>
      <c r="X406">
        <v>99.414691249089003</v>
      </c>
      <c r="Y406">
        <v>99.414691249089003</v>
      </c>
      <c r="Z406">
        <v>99.414691249089003</v>
      </c>
      <c r="AA406">
        <v>99.414691249089003</v>
      </c>
      <c r="AB406">
        <v>64.150083548746295</v>
      </c>
      <c r="AC406">
        <v>64.150083548746295</v>
      </c>
      <c r="AD406">
        <v>64.150083548746295</v>
      </c>
      <c r="AE406">
        <v>23.2666666666045</v>
      </c>
      <c r="AF406">
        <v>23.2666666666045</v>
      </c>
      <c r="AG406">
        <v>-11.0459433038712</v>
      </c>
      <c r="AH406">
        <v>-11.0459433038712</v>
      </c>
      <c r="AI406">
        <v>-11.0459433038712</v>
      </c>
      <c r="AJ406">
        <v>-11.0459433038712</v>
      </c>
      <c r="AK406">
        <v>38.138593829128098</v>
      </c>
      <c r="AL406">
        <v>38.138593829128098</v>
      </c>
      <c r="AM406">
        <v>38.138593829128098</v>
      </c>
      <c r="AN406">
        <v>5.99999999937911</v>
      </c>
      <c r="AO406">
        <v>5.99999999937911</v>
      </c>
      <c r="AP406">
        <v>5.99999999937911</v>
      </c>
      <c r="AQ406">
        <v>11.933333333581601</v>
      </c>
      <c r="AR406">
        <v>11.933333333581601</v>
      </c>
      <c r="AS406">
        <v>11.933333333581601</v>
      </c>
      <c r="AT406">
        <v>16.5333333332091</v>
      </c>
      <c r="AU406">
        <v>16.5333333332091</v>
      </c>
    </row>
    <row r="407" spans="1:53" x14ac:dyDescent="0.5">
      <c r="A407" t="s">
        <v>97</v>
      </c>
      <c r="B407">
        <v>5.3333333328676602</v>
      </c>
      <c r="C407">
        <v>5.3333333328676602</v>
      </c>
      <c r="D407">
        <v>54.600000000403497</v>
      </c>
      <c r="E407">
        <v>54.600000000403497</v>
      </c>
      <c r="F407">
        <v>54.600000000403497</v>
      </c>
      <c r="G407">
        <v>99.7333333330849</v>
      </c>
      <c r="H407">
        <v>99.7333333330849</v>
      </c>
      <c r="I407">
        <v>99.7333333330849</v>
      </c>
      <c r="J407">
        <v>99.5999999996274</v>
      </c>
      <c r="K407">
        <v>99.5999999996274</v>
      </c>
      <c r="L407">
        <v>99.5999999996274</v>
      </c>
      <c r="M407">
        <v>99.866666667318597</v>
      </c>
      <c r="N407">
        <v>99.866666667318597</v>
      </c>
      <c r="O407">
        <v>92.620642780761997</v>
      </c>
      <c r="P407">
        <v>92.620642780761997</v>
      </c>
      <c r="Q407">
        <v>92.620642780761997</v>
      </c>
      <c r="R407">
        <v>92.620642780761997</v>
      </c>
      <c r="S407">
        <v>99.949241155224001</v>
      </c>
      <c r="T407">
        <v>99.949241155224001</v>
      </c>
      <c r="U407">
        <v>99.949241155224001</v>
      </c>
      <c r="V407">
        <v>99.8666666665424</v>
      </c>
      <c r="W407">
        <v>99.8666666665424</v>
      </c>
      <c r="X407">
        <v>99.414691249089003</v>
      </c>
      <c r="Y407">
        <v>99.414691249089003</v>
      </c>
      <c r="Z407">
        <v>99.414691249089003</v>
      </c>
      <c r="AA407">
        <v>99.414691249089003</v>
      </c>
      <c r="AB407">
        <v>58.833358651047298</v>
      </c>
      <c r="AC407">
        <v>58.833358651047298</v>
      </c>
      <c r="AD407">
        <v>58.833358651047298</v>
      </c>
      <c r="AE407">
        <v>20</v>
      </c>
      <c r="AF407">
        <v>20</v>
      </c>
      <c r="AG407">
        <v>-19.1593352878213</v>
      </c>
      <c r="AH407">
        <v>-19.1593352878213</v>
      </c>
      <c r="AI407">
        <v>-19.1593352878213</v>
      </c>
      <c r="AJ407">
        <v>-19.1593352878213</v>
      </c>
      <c r="AK407">
        <v>35.103692463540199</v>
      </c>
      <c r="AL407">
        <v>35.103692463540199</v>
      </c>
      <c r="AM407">
        <v>35.103692463540199</v>
      </c>
      <c r="AN407">
        <v>6.93333333280557</v>
      </c>
      <c r="AO407">
        <v>6.93333333280557</v>
      </c>
      <c r="AP407">
        <v>6.93333333280557</v>
      </c>
      <c r="AQ407">
        <v>14.200000000031</v>
      </c>
      <c r="AR407">
        <v>14.200000000031</v>
      </c>
      <c r="AS407">
        <v>14.200000000031</v>
      </c>
      <c r="AT407">
        <v>14.733333333860999</v>
      </c>
      <c r="AU407">
        <v>14.733333333860999</v>
      </c>
    </row>
    <row r="408" spans="1:53" x14ac:dyDescent="0.5">
      <c r="A408" t="s">
        <v>98</v>
      </c>
      <c r="B408">
        <v>5.8666666666977099</v>
      </c>
      <c r="C408">
        <v>5.8666666666977099</v>
      </c>
      <c r="D408">
        <v>54.7333333330849</v>
      </c>
      <c r="E408">
        <v>54.7333333330849</v>
      </c>
      <c r="F408">
        <v>54.7333333330849</v>
      </c>
      <c r="G408">
        <v>99.666666667132304</v>
      </c>
      <c r="H408">
        <v>99.666666667132304</v>
      </c>
      <c r="I408">
        <v>99.666666667132304</v>
      </c>
      <c r="J408">
        <v>99.666666666356207</v>
      </c>
      <c r="K408">
        <v>99.666666666356207</v>
      </c>
      <c r="L408">
        <v>99.666666666356207</v>
      </c>
      <c r="M408">
        <v>99.666666667132304</v>
      </c>
      <c r="N408">
        <v>99.666666667132304</v>
      </c>
      <c r="O408">
        <v>92.038061947128895</v>
      </c>
      <c r="P408">
        <v>92.038061947128895</v>
      </c>
      <c r="Q408">
        <v>92.038061947128895</v>
      </c>
      <c r="R408">
        <v>92.038061947128895</v>
      </c>
      <c r="S408">
        <v>99.949241155224001</v>
      </c>
      <c r="T408">
        <v>99.949241155224001</v>
      </c>
      <c r="U408">
        <v>99.949241155224001</v>
      </c>
      <c r="V408">
        <v>100</v>
      </c>
      <c r="W408">
        <v>100</v>
      </c>
      <c r="X408">
        <v>99.512242708709806</v>
      </c>
      <c r="Y408">
        <v>99.512242708709806</v>
      </c>
      <c r="Z408">
        <v>99.512242708709806</v>
      </c>
      <c r="AA408">
        <v>99.512242708709806</v>
      </c>
      <c r="AB408">
        <v>63.036103093591699</v>
      </c>
      <c r="AC408">
        <v>63.036103093591699</v>
      </c>
      <c r="AD408">
        <v>63.036103093591699</v>
      </c>
      <c r="AE408">
        <v>10.4666666663251</v>
      </c>
      <c r="AF408">
        <v>10.4666666663251</v>
      </c>
      <c r="AG408">
        <v>-30.009775170382699</v>
      </c>
      <c r="AH408">
        <v>-30.009775170382699</v>
      </c>
      <c r="AI408">
        <v>-30.009775170382699</v>
      </c>
      <c r="AJ408">
        <v>-30.009775170382699</v>
      </c>
      <c r="AK408">
        <v>24.835609509428199</v>
      </c>
      <c r="AL408">
        <v>24.835609509428199</v>
      </c>
      <c r="AM408">
        <v>24.835609509428199</v>
      </c>
      <c r="AN408">
        <v>11.5333333332091</v>
      </c>
      <c r="AO408">
        <v>11.5333333332091</v>
      </c>
      <c r="AP408">
        <v>11.5333333332091</v>
      </c>
      <c r="AQ408">
        <v>11.3333333330228</v>
      </c>
      <c r="AR408">
        <v>11.3333333330228</v>
      </c>
      <c r="AS408">
        <v>11.3333333330228</v>
      </c>
      <c r="AT408">
        <v>11.0000000001552</v>
      </c>
      <c r="AU408">
        <v>11.0000000001552</v>
      </c>
    </row>
    <row r="409" spans="1:53" x14ac:dyDescent="0.5">
      <c r="A409" t="s">
        <v>99</v>
      </c>
      <c r="B409">
        <v>6.53333333398525</v>
      </c>
      <c r="C409">
        <v>6.53333333398525</v>
      </c>
      <c r="D409">
        <v>54.3333333327124</v>
      </c>
      <c r="E409">
        <v>54.3333333327124</v>
      </c>
      <c r="F409">
        <v>54.3333333327124</v>
      </c>
      <c r="G409">
        <v>98.866666667163301</v>
      </c>
      <c r="H409">
        <v>98.866666667163301</v>
      </c>
      <c r="I409">
        <v>98.866666667163301</v>
      </c>
      <c r="J409">
        <v>99.533333332898707</v>
      </c>
      <c r="K409">
        <v>99.533333332898707</v>
      </c>
      <c r="L409">
        <v>99.533333332898707</v>
      </c>
      <c r="M409">
        <v>99.8666666665424</v>
      </c>
      <c r="N409">
        <v>99.8666666665424</v>
      </c>
      <c r="O409">
        <v>95.727740557878207</v>
      </c>
      <c r="P409">
        <v>95.727740557878207</v>
      </c>
      <c r="Q409">
        <v>95.727740557878207</v>
      </c>
      <c r="R409">
        <v>95.727740557878207</v>
      </c>
      <c r="S409">
        <v>99.441652708055202</v>
      </c>
      <c r="T409">
        <v>99.441652708055202</v>
      </c>
      <c r="U409">
        <v>99.441652708055202</v>
      </c>
      <c r="V409">
        <v>99.799999999813707</v>
      </c>
      <c r="W409">
        <v>99.799999999813707</v>
      </c>
      <c r="X409">
        <v>99.804897083029601</v>
      </c>
      <c r="Y409">
        <v>99.804897083029601</v>
      </c>
      <c r="Z409">
        <v>99.804897083029601</v>
      </c>
      <c r="AA409">
        <v>99.804897083029601</v>
      </c>
      <c r="AB409">
        <v>63.694364271985897</v>
      </c>
      <c r="AC409">
        <v>63.694364271985897</v>
      </c>
      <c r="AD409">
        <v>63.694364271985897</v>
      </c>
      <c r="AE409">
        <v>5.9333333326503599</v>
      </c>
      <c r="AF409">
        <v>5.9333333326503599</v>
      </c>
      <c r="AG409">
        <v>-22.873900292754399</v>
      </c>
      <c r="AH409">
        <v>-22.873900292754399</v>
      </c>
      <c r="AI409">
        <v>-22.873900292754399</v>
      </c>
      <c r="AJ409">
        <v>-22.873900292754399</v>
      </c>
      <c r="AK409">
        <v>35.002529084589099</v>
      </c>
      <c r="AL409">
        <v>35.002529084589099</v>
      </c>
      <c r="AM409">
        <v>35.002529084589099</v>
      </c>
      <c r="AN409">
        <v>21.800000000124101</v>
      </c>
      <c r="AO409">
        <v>21.800000000124101</v>
      </c>
      <c r="AP409">
        <v>21.800000000124101</v>
      </c>
      <c r="AQ409">
        <v>13.2666666666045</v>
      </c>
      <c r="AR409">
        <v>13.2666666666045</v>
      </c>
      <c r="AS409">
        <v>13.2666666666045</v>
      </c>
      <c r="AT409">
        <v>21.3999999997516</v>
      </c>
      <c r="AU409">
        <v>21.3999999997516</v>
      </c>
    </row>
    <row r="410" spans="1:53" x14ac:dyDescent="0.5">
      <c r="A410" t="s">
        <v>100</v>
      </c>
      <c r="B410">
        <v>5.53333333305393</v>
      </c>
      <c r="C410">
        <v>5.53333333305393</v>
      </c>
      <c r="D410">
        <v>54.9333333332712</v>
      </c>
      <c r="E410">
        <v>54.9333333332712</v>
      </c>
      <c r="F410">
        <v>54.9333333332712</v>
      </c>
      <c r="G410">
        <v>99.7333333330849</v>
      </c>
      <c r="H410">
        <v>99.7333333330849</v>
      </c>
      <c r="I410">
        <v>99.7333333330849</v>
      </c>
      <c r="J410">
        <v>99.600000000403497</v>
      </c>
      <c r="K410">
        <v>99.600000000403497</v>
      </c>
      <c r="L410">
        <v>99.600000000403497</v>
      </c>
      <c r="M410">
        <v>99.799999999813707</v>
      </c>
      <c r="N410">
        <v>99.799999999813707</v>
      </c>
      <c r="O410">
        <v>91.552577920231599</v>
      </c>
      <c r="P410">
        <v>91.552577920231599</v>
      </c>
      <c r="Q410">
        <v>91.552577920231599</v>
      </c>
      <c r="R410">
        <v>91.552577920231599</v>
      </c>
      <c r="S410">
        <v>100</v>
      </c>
      <c r="T410">
        <v>100</v>
      </c>
      <c r="U410">
        <v>100</v>
      </c>
      <c r="V410">
        <v>100</v>
      </c>
      <c r="W410">
        <v>100</v>
      </c>
      <c r="X410">
        <v>99.707345624544502</v>
      </c>
      <c r="Y410">
        <v>99.707345624544502</v>
      </c>
      <c r="Z410">
        <v>99.707345624544502</v>
      </c>
      <c r="AA410">
        <v>99.707345624544502</v>
      </c>
      <c r="AB410">
        <v>59.947339106201902</v>
      </c>
      <c r="AC410">
        <v>59.947339106201902</v>
      </c>
      <c r="AD410">
        <v>59.947339106201902</v>
      </c>
      <c r="AE410">
        <v>14.8666666665425</v>
      </c>
      <c r="AF410">
        <v>14.8666666665425</v>
      </c>
      <c r="AG410">
        <v>-14.956011730296201</v>
      </c>
      <c r="AH410">
        <v>-14.956011730296201</v>
      </c>
      <c r="AI410">
        <v>-14.956011730296201</v>
      </c>
      <c r="AJ410">
        <v>-14.956011730296201</v>
      </c>
      <c r="AK410">
        <v>43.095599393019697</v>
      </c>
      <c r="AL410">
        <v>43.095599393019697</v>
      </c>
      <c r="AM410">
        <v>43.095599393019697</v>
      </c>
      <c r="AN410">
        <v>15.0666666667287</v>
      </c>
      <c r="AO410">
        <v>15.0666666667287</v>
      </c>
      <c r="AP410">
        <v>15.0666666667287</v>
      </c>
      <c r="AQ410">
        <v>19.7333333330849</v>
      </c>
      <c r="AR410">
        <v>19.7333333330849</v>
      </c>
      <c r="AS410">
        <v>19.7333333330849</v>
      </c>
      <c r="AT410">
        <v>18.4666666667908</v>
      </c>
      <c r="AU410">
        <v>18.4666666667908</v>
      </c>
    </row>
    <row r="413" spans="1:53" x14ac:dyDescent="0.5">
      <c r="A413" t="s">
        <v>0</v>
      </c>
      <c r="B413">
        <v>1617248503.1040001</v>
      </c>
      <c r="C413">
        <v>1617248508.1040001</v>
      </c>
      <c r="D413">
        <v>1617248513.1040001</v>
      </c>
      <c r="E413">
        <v>1617248518.1040001</v>
      </c>
      <c r="F413">
        <v>1617248523.1040001</v>
      </c>
      <c r="G413">
        <v>1617248528.1040001</v>
      </c>
      <c r="H413">
        <v>1617248533.1040001</v>
      </c>
      <c r="I413">
        <v>1617248538.1040001</v>
      </c>
      <c r="J413">
        <v>1617248543.1040001</v>
      </c>
      <c r="K413">
        <v>1617248548.1040001</v>
      </c>
      <c r="L413">
        <v>1617248553.1040001</v>
      </c>
      <c r="M413">
        <v>1617248558.1040001</v>
      </c>
      <c r="N413">
        <v>1617248563.1040001</v>
      </c>
      <c r="O413">
        <v>1617248568.1040001</v>
      </c>
      <c r="P413">
        <v>1617248573.1040001</v>
      </c>
      <c r="Q413">
        <v>1617248578.1040001</v>
      </c>
      <c r="R413">
        <v>1617248583.1040001</v>
      </c>
      <c r="S413">
        <v>1617248588.1040001</v>
      </c>
      <c r="T413">
        <v>1617248593.1040001</v>
      </c>
      <c r="U413">
        <v>1617248598.1040001</v>
      </c>
      <c r="V413">
        <v>1617248603.1040001</v>
      </c>
      <c r="W413">
        <v>1617248608.1040001</v>
      </c>
      <c r="X413">
        <v>1617248613.1040001</v>
      </c>
      <c r="Y413">
        <v>1617248618.1040001</v>
      </c>
      <c r="Z413">
        <v>1617248623.1040001</v>
      </c>
      <c r="AA413">
        <v>1617248628.1040001</v>
      </c>
      <c r="AB413">
        <v>1617248633.1040001</v>
      </c>
      <c r="AC413">
        <v>1617248638.1040001</v>
      </c>
      <c r="AD413">
        <v>1617248643.1040001</v>
      </c>
      <c r="AE413">
        <v>1617248648.1040001</v>
      </c>
      <c r="AF413">
        <v>1617248653.1040001</v>
      </c>
      <c r="AG413">
        <v>1617248658.1040001</v>
      </c>
      <c r="AH413">
        <v>1617248663.1040001</v>
      </c>
      <c r="AI413">
        <v>1617248668.1040001</v>
      </c>
      <c r="AJ413">
        <v>1617248673.1040001</v>
      </c>
      <c r="AK413">
        <v>1617248678.1040001</v>
      </c>
      <c r="AL413">
        <v>1617248683.1040001</v>
      </c>
      <c r="AM413">
        <v>1617248688.1040001</v>
      </c>
      <c r="AN413">
        <v>1617248693.1040001</v>
      </c>
      <c r="AO413">
        <v>1617248698.1040001</v>
      </c>
      <c r="AP413">
        <v>1617248703.1040001</v>
      </c>
      <c r="AQ413">
        <v>1617248708.1040001</v>
      </c>
      <c r="AR413">
        <v>1617248713.1040001</v>
      </c>
      <c r="AS413">
        <v>1617248718.1040001</v>
      </c>
      <c r="AT413">
        <v>1617248723.1040001</v>
      </c>
      <c r="AU413">
        <v>1617248728.1040001</v>
      </c>
    </row>
    <row r="414" spans="1:53" x14ac:dyDescent="0.5">
      <c r="A414" t="s">
        <v>1</v>
      </c>
      <c r="B414">
        <v>491520</v>
      </c>
      <c r="C414">
        <v>194696.53333333301</v>
      </c>
      <c r="D414">
        <v>194696.53333333301</v>
      </c>
      <c r="E414">
        <v>194696.53333333301</v>
      </c>
      <c r="F414">
        <v>24029.866666666599</v>
      </c>
      <c r="G414">
        <v>24029.866666666599</v>
      </c>
      <c r="H414">
        <v>24029.866666666599</v>
      </c>
      <c r="I414">
        <v>15291.733333333301</v>
      </c>
      <c r="J414">
        <v>15291.733333333301</v>
      </c>
      <c r="K414">
        <v>15291.733333333301</v>
      </c>
      <c r="L414">
        <v>12834.1333333333</v>
      </c>
      <c r="M414">
        <v>12834.1333333333</v>
      </c>
      <c r="N414">
        <v>12834.1333333333</v>
      </c>
      <c r="O414">
        <v>12014.9333333333</v>
      </c>
      <c r="P414">
        <v>12014.9333333333</v>
      </c>
      <c r="Q414">
        <v>12014.9333333333</v>
      </c>
      <c r="R414">
        <v>1161898.66666666</v>
      </c>
      <c r="S414">
        <v>1161898.66666666</v>
      </c>
      <c r="T414">
        <v>1161898.66666666</v>
      </c>
      <c r="U414">
        <v>4642.1333333333296</v>
      </c>
      <c r="V414">
        <v>4642.1333333333296</v>
      </c>
      <c r="W414">
        <v>4642.1333333333296</v>
      </c>
      <c r="X414">
        <v>1146606.9333333301</v>
      </c>
      <c r="Y414">
        <v>1146606.9333333301</v>
      </c>
      <c r="Z414">
        <v>1146606.9333333301</v>
      </c>
      <c r="AA414">
        <v>3549.86666666666</v>
      </c>
      <c r="AB414">
        <v>3549.86666666666</v>
      </c>
      <c r="AC414">
        <v>3549.86666666666</v>
      </c>
      <c r="AD414">
        <v>23210.666666666599</v>
      </c>
      <c r="AE414">
        <v>23210.666666666599</v>
      </c>
      <c r="AF414">
        <v>23210.666666666599</v>
      </c>
      <c r="AG414">
        <v>6007.4666666666599</v>
      </c>
      <c r="AH414">
        <v>6007.4666666666599</v>
      </c>
      <c r="AI414">
        <v>6007.4666666666599</v>
      </c>
      <c r="AJ414">
        <v>18841.599999999999</v>
      </c>
      <c r="AK414">
        <v>18841.599999999999</v>
      </c>
      <c r="AL414">
        <v>18841.599999999999</v>
      </c>
      <c r="AM414">
        <v>4642.1333333333296</v>
      </c>
      <c r="AN414">
        <v>4642.1333333333296</v>
      </c>
      <c r="AO414">
        <v>4642.1333333333296</v>
      </c>
      <c r="AP414">
        <v>12561.0666666666</v>
      </c>
      <c r="AQ414">
        <v>12561.0666666666</v>
      </c>
      <c r="AR414">
        <v>12561.0666666666</v>
      </c>
      <c r="AS414">
        <v>6007.4666666666599</v>
      </c>
      <c r="AT414">
        <v>6007.4666666666599</v>
      </c>
      <c r="AU414">
        <v>6007.4666666666599</v>
      </c>
      <c r="AW414" s="1">
        <f>MEDIAN($B414:$AU417)</f>
        <v>13926.4</v>
      </c>
      <c r="AX414" s="1">
        <f>AVERAGE($B414:$AU417)</f>
        <v>212318.54021669747</v>
      </c>
      <c r="AY414" s="1">
        <f>MIN($B414:$AU417)</f>
        <v>2184.5333333333301</v>
      </c>
      <c r="AZ414" s="1">
        <f>MAX($B414:$AU417)</f>
        <v>2244334.9333333299</v>
      </c>
      <c r="BA414" s="1">
        <f>STDEV($B414:$AU417)</f>
        <v>487245.18426654954</v>
      </c>
    </row>
    <row r="415" spans="1:53" x14ac:dyDescent="0.5">
      <c r="A415" t="s">
        <v>2</v>
      </c>
      <c r="B415">
        <v>19114.666666666599</v>
      </c>
      <c r="C415">
        <v>19114.666666666599</v>
      </c>
      <c r="D415">
        <v>180770.13333333301</v>
      </c>
      <c r="E415">
        <v>180770.13333333301</v>
      </c>
      <c r="F415">
        <v>180770.13333333301</v>
      </c>
      <c r="G415">
        <v>27033.599999999999</v>
      </c>
      <c r="H415">
        <v>27033.599999999999</v>
      </c>
      <c r="I415">
        <v>27033.599999999999</v>
      </c>
      <c r="J415">
        <v>3276.8</v>
      </c>
      <c r="K415">
        <v>3276.8</v>
      </c>
      <c r="L415">
        <v>3276.8</v>
      </c>
      <c r="M415">
        <v>6007.4666666666599</v>
      </c>
      <c r="N415">
        <v>6007.4666666666599</v>
      </c>
      <c r="O415">
        <v>6007.4666666666599</v>
      </c>
      <c r="P415">
        <v>16930.133333333299</v>
      </c>
      <c r="Q415">
        <v>16930.133333333299</v>
      </c>
      <c r="R415">
        <v>16930.133333333299</v>
      </c>
      <c r="S415">
        <v>1133499.7333333299</v>
      </c>
      <c r="T415">
        <v>1133499.7333333299</v>
      </c>
      <c r="U415">
        <v>1133499.7333333299</v>
      </c>
      <c r="V415">
        <v>4096</v>
      </c>
      <c r="W415">
        <v>4096</v>
      </c>
      <c r="X415">
        <v>4096</v>
      </c>
      <c r="Y415">
        <v>2244334.9333333299</v>
      </c>
      <c r="Z415">
        <v>2244334.9333333299</v>
      </c>
      <c r="AA415">
        <v>2244334.9333333299</v>
      </c>
      <c r="AB415">
        <v>4642.1333333333296</v>
      </c>
      <c r="AC415">
        <v>4642.1333333333296</v>
      </c>
      <c r="AD415">
        <v>4642.1333333333296</v>
      </c>
      <c r="AE415">
        <v>11195.733333333301</v>
      </c>
      <c r="AF415">
        <v>11195.733333333301</v>
      </c>
      <c r="AG415">
        <v>29266.1018679187</v>
      </c>
      <c r="AH415">
        <v>29266.1018679187</v>
      </c>
      <c r="AI415">
        <v>29266.1018679187</v>
      </c>
      <c r="AJ415">
        <v>29266.1018679187</v>
      </c>
      <c r="AK415">
        <v>6893.2336781665999</v>
      </c>
      <c r="AL415">
        <v>6893.2336781665999</v>
      </c>
      <c r="AM415">
        <v>6893.2336781665999</v>
      </c>
      <c r="AN415">
        <v>9284.2666666666591</v>
      </c>
      <c r="AO415">
        <v>9284.2666666666591</v>
      </c>
      <c r="AP415">
        <v>9284.2666666666591</v>
      </c>
      <c r="AQ415">
        <v>13380.266666666599</v>
      </c>
      <c r="AR415">
        <v>13380.266666666599</v>
      </c>
      <c r="AS415">
        <v>23938.480467548401</v>
      </c>
      <c r="AT415">
        <v>23938.480467548401</v>
      </c>
      <c r="AU415">
        <v>23938.480467548401</v>
      </c>
    </row>
    <row r="416" spans="1:53" x14ac:dyDescent="0.5">
      <c r="A416" t="s">
        <v>3</v>
      </c>
      <c r="B416">
        <v>19114.666666666599</v>
      </c>
      <c r="C416">
        <v>19114.666666666599</v>
      </c>
      <c r="D416">
        <v>19114.666666666599</v>
      </c>
      <c r="E416">
        <v>200430.933333333</v>
      </c>
      <c r="F416">
        <v>200430.933333333</v>
      </c>
      <c r="G416">
        <v>200430.933333333</v>
      </c>
      <c r="H416">
        <v>32494.933333333302</v>
      </c>
      <c r="I416">
        <v>32494.933333333302</v>
      </c>
      <c r="J416">
        <v>32494.933333333302</v>
      </c>
      <c r="K416">
        <v>10649.6</v>
      </c>
      <c r="L416">
        <v>10649.6</v>
      </c>
      <c r="M416">
        <v>10649.6</v>
      </c>
      <c r="N416">
        <v>13380.266666666599</v>
      </c>
      <c r="O416">
        <v>13380.266666666599</v>
      </c>
      <c r="P416">
        <v>13380.266666666599</v>
      </c>
      <c r="Q416">
        <v>1133499.7333333299</v>
      </c>
      <c r="R416">
        <v>1133499.7333333299</v>
      </c>
      <c r="S416">
        <v>1133499.7333333299</v>
      </c>
      <c r="T416">
        <v>71270.399999999994</v>
      </c>
      <c r="U416">
        <v>71270.399999999994</v>
      </c>
      <c r="V416">
        <v>1732538.9148547</v>
      </c>
      <c r="W416">
        <v>1732538.9148547</v>
      </c>
      <c r="X416">
        <v>1732538.9148547</v>
      </c>
      <c r="Y416">
        <v>1732538.9148547</v>
      </c>
      <c r="Z416">
        <v>8940.5695009425508</v>
      </c>
      <c r="AA416">
        <v>8940.5695009425508</v>
      </c>
      <c r="AB416">
        <v>8940.5695009425508</v>
      </c>
      <c r="AC416">
        <v>8192</v>
      </c>
      <c r="AD416">
        <v>8192</v>
      </c>
      <c r="AE416">
        <v>8192</v>
      </c>
      <c r="AF416">
        <v>10649.6</v>
      </c>
      <c r="AG416">
        <v>10649.6</v>
      </c>
      <c r="AH416">
        <v>32607.470912431101</v>
      </c>
      <c r="AI416">
        <v>32607.470912431101</v>
      </c>
      <c r="AJ416">
        <v>32607.470912431101</v>
      </c>
      <c r="AK416">
        <v>32607.470912431101</v>
      </c>
      <c r="AL416">
        <v>6690.8226908226898</v>
      </c>
      <c r="AM416">
        <v>6690.8226908226898</v>
      </c>
      <c r="AN416">
        <v>6690.8226908226898</v>
      </c>
      <c r="AO416">
        <v>3003.7333333333299</v>
      </c>
      <c r="AP416">
        <v>3003.7333333333299</v>
      </c>
      <c r="AQ416">
        <v>3003.7333333333299</v>
      </c>
      <c r="AR416">
        <v>13107.2</v>
      </c>
      <c r="AS416">
        <v>13107.2</v>
      </c>
      <c r="AT416">
        <v>24358.453809084302</v>
      </c>
      <c r="AU416">
        <v>24358.453809084302</v>
      </c>
    </row>
    <row r="417" spans="1:53" x14ac:dyDescent="0.5">
      <c r="A417" t="s">
        <v>4</v>
      </c>
      <c r="B417">
        <v>26214.400000000001</v>
      </c>
      <c r="C417">
        <v>2184.5333333333301</v>
      </c>
      <c r="D417">
        <v>2184.5333333333301</v>
      </c>
      <c r="E417">
        <v>2184.5333333333301</v>
      </c>
      <c r="F417">
        <v>193058.13333333301</v>
      </c>
      <c r="G417">
        <v>193058.13333333301</v>
      </c>
      <c r="H417">
        <v>193058.13333333301</v>
      </c>
      <c r="I417">
        <v>25395.200000000001</v>
      </c>
      <c r="J417">
        <v>25395.200000000001</v>
      </c>
      <c r="K417">
        <v>25395.200000000001</v>
      </c>
      <c r="L417">
        <v>4642.1333333333296</v>
      </c>
      <c r="M417">
        <v>4642.1333333333296</v>
      </c>
      <c r="N417">
        <v>4642.1333333333296</v>
      </c>
      <c r="O417">
        <v>13926.4</v>
      </c>
      <c r="P417">
        <v>13926.4</v>
      </c>
      <c r="Q417">
        <v>13926.4</v>
      </c>
      <c r="R417">
        <v>8738.1333333333296</v>
      </c>
      <c r="S417">
        <v>8738.1333333333296</v>
      </c>
      <c r="T417">
        <v>8738.1333333333296</v>
      </c>
      <c r="U417">
        <v>15564.8</v>
      </c>
      <c r="V417">
        <v>15564.8</v>
      </c>
      <c r="W417">
        <v>15564.8</v>
      </c>
      <c r="X417">
        <v>1409570.13333333</v>
      </c>
      <c r="Y417">
        <v>1409570.13333333</v>
      </c>
      <c r="Z417">
        <v>1409570.13333333</v>
      </c>
      <c r="AA417">
        <v>861525.33333333302</v>
      </c>
      <c r="AB417">
        <v>861525.33333333302</v>
      </c>
      <c r="AC417">
        <v>861525.33333333302</v>
      </c>
      <c r="AD417">
        <v>16110.9333333333</v>
      </c>
      <c r="AE417">
        <v>16110.9333333333</v>
      </c>
      <c r="AF417">
        <v>20484.180444988699</v>
      </c>
      <c r="AG417">
        <v>20484.180444988699</v>
      </c>
      <c r="AH417">
        <v>20484.180444988699</v>
      </c>
      <c r="AI417">
        <v>4642.7523669822604</v>
      </c>
      <c r="AJ417">
        <v>4642.7523669822604</v>
      </c>
      <c r="AK417">
        <v>4642.7523669822604</v>
      </c>
      <c r="AL417">
        <v>4642.7523669822604</v>
      </c>
      <c r="AM417">
        <v>11150.2672738071</v>
      </c>
      <c r="AN417">
        <v>11150.2672738071</v>
      </c>
      <c r="AO417">
        <v>13407.5286415711</v>
      </c>
      <c r="AP417">
        <v>13407.5286415711</v>
      </c>
      <c r="AQ417">
        <v>13407.5286415711</v>
      </c>
      <c r="AR417">
        <v>13407.5286415711</v>
      </c>
      <c r="AS417">
        <v>7088.6075949366996</v>
      </c>
      <c r="AT417">
        <v>7088.6075949366996</v>
      </c>
      <c r="AU417">
        <v>7088.6075949366996</v>
      </c>
    </row>
    <row r="418" spans="1:53" x14ac:dyDescent="0.5">
      <c r="A418" t="s">
        <v>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</row>
    <row r="419" spans="1:53" x14ac:dyDescent="0.5">
      <c r="A419" t="s">
        <v>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</row>
    <row r="420" spans="1:53" x14ac:dyDescent="0.5">
      <c r="A420" t="s">
        <v>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</row>
    <row r="421" spans="1:53" x14ac:dyDescent="0.5">
      <c r="A421" t="s">
        <v>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</row>
    <row r="422" spans="1:53" x14ac:dyDescent="0.5">
      <c r="A422" t="s">
        <v>9</v>
      </c>
      <c r="B422">
        <v>491520</v>
      </c>
      <c r="C422">
        <v>194696.53333333301</v>
      </c>
      <c r="D422">
        <v>194696.53333333301</v>
      </c>
      <c r="E422">
        <v>194696.53333333301</v>
      </c>
      <c r="F422">
        <v>24029.866666666599</v>
      </c>
      <c r="G422">
        <v>24029.866666666599</v>
      </c>
      <c r="H422">
        <v>24029.866666666599</v>
      </c>
      <c r="I422">
        <v>15291.733333333301</v>
      </c>
      <c r="J422">
        <v>15291.733333333301</v>
      </c>
      <c r="K422">
        <v>15291.733333333301</v>
      </c>
      <c r="L422">
        <v>12834.1333333333</v>
      </c>
      <c r="M422">
        <v>12834.1333333333</v>
      </c>
      <c r="N422">
        <v>12834.1333333333</v>
      </c>
      <c r="O422">
        <v>12014.9333333333</v>
      </c>
      <c r="P422">
        <v>12014.9333333333</v>
      </c>
      <c r="Q422">
        <v>12014.9333333333</v>
      </c>
      <c r="R422">
        <v>1161898.66666666</v>
      </c>
      <c r="S422">
        <v>1161898.66666666</v>
      </c>
      <c r="T422">
        <v>1161898.66666666</v>
      </c>
      <c r="U422">
        <v>4642.1333333333296</v>
      </c>
      <c r="V422">
        <v>4642.1333333333296</v>
      </c>
      <c r="W422">
        <v>4642.1333333333296</v>
      </c>
      <c r="X422">
        <v>1146606.9333333301</v>
      </c>
      <c r="Y422">
        <v>1146606.9333333301</v>
      </c>
      <c r="Z422">
        <v>1146606.9333333301</v>
      </c>
      <c r="AA422">
        <v>3549.86666666666</v>
      </c>
      <c r="AB422">
        <v>3549.86666666666</v>
      </c>
      <c r="AC422">
        <v>3549.86666666666</v>
      </c>
      <c r="AD422">
        <v>23210.666666666599</v>
      </c>
      <c r="AE422">
        <v>23210.666666666599</v>
      </c>
      <c r="AF422">
        <v>23210.666666666599</v>
      </c>
      <c r="AG422">
        <v>6007.4666666666599</v>
      </c>
      <c r="AH422">
        <v>6007.4666666666599</v>
      </c>
      <c r="AI422">
        <v>6007.4666666666599</v>
      </c>
      <c r="AJ422">
        <v>18841.599999999999</v>
      </c>
      <c r="AK422">
        <v>18841.599999999999</v>
      </c>
      <c r="AL422">
        <v>18841.599999999999</v>
      </c>
      <c r="AM422">
        <v>4642.1333333333296</v>
      </c>
      <c r="AN422">
        <v>4642.1333333333296</v>
      </c>
      <c r="AO422">
        <v>4642.1333333333296</v>
      </c>
      <c r="AP422">
        <v>12561.0666666666</v>
      </c>
      <c r="AQ422">
        <v>12561.0666666666</v>
      </c>
      <c r="AR422">
        <v>12561.0666666666</v>
      </c>
      <c r="AS422">
        <v>6007.4666666666599</v>
      </c>
      <c r="AT422">
        <v>6007.4666666666599</v>
      </c>
      <c r="AU422">
        <v>6007.4666666666599</v>
      </c>
    </row>
    <row r="423" spans="1:53" x14ac:dyDescent="0.5">
      <c r="A423" t="s">
        <v>10</v>
      </c>
      <c r="B423">
        <v>19114.666666666599</v>
      </c>
      <c r="C423">
        <v>19114.666666666599</v>
      </c>
      <c r="D423">
        <v>180770.13333333301</v>
      </c>
      <c r="E423">
        <v>180770.13333333301</v>
      </c>
      <c r="F423">
        <v>180770.13333333301</v>
      </c>
      <c r="G423">
        <v>27033.599999999999</v>
      </c>
      <c r="H423">
        <v>27033.599999999999</v>
      </c>
      <c r="I423">
        <v>27033.599999999999</v>
      </c>
      <c r="J423">
        <v>3276.8</v>
      </c>
      <c r="K423">
        <v>3276.8</v>
      </c>
      <c r="L423">
        <v>3276.8</v>
      </c>
      <c r="M423">
        <v>6007.4666666666599</v>
      </c>
      <c r="N423">
        <v>6007.4666666666599</v>
      </c>
      <c r="O423">
        <v>6007.4666666666599</v>
      </c>
      <c r="P423">
        <v>16930.133333333299</v>
      </c>
      <c r="Q423">
        <v>16930.133333333299</v>
      </c>
      <c r="R423">
        <v>16930.133333333299</v>
      </c>
      <c r="S423">
        <v>1133499.7333333299</v>
      </c>
      <c r="T423">
        <v>1133499.7333333299</v>
      </c>
      <c r="U423">
        <v>1133499.7333333299</v>
      </c>
      <c r="V423">
        <v>4096</v>
      </c>
      <c r="W423">
        <v>4096</v>
      </c>
      <c r="X423">
        <v>4096</v>
      </c>
      <c r="Y423">
        <v>2244334.9333333299</v>
      </c>
      <c r="Z423">
        <v>2244334.9333333299</v>
      </c>
      <c r="AA423">
        <v>2244334.9333333299</v>
      </c>
      <c r="AB423">
        <v>4642.1333333333296</v>
      </c>
      <c r="AC423">
        <v>4642.1333333333296</v>
      </c>
      <c r="AD423">
        <v>4642.1333333333296</v>
      </c>
      <c r="AE423">
        <v>11195.733333333301</v>
      </c>
      <c r="AF423">
        <v>11195.733333333301</v>
      </c>
      <c r="AG423">
        <v>29266.1018679187</v>
      </c>
      <c r="AH423">
        <v>29266.1018679187</v>
      </c>
      <c r="AI423">
        <v>29266.1018679187</v>
      </c>
      <c r="AJ423">
        <v>29266.1018679187</v>
      </c>
      <c r="AK423">
        <v>6893.2336781665999</v>
      </c>
      <c r="AL423">
        <v>6893.2336781665999</v>
      </c>
      <c r="AM423">
        <v>6893.2336781665999</v>
      </c>
      <c r="AN423">
        <v>9284.2666666666591</v>
      </c>
      <c r="AO423">
        <v>9284.2666666666591</v>
      </c>
      <c r="AP423">
        <v>9284.2666666666591</v>
      </c>
      <c r="AQ423">
        <v>13380.266666666599</v>
      </c>
      <c r="AR423">
        <v>13380.266666666599</v>
      </c>
      <c r="AS423">
        <v>23938.480467548401</v>
      </c>
      <c r="AT423">
        <v>23938.480467548401</v>
      </c>
      <c r="AU423">
        <v>23938.480467548401</v>
      </c>
    </row>
    <row r="424" spans="1:53" x14ac:dyDescent="0.5">
      <c r="A424" t="s">
        <v>11</v>
      </c>
      <c r="B424">
        <v>19114.666666666599</v>
      </c>
      <c r="C424">
        <v>19114.666666666599</v>
      </c>
      <c r="D424">
        <v>19114.666666666599</v>
      </c>
      <c r="E424">
        <v>200430.933333333</v>
      </c>
      <c r="F424">
        <v>200430.933333333</v>
      </c>
      <c r="G424">
        <v>200430.933333333</v>
      </c>
      <c r="H424">
        <v>32494.933333333302</v>
      </c>
      <c r="I424">
        <v>32494.933333333302</v>
      </c>
      <c r="J424">
        <v>32494.933333333302</v>
      </c>
      <c r="K424">
        <v>10649.6</v>
      </c>
      <c r="L424">
        <v>10649.6</v>
      </c>
      <c r="M424">
        <v>10649.6</v>
      </c>
      <c r="N424">
        <v>13380.266666666599</v>
      </c>
      <c r="O424">
        <v>13380.266666666599</v>
      </c>
      <c r="P424">
        <v>13380.266666666599</v>
      </c>
      <c r="Q424">
        <v>1133499.7333333299</v>
      </c>
      <c r="R424">
        <v>1133499.7333333299</v>
      </c>
      <c r="S424">
        <v>1133499.7333333299</v>
      </c>
      <c r="T424">
        <v>71270.399999999994</v>
      </c>
      <c r="U424">
        <v>71270.399999999994</v>
      </c>
      <c r="V424">
        <v>1732538.9148547</v>
      </c>
      <c r="W424">
        <v>1732538.9148547</v>
      </c>
      <c r="X424">
        <v>1732538.9148547</v>
      </c>
      <c r="Y424">
        <v>1732538.9148547</v>
      </c>
      <c r="Z424">
        <v>8940.5695009425508</v>
      </c>
      <c r="AA424">
        <v>8940.5695009425508</v>
      </c>
      <c r="AB424">
        <v>8940.5695009425508</v>
      </c>
      <c r="AC424">
        <v>8192</v>
      </c>
      <c r="AD424">
        <v>8192</v>
      </c>
      <c r="AE424">
        <v>8192</v>
      </c>
      <c r="AF424">
        <v>10649.6</v>
      </c>
      <c r="AG424">
        <v>10649.6</v>
      </c>
      <c r="AH424">
        <v>32607.470912431101</v>
      </c>
      <c r="AI424">
        <v>32607.470912431101</v>
      </c>
      <c r="AJ424">
        <v>32607.470912431101</v>
      </c>
      <c r="AK424">
        <v>32607.470912431101</v>
      </c>
      <c r="AL424">
        <v>6690.8226908226898</v>
      </c>
      <c r="AM424">
        <v>6690.8226908226898</v>
      </c>
      <c r="AN424">
        <v>6690.8226908226898</v>
      </c>
      <c r="AO424">
        <v>3003.7333333333299</v>
      </c>
      <c r="AP424">
        <v>3003.7333333333299</v>
      </c>
      <c r="AQ424">
        <v>3003.7333333333299</v>
      </c>
      <c r="AR424">
        <v>13107.2</v>
      </c>
      <c r="AS424">
        <v>13107.2</v>
      </c>
      <c r="AT424">
        <v>24358.453809084302</v>
      </c>
      <c r="AU424">
        <v>24358.453809084302</v>
      </c>
    </row>
    <row r="425" spans="1:53" x14ac:dyDescent="0.5">
      <c r="A425" t="s">
        <v>12</v>
      </c>
      <c r="B425">
        <v>26214.400000000001</v>
      </c>
      <c r="C425">
        <v>2184.5333333333301</v>
      </c>
      <c r="D425">
        <v>2184.5333333333301</v>
      </c>
      <c r="E425">
        <v>2184.5333333333301</v>
      </c>
      <c r="F425">
        <v>193058.13333333301</v>
      </c>
      <c r="G425">
        <v>193058.13333333301</v>
      </c>
      <c r="H425">
        <v>193058.13333333301</v>
      </c>
      <c r="I425">
        <v>25395.200000000001</v>
      </c>
      <c r="J425">
        <v>25395.200000000001</v>
      </c>
      <c r="K425">
        <v>25395.200000000001</v>
      </c>
      <c r="L425">
        <v>4642.1333333333296</v>
      </c>
      <c r="M425">
        <v>4642.1333333333296</v>
      </c>
      <c r="N425">
        <v>4642.1333333333296</v>
      </c>
      <c r="O425">
        <v>13926.4</v>
      </c>
      <c r="P425">
        <v>13926.4</v>
      </c>
      <c r="Q425">
        <v>13926.4</v>
      </c>
      <c r="R425">
        <v>8738.1333333333296</v>
      </c>
      <c r="S425">
        <v>8738.1333333333296</v>
      </c>
      <c r="T425">
        <v>8738.1333333333296</v>
      </c>
      <c r="U425">
        <v>15564.8</v>
      </c>
      <c r="V425">
        <v>15564.8</v>
      </c>
      <c r="W425">
        <v>15564.8</v>
      </c>
      <c r="X425">
        <v>1409570.13333333</v>
      </c>
      <c r="Y425">
        <v>1409570.13333333</v>
      </c>
      <c r="Z425">
        <v>1409570.13333333</v>
      </c>
      <c r="AA425">
        <v>861525.33333333302</v>
      </c>
      <c r="AB425">
        <v>861525.33333333302</v>
      </c>
      <c r="AC425">
        <v>861525.33333333302</v>
      </c>
      <c r="AD425">
        <v>16110.9333333333</v>
      </c>
      <c r="AE425">
        <v>16110.9333333333</v>
      </c>
      <c r="AF425">
        <v>20484.180444988699</v>
      </c>
      <c r="AG425">
        <v>20484.180444988699</v>
      </c>
      <c r="AH425">
        <v>20484.180444988699</v>
      </c>
      <c r="AI425">
        <v>4642.7523669822604</v>
      </c>
      <c r="AJ425">
        <v>4642.7523669822604</v>
      </c>
      <c r="AK425">
        <v>4642.7523669822604</v>
      </c>
      <c r="AL425">
        <v>4642.7523669822604</v>
      </c>
      <c r="AM425">
        <v>11150.2672738071</v>
      </c>
      <c r="AN425">
        <v>11150.2672738071</v>
      </c>
      <c r="AO425">
        <v>13407.5286415711</v>
      </c>
      <c r="AP425">
        <v>13407.5286415711</v>
      </c>
      <c r="AQ425">
        <v>13407.5286415711</v>
      </c>
      <c r="AR425">
        <v>13407.5286415711</v>
      </c>
      <c r="AS425">
        <v>7088.6075949366996</v>
      </c>
      <c r="AT425">
        <v>7088.6075949366996</v>
      </c>
      <c r="AU425">
        <v>7088.6075949366996</v>
      </c>
    </row>
    <row r="426" spans="1:53" x14ac:dyDescent="0.5">
      <c r="A426" t="s">
        <v>13</v>
      </c>
      <c r="B426">
        <v>25395.200000000001</v>
      </c>
      <c r="C426">
        <v>25395.200000000001</v>
      </c>
      <c r="D426">
        <v>836949.33333333302</v>
      </c>
      <c r="E426">
        <v>836949.33333333302</v>
      </c>
      <c r="F426">
        <v>836949.33333333302</v>
      </c>
      <c r="G426">
        <v>7858858.6666666605</v>
      </c>
      <c r="H426">
        <v>7858858.6666666605</v>
      </c>
      <c r="I426">
        <v>7858858.6666666605</v>
      </c>
      <c r="J426">
        <v>25320379.733333301</v>
      </c>
      <c r="K426">
        <v>25320379.733333301</v>
      </c>
      <c r="L426">
        <v>25320379.733333301</v>
      </c>
      <c r="M426">
        <v>6826.6666666666597</v>
      </c>
      <c r="N426">
        <v>6826.6666666666597</v>
      </c>
      <c r="O426">
        <v>6826.6666666666597</v>
      </c>
      <c r="P426">
        <v>38482739.200000003</v>
      </c>
      <c r="Q426">
        <v>38482739.200000003</v>
      </c>
      <c r="R426">
        <v>38482739.200000003</v>
      </c>
      <c r="S426">
        <v>10922.666666666601</v>
      </c>
      <c r="T426">
        <v>10922.666666666601</v>
      </c>
      <c r="U426">
        <v>10922.666666666601</v>
      </c>
      <c r="V426">
        <v>35983633.066666603</v>
      </c>
      <c r="W426">
        <v>35983633.066666603</v>
      </c>
      <c r="X426">
        <v>35983633.066666603</v>
      </c>
      <c r="Y426">
        <v>42325.333333333299</v>
      </c>
      <c r="Z426">
        <v>42325.333333333299</v>
      </c>
      <c r="AA426">
        <v>42325.333333333299</v>
      </c>
      <c r="AB426">
        <v>34698854.399999999</v>
      </c>
      <c r="AC426">
        <v>34698854.399999999</v>
      </c>
      <c r="AD426">
        <v>34698854.399999999</v>
      </c>
      <c r="AE426">
        <v>11468.8</v>
      </c>
      <c r="AF426">
        <v>11468.8</v>
      </c>
      <c r="AG426">
        <v>2494053.4803021001</v>
      </c>
      <c r="AH426">
        <v>2494053.4803021001</v>
      </c>
      <c r="AI426">
        <v>2494053.4803021001</v>
      </c>
      <c r="AJ426">
        <v>18047.666733426799</v>
      </c>
      <c r="AK426">
        <v>18047.666733426799</v>
      </c>
      <c r="AL426">
        <v>18047.666733426799</v>
      </c>
      <c r="AM426">
        <v>18047.666733426799</v>
      </c>
      <c r="AN426">
        <v>2835.5832467982</v>
      </c>
      <c r="AO426">
        <v>2835.5832467982</v>
      </c>
      <c r="AP426">
        <v>2835.5832467982</v>
      </c>
      <c r="AQ426">
        <v>4915.2</v>
      </c>
      <c r="AR426">
        <v>4915.2</v>
      </c>
      <c r="AS426">
        <v>19322.736129627701</v>
      </c>
      <c r="AT426">
        <v>19322.736129627701</v>
      </c>
      <c r="AU426">
        <v>19322.736129627701</v>
      </c>
      <c r="AW426" s="1">
        <f>MEDIAN($B426:$AU426)</f>
        <v>42325.333333333299</v>
      </c>
      <c r="AX426" s="1">
        <f>AVERAGE($B426:$AU426)</f>
        <v>9509322.8623036724</v>
      </c>
      <c r="AY426" s="1">
        <f>MIN($B426:$AU426)</f>
        <v>2835.5832467982</v>
      </c>
      <c r="AZ426" s="1">
        <f>MAX($B426:$AU426)</f>
        <v>38482739.200000003</v>
      </c>
      <c r="BA426" s="1">
        <f>STDEV($B426:$AU426)</f>
        <v>14839160.394496825</v>
      </c>
    </row>
    <row r="427" spans="1:53" x14ac:dyDescent="0.5">
      <c r="A427" t="s">
        <v>14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</row>
    <row r="428" spans="1:53" x14ac:dyDescent="0.5">
      <c r="A428" t="s">
        <v>15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</row>
    <row r="429" spans="1:53" x14ac:dyDescent="0.5">
      <c r="A429" t="s">
        <v>16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</row>
    <row r="430" spans="1:53" x14ac:dyDescent="0.5">
      <c r="A430" t="s">
        <v>17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</row>
    <row r="431" spans="1:53" x14ac:dyDescent="0.5">
      <c r="A431" t="s">
        <v>18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</row>
    <row r="432" spans="1:53" x14ac:dyDescent="0.5">
      <c r="A432" t="s">
        <v>19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</row>
    <row r="433" spans="1:53" x14ac:dyDescent="0.5">
      <c r="A433" t="s">
        <v>20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</row>
    <row r="434" spans="1:53" x14ac:dyDescent="0.5">
      <c r="A434" t="s">
        <v>21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</row>
    <row r="435" spans="1:53" x14ac:dyDescent="0.5">
      <c r="A435" t="s">
        <v>22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W435" s="1">
        <f>MEDIAN($B435:$AU438)</f>
        <v>0</v>
      </c>
      <c r="AX435" s="1">
        <f>AVERAGE($B435:$AU438)</f>
        <v>0</v>
      </c>
      <c r="AY435" s="1">
        <f>MIN($B435:$AU438)</f>
        <v>0</v>
      </c>
      <c r="AZ435" s="1">
        <f>MAX($B435:$AU438)</f>
        <v>0</v>
      </c>
      <c r="BA435" s="1">
        <f>STDEV($B435:$AU438)</f>
        <v>0</v>
      </c>
    </row>
    <row r="436" spans="1:53" x14ac:dyDescent="0.5">
      <c r="A436" t="s">
        <v>23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</row>
    <row r="437" spans="1:53" x14ac:dyDescent="0.5">
      <c r="A437" t="s">
        <v>24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</row>
    <row r="438" spans="1:53" x14ac:dyDescent="0.5">
      <c r="A438" t="s">
        <v>25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</row>
    <row r="439" spans="1:53" x14ac:dyDescent="0.5">
      <c r="A439" t="s">
        <v>26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W439" s="1">
        <f>MEDIAN($B439:$AU439)</f>
        <v>0</v>
      </c>
      <c r="AX439" s="1">
        <f>AVERAGE($B439:$AU439)</f>
        <v>0</v>
      </c>
      <c r="AY439" s="1">
        <f>MIN($B439:$AU439)</f>
        <v>0</v>
      </c>
      <c r="AZ439" s="1">
        <f>MAX($B439:$AU439)</f>
        <v>0</v>
      </c>
      <c r="BA439" s="1">
        <f>STDEV($B439:$AU439)</f>
        <v>0</v>
      </c>
    </row>
    <row r="440" spans="1:53" x14ac:dyDescent="0.5">
      <c r="A440" t="s">
        <v>27</v>
      </c>
      <c r="B440">
        <v>24.335348064031901</v>
      </c>
      <c r="C440">
        <v>23.563165021853099</v>
      </c>
      <c r="D440">
        <v>23.563165021853099</v>
      </c>
      <c r="E440">
        <v>23.563165021853099</v>
      </c>
      <c r="F440">
        <v>23.383869976906901</v>
      </c>
      <c r="G440">
        <v>23.383869976906901</v>
      </c>
      <c r="H440">
        <v>23.383869976906901</v>
      </c>
      <c r="I440">
        <v>23.240393122499199</v>
      </c>
      <c r="J440">
        <v>23.240393122499199</v>
      </c>
      <c r="K440">
        <v>23.240393122499199</v>
      </c>
      <c r="L440">
        <v>23.1258973681283</v>
      </c>
      <c r="M440">
        <v>23.1258973681283</v>
      </c>
      <c r="N440">
        <v>23.1258973681283</v>
      </c>
      <c r="O440">
        <v>23.0039522464944</v>
      </c>
      <c r="P440">
        <v>23.0039522464944</v>
      </c>
      <c r="Q440">
        <v>23.0039522464944</v>
      </c>
      <c r="R440">
        <v>22.015023230800701</v>
      </c>
      <c r="S440">
        <v>22.015023230800701</v>
      </c>
      <c r="T440">
        <v>22.015023230800701</v>
      </c>
      <c r="U440">
        <v>21.695414761380398</v>
      </c>
      <c r="V440">
        <v>21.695414761380398</v>
      </c>
      <c r="W440">
        <v>21.695414761380398</v>
      </c>
      <c r="X440">
        <v>21.431013246607701</v>
      </c>
      <c r="Y440">
        <v>21.431013246607701</v>
      </c>
      <c r="Z440">
        <v>21.431013246607701</v>
      </c>
      <c r="AA440">
        <v>21.2218186864826</v>
      </c>
      <c r="AB440">
        <v>21.2218186864826</v>
      </c>
      <c r="AC440">
        <v>21.2218186864826</v>
      </c>
      <c r="AD440">
        <v>21.1790613593156</v>
      </c>
      <c r="AE440">
        <v>21.1790613593156</v>
      </c>
      <c r="AF440">
        <v>21.1790613593156</v>
      </c>
      <c r="AG440">
        <v>21.4301968775926</v>
      </c>
      <c r="AH440">
        <v>21.4301968775926</v>
      </c>
      <c r="AI440">
        <v>21.4301968775926</v>
      </c>
      <c r="AJ440">
        <v>21.434074630414401</v>
      </c>
      <c r="AK440">
        <v>21.434074630414401</v>
      </c>
      <c r="AL440">
        <v>21.434074630414401</v>
      </c>
      <c r="AM440">
        <v>21.426012986390099</v>
      </c>
      <c r="AN440">
        <v>21.426012986390099</v>
      </c>
      <c r="AO440">
        <v>21.426012986390099</v>
      </c>
      <c r="AP440">
        <v>21.3305998577476</v>
      </c>
      <c r="AQ440">
        <v>21.3305998577476</v>
      </c>
      <c r="AR440">
        <v>21.3305998577476</v>
      </c>
      <c r="AS440">
        <v>21.192939632572699</v>
      </c>
      <c r="AT440">
        <v>21.192939632572699</v>
      </c>
      <c r="AU440">
        <v>21.192939632572699</v>
      </c>
      <c r="AW440" s="1">
        <f>MEDIAN($B440:$AU443)</f>
        <v>27.011354672539049</v>
      </c>
      <c r="AX440" s="1">
        <f>AVERAGE($B440:$AU443)</f>
        <v>26.577420710492142</v>
      </c>
      <c r="AY440" s="1">
        <f>MIN($B440:$AU443)</f>
        <v>21.1790613593156</v>
      </c>
      <c r="AZ440" s="1">
        <f>MAX($B440:$AU443)</f>
        <v>31.421431115292702</v>
      </c>
      <c r="BA440" s="1">
        <f>STDEV($B440:$AU443)</f>
        <v>2.9078501749443957</v>
      </c>
    </row>
    <row r="441" spans="1:53" x14ac:dyDescent="0.5">
      <c r="A441" t="s">
        <v>28</v>
      </c>
      <c r="B441">
        <v>31.253769328812002</v>
      </c>
      <c r="C441">
        <v>31.253769328812002</v>
      </c>
      <c r="D441">
        <v>30.516486062029699</v>
      </c>
      <c r="E441">
        <v>30.516486062029699</v>
      </c>
      <c r="F441">
        <v>30.516486062029699</v>
      </c>
      <c r="G441">
        <v>30.343415830823801</v>
      </c>
      <c r="H441">
        <v>30.343415830823801</v>
      </c>
      <c r="I441">
        <v>30.343415830823801</v>
      </c>
      <c r="J441">
        <v>30.214225434180701</v>
      </c>
      <c r="K441">
        <v>30.214225434180701</v>
      </c>
      <c r="L441">
        <v>30.214225434180701</v>
      </c>
      <c r="M441">
        <v>30.126057580547499</v>
      </c>
      <c r="N441">
        <v>30.126057580547499</v>
      </c>
      <c r="O441">
        <v>30.126057580547499</v>
      </c>
      <c r="P441">
        <v>29.631542049637201</v>
      </c>
      <c r="Q441">
        <v>29.631542049637201</v>
      </c>
      <c r="R441">
        <v>29.631542049637201</v>
      </c>
      <c r="S441">
        <v>28.9559966896236</v>
      </c>
      <c r="T441">
        <v>28.9559966896236</v>
      </c>
      <c r="U441">
        <v>28.9559966896236</v>
      </c>
      <c r="V441">
        <v>28.522198604212999</v>
      </c>
      <c r="W441">
        <v>28.522198604212999</v>
      </c>
      <c r="X441">
        <v>28.522198604212999</v>
      </c>
      <c r="Y441">
        <v>28.4048455582892</v>
      </c>
      <c r="Z441">
        <v>28.4048455582892</v>
      </c>
      <c r="AA441">
        <v>28.4048455582892</v>
      </c>
      <c r="AB441">
        <v>28.1816706787802</v>
      </c>
      <c r="AC441">
        <v>28.1816706787802</v>
      </c>
      <c r="AD441">
        <v>28.1816706787802</v>
      </c>
      <c r="AE441">
        <v>28.170445604822199</v>
      </c>
      <c r="AF441">
        <v>28.170445604822199</v>
      </c>
      <c r="AG441">
        <v>28.4000493903254</v>
      </c>
      <c r="AH441">
        <v>28.4000493903254</v>
      </c>
      <c r="AI441">
        <v>28.4000493903254</v>
      </c>
      <c r="AJ441">
        <v>28.4000493903254</v>
      </c>
      <c r="AK441">
        <v>28.399437113564002</v>
      </c>
      <c r="AL441">
        <v>28.399437113564002</v>
      </c>
      <c r="AM441">
        <v>28.399437113564002</v>
      </c>
      <c r="AN441">
        <v>28.392804115316199</v>
      </c>
      <c r="AO441">
        <v>28.392804115316199</v>
      </c>
      <c r="AP441">
        <v>28.392804115316199</v>
      </c>
      <c r="AQ441">
        <v>28.3913754695397</v>
      </c>
      <c r="AR441">
        <v>28.3913754695397</v>
      </c>
      <c r="AS441">
        <v>28.3596391240768</v>
      </c>
      <c r="AT441">
        <v>28.3596391240768</v>
      </c>
      <c r="AU441">
        <v>28.3596391240768</v>
      </c>
    </row>
    <row r="442" spans="1:53" x14ac:dyDescent="0.5">
      <c r="A442" t="s">
        <v>29</v>
      </c>
      <c r="B442">
        <v>31.394797076174299</v>
      </c>
      <c r="C442">
        <v>31.394797076174299</v>
      </c>
      <c r="D442">
        <v>31.394797076174299</v>
      </c>
      <c r="E442">
        <v>28.566588669410301</v>
      </c>
      <c r="F442">
        <v>28.566588669410301</v>
      </c>
      <c r="G442">
        <v>28.566588669410301</v>
      </c>
      <c r="H442">
        <v>28.398212560041301</v>
      </c>
      <c r="I442">
        <v>28.398212560041301</v>
      </c>
      <c r="J442">
        <v>28.398212560041301</v>
      </c>
      <c r="K442">
        <v>28.294533695120801</v>
      </c>
      <c r="L442">
        <v>28.294533695120801</v>
      </c>
      <c r="M442">
        <v>28.294533695120801</v>
      </c>
      <c r="N442">
        <v>28.1686087745382</v>
      </c>
      <c r="O442">
        <v>28.1686087745382</v>
      </c>
      <c r="P442">
        <v>28.1686087745382</v>
      </c>
      <c r="Q442">
        <v>27.241111527232501</v>
      </c>
      <c r="R442">
        <v>27.241111527232501</v>
      </c>
      <c r="S442">
        <v>27.241111527232501</v>
      </c>
      <c r="T442">
        <v>26.913033229280298</v>
      </c>
      <c r="U442">
        <v>26.913033229280298</v>
      </c>
      <c r="V442">
        <v>26.614548308126199</v>
      </c>
      <c r="W442">
        <v>26.614548308126199</v>
      </c>
      <c r="X442">
        <v>26.614548308126199</v>
      </c>
      <c r="Y442">
        <v>26.614548308126199</v>
      </c>
      <c r="Z442">
        <v>26.463826178709201</v>
      </c>
      <c r="AA442">
        <v>26.463826178709201</v>
      </c>
      <c r="AB442">
        <v>26.463826178709201</v>
      </c>
      <c r="AC442">
        <v>26.800170212939602</v>
      </c>
      <c r="AD442">
        <v>26.800170212939602</v>
      </c>
      <c r="AE442">
        <v>26.800170212939602</v>
      </c>
      <c r="AF442">
        <v>27.046815701633399</v>
      </c>
      <c r="AG442">
        <v>27.046815701633399</v>
      </c>
      <c r="AH442">
        <v>26.975893643444699</v>
      </c>
      <c r="AI442">
        <v>26.975893643444699</v>
      </c>
      <c r="AJ442">
        <v>26.975893643444699</v>
      </c>
      <c r="AK442">
        <v>26.975893643444699</v>
      </c>
      <c r="AL442">
        <v>26.8674186105603</v>
      </c>
      <c r="AM442">
        <v>26.8674186105603</v>
      </c>
      <c r="AN442">
        <v>26.8674186105603</v>
      </c>
      <c r="AO442">
        <v>26.5032159836889</v>
      </c>
      <c r="AP442">
        <v>26.5032159836889</v>
      </c>
      <c r="AQ442">
        <v>26.5032159836889</v>
      </c>
      <c r="AR442">
        <v>26.323410708108199</v>
      </c>
      <c r="AS442">
        <v>26.323410708108199</v>
      </c>
      <c r="AT442">
        <v>26.204629016407999</v>
      </c>
      <c r="AU442">
        <v>26.204629016407999</v>
      </c>
    </row>
    <row r="443" spans="1:53" x14ac:dyDescent="0.5">
      <c r="A443" t="s">
        <v>30</v>
      </c>
      <c r="B443">
        <v>31.421431115292702</v>
      </c>
      <c r="C443">
        <v>31.232543734418801</v>
      </c>
      <c r="D443">
        <v>31.232543734418801</v>
      </c>
      <c r="E443">
        <v>31.232543734418801</v>
      </c>
      <c r="F443">
        <v>28.618632194124299</v>
      </c>
      <c r="G443">
        <v>28.618632194124299</v>
      </c>
      <c r="H443">
        <v>28.618632194124299</v>
      </c>
      <c r="I443">
        <v>28.475971708731699</v>
      </c>
      <c r="J443">
        <v>28.475971708731699</v>
      </c>
      <c r="K443">
        <v>28.475971708731699</v>
      </c>
      <c r="L443">
        <v>28.273206054600799</v>
      </c>
      <c r="M443">
        <v>28.273206054600799</v>
      </c>
      <c r="N443">
        <v>28.273206054600799</v>
      </c>
      <c r="O443">
        <v>28.1703435586954</v>
      </c>
      <c r="P443">
        <v>28.1703435586954</v>
      </c>
      <c r="Q443">
        <v>28.1703435586954</v>
      </c>
      <c r="R443">
        <v>27.2812156551004</v>
      </c>
      <c r="S443">
        <v>27.2812156551004</v>
      </c>
      <c r="T443">
        <v>27.2812156551004</v>
      </c>
      <c r="U443">
        <v>26.940279545159999</v>
      </c>
      <c r="V443">
        <v>26.940279545159999</v>
      </c>
      <c r="W443">
        <v>26.940279545159999</v>
      </c>
      <c r="X443">
        <v>26.608425540512801</v>
      </c>
      <c r="Y443">
        <v>26.608425540512801</v>
      </c>
      <c r="Z443">
        <v>26.608425540512801</v>
      </c>
      <c r="AA443">
        <v>26.5248497625896</v>
      </c>
      <c r="AB443">
        <v>26.5248497625896</v>
      </c>
      <c r="AC443">
        <v>26.5248497625896</v>
      </c>
      <c r="AD443">
        <v>26.839355925665501</v>
      </c>
      <c r="AE443">
        <v>26.839355925665501</v>
      </c>
      <c r="AF443">
        <v>27.103451302057501</v>
      </c>
      <c r="AG443">
        <v>27.103451302057501</v>
      </c>
      <c r="AH443">
        <v>27.103451302057501</v>
      </c>
      <c r="AI443">
        <v>27.054265068896399</v>
      </c>
      <c r="AJ443">
        <v>27.054265068896399</v>
      </c>
      <c r="AK443">
        <v>27.054265068896399</v>
      </c>
      <c r="AL443">
        <v>27.054265068896399</v>
      </c>
      <c r="AM443">
        <v>26.970281106465698</v>
      </c>
      <c r="AN443">
        <v>26.970281106465698</v>
      </c>
      <c r="AO443">
        <v>26.624344736307702</v>
      </c>
      <c r="AP443">
        <v>26.624344736307702</v>
      </c>
      <c r="AQ443">
        <v>26.624344736307702</v>
      </c>
      <c r="AR443">
        <v>26.624344736307702</v>
      </c>
      <c r="AS443">
        <v>26.546177403109699</v>
      </c>
      <c r="AT443">
        <v>26.546177403109699</v>
      </c>
      <c r="AU443">
        <v>26.546177403109699</v>
      </c>
    </row>
    <row r="444" spans="1:53" x14ac:dyDescent="0.5">
      <c r="A444" t="s">
        <v>31</v>
      </c>
      <c r="B444">
        <v>36.251490834997497</v>
      </c>
      <c r="C444">
        <v>36.251490834997497</v>
      </c>
      <c r="D444">
        <v>33.466980166100399</v>
      </c>
      <c r="E444">
        <v>33.466980166100399</v>
      </c>
      <c r="F444">
        <v>33.466980166100399</v>
      </c>
      <c r="G444">
        <v>30.248934802532801</v>
      </c>
      <c r="H444">
        <v>30.248934802532801</v>
      </c>
      <c r="I444">
        <v>30.248934802532801</v>
      </c>
      <c r="J444">
        <v>28.392954061803401</v>
      </c>
      <c r="K444">
        <v>28.392954061803401</v>
      </c>
      <c r="L444">
        <v>28.392954061803401</v>
      </c>
      <c r="M444">
        <v>26.574987620827201</v>
      </c>
      <c r="N444">
        <v>26.574987620827201</v>
      </c>
      <c r="O444">
        <v>26.574987620827201</v>
      </c>
      <c r="P444">
        <v>25.279362183816001</v>
      </c>
      <c r="Q444">
        <v>25.279362183816001</v>
      </c>
      <c r="R444">
        <v>25.279362183816001</v>
      </c>
      <c r="S444">
        <v>24.105799437045</v>
      </c>
      <c r="T444">
        <v>24.105799437045</v>
      </c>
      <c r="U444">
        <v>24.105799437045</v>
      </c>
      <c r="V444">
        <v>22.828298237142</v>
      </c>
      <c r="W444">
        <v>22.828298237142</v>
      </c>
      <c r="X444">
        <v>22.828298237142</v>
      </c>
      <c r="Y444">
        <v>21.369898021122701</v>
      </c>
      <c r="Z444">
        <v>21.369898021122701</v>
      </c>
      <c r="AA444">
        <v>21.369898021122701</v>
      </c>
      <c r="AB444">
        <v>20.801915332099</v>
      </c>
      <c r="AC444">
        <v>20.801915332099</v>
      </c>
      <c r="AD444">
        <v>20.801915332099</v>
      </c>
      <c r="AE444">
        <v>21.035028828328102</v>
      </c>
      <c r="AF444">
        <v>21.035028828328102</v>
      </c>
      <c r="AG444">
        <v>21.037824718761598</v>
      </c>
      <c r="AH444">
        <v>21.037824718761598</v>
      </c>
      <c r="AI444">
        <v>21.037824718761598</v>
      </c>
      <c r="AJ444">
        <v>21.037971870889699</v>
      </c>
      <c r="AK444">
        <v>21.037971870889699</v>
      </c>
      <c r="AL444">
        <v>21.037971870889699</v>
      </c>
      <c r="AM444">
        <v>21.037971870889699</v>
      </c>
      <c r="AN444">
        <v>21.033532781692699</v>
      </c>
      <c r="AO444">
        <v>21.033532781692699</v>
      </c>
      <c r="AP444">
        <v>21.033532781692699</v>
      </c>
      <c r="AQ444">
        <v>21.044397513815699</v>
      </c>
      <c r="AR444">
        <v>21.044397513815699</v>
      </c>
      <c r="AS444">
        <v>21.043956057431501</v>
      </c>
      <c r="AT444">
        <v>21.043956057431501</v>
      </c>
      <c r="AU444">
        <v>21.043956057431501</v>
      </c>
      <c r="AW444" s="1">
        <f>MEDIAN($B444:$AU444)</f>
        <v>22.099098129132351</v>
      </c>
      <c r="AX444" s="1">
        <f>AVERAGE($B444:$AU444)</f>
        <v>24.551457654325304</v>
      </c>
      <c r="AY444" s="1">
        <f>MIN($B444:$AU444)</f>
        <v>20.801915332099</v>
      </c>
      <c r="AZ444" s="1">
        <f>MAX($B444:$AU444)</f>
        <v>36.251490834997497</v>
      </c>
      <c r="BA444" s="1">
        <f>STDEV($B444:$AU444)</f>
        <v>4.6178334121735114</v>
      </c>
    </row>
    <row r="445" spans="1:53" x14ac:dyDescent="0.5">
      <c r="A445" t="s">
        <v>32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</row>
    <row r="446" spans="1:53" x14ac:dyDescent="0.5">
      <c r="A446" t="s">
        <v>33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</row>
    <row r="447" spans="1:53" x14ac:dyDescent="0.5">
      <c r="A447" t="s">
        <v>34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</row>
    <row r="448" spans="1:53" x14ac:dyDescent="0.5">
      <c r="A448" t="s">
        <v>35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</row>
    <row r="449" spans="1:53" x14ac:dyDescent="0.5">
      <c r="A449" t="s">
        <v>36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</row>
    <row r="450" spans="1:53" x14ac:dyDescent="0.5">
      <c r="A450" t="s">
        <v>37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</row>
    <row r="451" spans="1:53" x14ac:dyDescent="0.5">
      <c r="A451" t="s">
        <v>38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</row>
    <row r="452" spans="1:53" x14ac:dyDescent="0.5">
      <c r="A452" t="s">
        <v>39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</row>
    <row r="453" spans="1:53" x14ac:dyDescent="0.5">
      <c r="A453" t="s">
        <v>40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</row>
    <row r="454" spans="1:53" x14ac:dyDescent="0.5">
      <c r="A454" t="s">
        <v>41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</row>
    <row r="455" spans="1:53" x14ac:dyDescent="0.5">
      <c r="A455" t="s">
        <v>42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</row>
    <row r="456" spans="1:53" x14ac:dyDescent="0.5">
      <c r="A456" t="s">
        <v>43</v>
      </c>
      <c r="B456">
        <v>0</v>
      </c>
      <c r="C456">
        <v>5.86666666666666</v>
      </c>
      <c r="D456">
        <v>5.86666666666666</v>
      </c>
      <c r="E456">
        <v>5.86666666666666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</row>
    <row r="457" spans="1:53" x14ac:dyDescent="0.5">
      <c r="A457" t="s">
        <v>44</v>
      </c>
      <c r="B457">
        <v>0</v>
      </c>
      <c r="C457">
        <v>0</v>
      </c>
      <c r="D457">
        <v>5.86666666666666</v>
      </c>
      <c r="E457">
        <v>5.86666666666666</v>
      </c>
      <c r="F457">
        <v>5.86666666666666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</row>
    <row r="458" spans="1:53" x14ac:dyDescent="0.5">
      <c r="A458" t="s">
        <v>45</v>
      </c>
      <c r="B458">
        <v>0</v>
      </c>
      <c r="C458">
        <v>0</v>
      </c>
      <c r="D458">
        <v>0</v>
      </c>
      <c r="E458">
        <v>5.86666666666666</v>
      </c>
      <c r="F458">
        <v>5.86666666666666</v>
      </c>
      <c r="G458">
        <v>5.86666666666666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</row>
    <row r="459" spans="1:53" x14ac:dyDescent="0.5">
      <c r="A459" t="s">
        <v>46</v>
      </c>
      <c r="B459">
        <v>0</v>
      </c>
      <c r="C459">
        <v>0</v>
      </c>
      <c r="D459">
        <v>0</v>
      </c>
      <c r="E459">
        <v>0</v>
      </c>
      <c r="F459">
        <v>5.86666666666666</v>
      </c>
      <c r="G459">
        <v>5.86666666666666</v>
      </c>
      <c r="H459">
        <v>5.86666666666666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</row>
    <row r="460" spans="1:53" x14ac:dyDescent="0.5">
      <c r="A460" t="s">
        <v>47</v>
      </c>
      <c r="B460">
        <v>0</v>
      </c>
      <c r="C460">
        <v>0</v>
      </c>
      <c r="D460">
        <v>92.266666666666595</v>
      </c>
      <c r="E460">
        <v>92.266666666666595</v>
      </c>
      <c r="F460">
        <v>92.266666666666595</v>
      </c>
      <c r="G460">
        <v>25.466666666666601</v>
      </c>
      <c r="H460">
        <v>25.466666666666601</v>
      </c>
      <c r="I460">
        <v>25.466666666666601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</row>
    <row r="461" spans="1:53" x14ac:dyDescent="0.5">
      <c r="A461" t="s">
        <v>48</v>
      </c>
      <c r="B461">
        <v>4982.3999999999996</v>
      </c>
      <c r="C461">
        <v>34767.0666666666</v>
      </c>
      <c r="D461">
        <v>34767.0666666666</v>
      </c>
      <c r="E461">
        <v>34767.0666666666</v>
      </c>
      <c r="F461">
        <v>22262.666666666599</v>
      </c>
      <c r="G461">
        <v>22262.666666666599</v>
      </c>
      <c r="H461">
        <v>22262.666666666599</v>
      </c>
      <c r="I461">
        <v>19083</v>
      </c>
      <c r="J461">
        <v>19083</v>
      </c>
      <c r="K461">
        <v>19083</v>
      </c>
      <c r="L461">
        <v>16690</v>
      </c>
      <c r="M461">
        <v>16690</v>
      </c>
      <c r="N461">
        <v>16690</v>
      </c>
      <c r="O461">
        <v>18930.666666666599</v>
      </c>
      <c r="P461">
        <v>18930.666666666599</v>
      </c>
      <c r="Q461">
        <v>18930.666666666599</v>
      </c>
      <c r="R461">
        <v>23712.5333333333</v>
      </c>
      <c r="S461">
        <v>23712.5333333333</v>
      </c>
      <c r="T461">
        <v>23712.5333333333</v>
      </c>
      <c r="U461">
        <v>38029.199999999997</v>
      </c>
      <c r="V461">
        <v>38029.199999999997</v>
      </c>
      <c r="W461">
        <v>38029.199999999997</v>
      </c>
      <c r="X461">
        <v>26115.4</v>
      </c>
      <c r="Y461">
        <v>26115.4</v>
      </c>
      <c r="Z461">
        <v>26115.4</v>
      </c>
      <c r="AA461">
        <v>16404.866666666599</v>
      </c>
      <c r="AB461">
        <v>16404.866666666599</v>
      </c>
      <c r="AC461">
        <v>16404.866666666599</v>
      </c>
      <c r="AD461">
        <v>18266.333333333299</v>
      </c>
      <c r="AE461">
        <v>18266.333333333299</v>
      </c>
      <c r="AF461">
        <v>18266.333333333299</v>
      </c>
      <c r="AG461">
        <v>20217.933333333302</v>
      </c>
      <c r="AH461">
        <v>20217.933333333302</v>
      </c>
      <c r="AI461">
        <v>20217.933333333302</v>
      </c>
      <c r="AJ461">
        <v>18282.2</v>
      </c>
      <c r="AK461">
        <v>18282.2</v>
      </c>
      <c r="AL461">
        <v>18282.2</v>
      </c>
      <c r="AM461">
        <v>18351.5333333333</v>
      </c>
      <c r="AN461">
        <v>18351.5333333333</v>
      </c>
      <c r="AO461">
        <v>18351.5333333333</v>
      </c>
      <c r="AP461">
        <v>21719.466666666602</v>
      </c>
      <c r="AQ461">
        <v>21719.466666666602</v>
      </c>
      <c r="AR461">
        <v>21719.466666666602</v>
      </c>
      <c r="AS461">
        <v>14663</v>
      </c>
      <c r="AT461">
        <v>14663</v>
      </c>
      <c r="AU461">
        <v>14663</v>
      </c>
      <c r="AW461" s="1">
        <f>MEDIAN($B461:$AU464)</f>
        <v>18893.400000000001</v>
      </c>
      <c r="AX461" s="1">
        <f>AVERAGE($B461:$AU464)</f>
        <v>20421.402817234735</v>
      </c>
      <c r="AY461" s="1">
        <f>MIN($B461:$AU464)</f>
        <v>4982.3999999999996</v>
      </c>
      <c r="AZ461" s="1">
        <f>MAX($B461:$AU464)</f>
        <v>40649.664702296199</v>
      </c>
      <c r="BA461" s="1">
        <f>STDEV($B461:$AU464)</f>
        <v>7401.02933301758</v>
      </c>
    </row>
    <row r="462" spans="1:53" x14ac:dyDescent="0.5">
      <c r="A462" t="s">
        <v>49</v>
      </c>
      <c r="B462">
        <v>11522.2</v>
      </c>
      <c r="C462">
        <v>11522.2</v>
      </c>
      <c r="D462">
        <v>31030.799999999999</v>
      </c>
      <c r="E462">
        <v>31030.799999999999</v>
      </c>
      <c r="F462">
        <v>31030.799999999999</v>
      </c>
      <c r="G462">
        <v>15944.8</v>
      </c>
      <c r="H462">
        <v>15944.8</v>
      </c>
      <c r="I462">
        <v>15944.8</v>
      </c>
      <c r="J462">
        <v>16716.599999999999</v>
      </c>
      <c r="K462">
        <v>16716.599999999999</v>
      </c>
      <c r="L462">
        <v>16716.599999999999</v>
      </c>
      <c r="M462">
        <v>13126.4666666666</v>
      </c>
      <c r="N462">
        <v>13126.4666666666</v>
      </c>
      <c r="O462">
        <v>13126.4666666666</v>
      </c>
      <c r="P462">
        <v>13870.666666666601</v>
      </c>
      <c r="Q462">
        <v>13870.666666666601</v>
      </c>
      <c r="R462">
        <v>13870.666666666601</v>
      </c>
      <c r="S462">
        <v>29332.733333333301</v>
      </c>
      <c r="T462">
        <v>29332.733333333301</v>
      </c>
      <c r="U462">
        <v>29332.733333333301</v>
      </c>
      <c r="V462">
        <v>35705.666666666599</v>
      </c>
      <c r="W462">
        <v>35705.666666666599</v>
      </c>
      <c r="X462">
        <v>35705.666666666599</v>
      </c>
      <c r="Y462">
        <v>15362.5333333333</v>
      </c>
      <c r="Z462">
        <v>15362.5333333333</v>
      </c>
      <c r="AA462">
        <v>15362.5333333333</v>
      </c>
      <c r="AB462">
        <v>15996</v>
      </c>
      <c r="AC462">
        <v>15996</v>
      </c>
      <c r="AD462">
        <v>15996</v>
      </c>
      <c r="AE462">
        <v>11922.9333333333</v>
      </c>
      <c r="AF462">
        <v>11922.9333333333</v>
      </c>
      <c r="AG462">
        <v>21844.748392365</v>
      </c>
      <c r="AH462">
        <v>21844.748392365</v>
      </c>
      <c r="AI462">
        <v>21844.748392365</v>
      </c>
      <c r="AJ462">
        <v>21844.748392365</v>
      </c>
      <c r="AK462">
        <v>15056.674751274501</v>
      </c>
      <c r="AL462">
        <v>15056.674751274501</v>
      </c>
      <c r="AM462">
        <v>15056.674751274501</v>
      </c>
      <c r="AN462">
        <v>18054.400000000001</v>
      </c>
      <c r="AO462">
        <v>18054.400000000001</v>
      </c>
      <c r="AP462">
        <v>18054.400000000001</v>
      </c>
      <c r="AQ462">
        <v>17268.866666666599</v>
      </c>
      <c r="AR462">
        <v>17268.866666666599</v>
      </c>
      <c r="AS462">
        <v>19716.702553060499</v>
      </c>
      <c r="AT462">
        <v>19716.702553060499</v>
      </c>
      <c r="AU462">
        <v>19716.702553060499</v>
      </c>
    </row>
    <row r="463" spans="1:53" x14ac:dyDescent="0.5">
      <c r="A463" t="s">
        <v>50</v>
      </c>
      <c r="B463">
        <v>20787.0666666666</v>
      </c>
      <c r="C463">
        <v>20787.0666666666</v>
      </c>
      <c r="D463">
        <v>20787.0666666666</v>
      </c>
      <c r="E463">
        <v>20895.466666666602</v>
      </c>
      <c r="F463">
        <v>20895.466666666602</v>
      </c>
      <c r="G463">
        <v>20895.466666666602</v>
      </c>
      <c r="H463">
        <v>26182.266666666601</v>
      </c>
      <c r="I463">
        <v>26182.266666666601</v>
      </c>
      <c r="J463">
        <v>26182.266666666601</v>
      </c>
      <c r="K463">
        <v>10469.4666666666</v>
      </c>
      <c r="L463">
        <v>10469.4666666666</v>
      </c>
      <c r="M463">
        <v>10469.4666666666</v>
      </c>
      <c r="N463">
        <v>15660.2</v>
      </c>
      <c r="O463">
        <v>15660.2</v>
      </c>
      <c r="P463">
        <v>15660.2</v>
      </c>
      <c r="Q463">
        <v>16114.4666666666</v>
      </c>
      <c r="R463">
        <v>16114.4666666666</v>
      </c>
      <c r="S463">
        <v>16114.4666666666</v>
      </c>
      <c r="T463">
        <v>33732.733333333301</v>
      </c>
      <c r="U463">
        <v>33732.733333333301</v>
      </c>
      <c r="V463">
        <v>40649.664702296199</v>
      </c>
      <c r="W463">
        <v>40649.664702296199</v>
      </c>
      <c r="X463">
        <v>40649.664702296199</v>
      </c>
      <c r="Y463">
        <v>40649.664702296199</v>
      </c>
      <c r="Z463">
        <v>13875.285246552199</v>
      </c>
      <c r="AA463">
        <v>13875.285246552199</v>
      </c>
      <c r="AB463">
        <v>13875.285246552199</v>
      </c>
      <c r="AC463">
        <v>18305.0666666666</v>
      </c>
      <c r="AD463">
        <v>18305.0666666666</v>
      </c>
      <c r="AE463">
        <v>18305.0666666666</v>
      </c>
      <c r="AF463">
        <v>19875.400000000001</v>
      </c>
      <c r="AG463">
        <v>19875.400000000001</v>
      </c>
      <c r="AH463">
        <v>26184.119208001601</v>
      </c>
      <c r="AI463">
        <v>26184.119208001601</v>
      </c>
      <c r="AJ463">
        <v>26184.119208001601</v>
      </c>
      <c r="AK463">
        <v>26184.119208001601</v>
      </c>
      <c r="AL463">
        <v>14004.9995049995</v>
      </c>
      <c r="AM463">
        <v>14004.9995049995</v>
      </c>
      <c r="AN463">
        <v>14004.9995049995</v>
      </c>
      <c r="AO463">
        <v>20602.2</v>
      </c>
      <c r="AP463">
        <v>20602.2</v>
      </c>
      <c r="AQ463">
        <v>20602.2</v>
      </c>
      <c r="AR463">
        <v>18893.400000000001</v>
      </c>
      <c r="AS463">
        <v>18893.400000000001</v>
      </c>
      <c r="AT463">
        <v>27021.2242386957</v>
      </c>
      <c r="AU463">
        <v>27021.2242386957</v>
      </c>
    </row>
    <row r="464" spans="1:53" x14ac:dyDescent="0.5">
      <c r="A464" t="s">
        <v>51</v>
      </c>
      <c r="B464">
        <v>12786</v>
      </c>
      <c r="C464">
        <v>20165.2</v>
      </c>
      <c r="D464">
        <v>20165.2</v>
      </c>
      <c r="E464">
        <v>20165.2</v>
      </c>
      <c r="F464">
        <v>23792.866666666599</v>
      </c>
      <c r="G464">
        <v>23792.866666666599</v>
      </c>
      <c r="H464">
        <v>23792.866666666599</v>
      </c>
      <c r="I464">
        <v>18081</v>
      </c>
      <c r="J464">
        <v>18081</v>
      </c>
      <c r="K464">
        <v>18081</v>
      </c>
      <c r="L464">
        <v>25126.5333333333</v>
      </c>
      <c r="M464">
        <v>25126.5333333333</v>
      </c>
      <c r="N464">
        <v>25126.5333333333</v>
      </c>
      <c r="O464">
        <v>9420.6666666666606</v>
      </c>
      <c r="P464">
        <v>9420.6666666666606</v>
      </c>
      <c r="Q464">
        <v>9420.6666666666606</v>
      </c>
      <c r="R464">
        <v>14257.266666666599</v>
      </c>
      <c r="S464">
        <v>14257.266666666599</v>
      </c>
      <c r="T464">
        <v>14257.266666666599</v>
      </c>
      <c r="U464">
        <v>35370.466666666602</v>
      </c>
      <c r="V464">
        <v>35370.466666666602</v>
      </c>
      <c r="W464">
        <v>35370.466666666602</v>
      </c>
      <c r="X464">
        <v>22034.866666666599</v>
      </c>
      <c r="Y464">
        <v>22034.866666666599</v>
      </c>
      <c r="Z464">
        <v>22034.866666666599</v>
      </c>
      <c r="AA464">
        <v>14378.9333333333</v>
      </c>
      <c r="AB464">
        <v>14378.9333333333</v>
      </c>
      <c r="AC464">
        <v>14378.9333333333</v>
      </c>
      <c r="AD464">
        <v>15022.8</v>
      </c>
      <c r="AE464">
        <v>15022.8</v>
      </c>
      <c r="AF464">
        <v>20736.783016942201</v>
      </c>
      <c r="AG464">
        <v>20736.783016942201</v>
      </c>
      <c r="AH464">
        <v>20736.783016942201</v>
      </c>
      <c r="AI464">
        <v>14465.595412721599</v>
      </c>
      <c r="AJ464">
        <v>14465.595412721599</v>
      </c>
      <c r="AK464">
        <v>14465.595412721599</v>
      </c>
      <c r="AL464">
        <v>14465.595412721599</v>
      </c>
      <c r="AM464">
        <v>11406.503662641</v>
      </c>
      <c r="AN464">
        <v>11406.503662641</v>
      </c>
      <c r="AO464">
        <v>30795.008183305999</v>
      </c>
      <c r="AP464">
        <v>30795.008183305999</v>
      </c>
      <c r="AQ464">
        <v>30795.008183305999</v>
      </c>
      <c r="AR464">
        <v>30795.008183305999</v>
      </c>
      <c r="AS464">
        <v>9222.7056962025308</v>
      </c>
      <c r="AT464">
        <v>9222.7056962025308</v>
      </c>
      <c r="AU464">
        <v>9222.7056962025308</v>
      </c>
    </row>
    <row r="465" spans="1:53" x14ac:dyDescent="0.5">
      <c r="A465" t="s">
        <v>52</v>
      </c>
      <c r="B465">
        <v>13331.0666666666</v>
      </c>
      <c r="C465">
        <v>13331.0666666666</v>
      </c>
      <c r="D465">
        <v>63899.266666666597</v>
      </c>
      <c r="E465">
        <v>63899.266666666597</v>
      </c>
      <c r="F465">
        <v>63899.266666666597</v>
      </c>
      <c r="G465">
        <v>9162.7333333333299</v>
      </c>
      <c r="H465">
        <v>9162.7333333333299</v>
      </c>
      <c r="I465">
        <v>9162.7333333333299</v>
      </c>
      <c r="J465">
        <v>7664.3333333333303</v>
      </c>
      <c r="K465">
        <v>7664.3333333333303</v>
      </c>
      <c r="L465">
        <v>7664.3333333333303</v>
      </c>
      <c r="M465">
        <v>13031.666666666601</v>
      </c>
      <c r="N465">
        <v>13031.666666666601</v>
      </c>
      <c r="O465">
        <v>13031.666666666601</v>
      </c>
      <c r="P465">
        <v>10662</v>
      </c>
      <c r="Q465">
        <v>10662</v>
      </c>
      <c r="R465">
        <v>10662</v>
      </c>
      <c r="S465">
        <v>46825.133333333302</v>
      </c>
      <c r="T465">
        <v>46825.133333333302</v>
      </c>
      <c r="U465">
        <v>46825.133333333302</v>
      </c>
      <c r="V465">
        <v>131483.26666666599</v>
      </c>
      <c r="W465">
        <v>131483.26666666599</v>
      </c>
      <c r="X465">
        <v>131483.26666666599</v>
      </c>
      <c r="Y465">
        <v>23292.733333333301</v>
      </c>
      <c r="Z465">
        <v>23292.733333333301</v>
      </c>
      <c r="AA465">
        <v>23292.733333333301</v>
      </c>
      <c r="AB465">
        <v>26068.400000000001</v>
      </c>
      <c r="AC465">
        <v>26068.400000000001</v>
      </c>
      <c r="AD465">
        <v>26068.400000000001</v>
      </c>
      <c r="AE465">
        <v>42012.733333333301</v>
      </c>
      <c r="AF465">
        <v>42012.733333333301</v>
      </c>
      <c r="AG465">
        <v>45214.737701571699</v>
      </c>
      <c r="AH465">
        <v>45214.737701571699</v>
      </c>
      <c r="AI465">
        <v>45214.737701571699</v>
      </c>
      <c r="AJ465">
        <v>8264.9041992122293</v>
      </c>
      <c r="AK465">
        <v>8264.9041992122293</v>
      </c>
      <c r="AL465">
        <v>8264.9041992122293</v>
      </c>
      <c r="AM465">
        <v>8264.9041992122293</v>
      </c>
      <c r="AN465">
        <v>13972.1109627651</v>
      </c>
      <c r="AO465">
        <v>13972.1109627651</v>
      </c>
      <c r="AP465">
        <v>13972.1109627651</v>
      </c>
      <c r="AQ465">
        <v>20464.400000000001</v>
      </c>
      <c r="AR465">
        <v>20464.400000000001</v>
      </c>
      <c r="AS465">
        <v>69286.842375141001</v>
      </c>
      <c r="AT465">
        <v>69286.842375141001</v>
      </c>
      <c r="AU465">
        <v>69286.842375141001</v>
      </c>
      <c r="AW465" s="1">
        <f>MEDIAN($B465:$AU465)</f>
        <v>21878.566666666651</v>
      </c>
      <c r="AX465" s="1">
        <f>AVERAGE($B465:$AU465)</f>
        <v>34051.428041636529</v>
      </c>
      <c r="AY465" s="1">
        <f>MIN($B465:$AU465)</f>
        <v>7664.3333333333303</v>
      </c>
      <c r="AZ465" s="1">
        <f>MAX($B465:$AU465)</f>
        <v>131483.26666666599</v>
      </c>
      <c r="BA465" s="1">
        <f>STDEV($B465:$AU465)</f>
        <v>32801.014959881526</v>
      </c>
    </row>
    <row r="466" spans="1:53" x14ac:dyDescent="0.5">
      <c r="A466" t="s">
        <v>53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</row>
    <row r="467" spans="1:53" x14ac:dyDescent="0.5">
      <c r="A467" t="s">
        <v>54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</row>
    <row r="468" spans="1:53" x14ac:dyDescent="0.5">
      <c r="A468" t="s">
        <v>55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</row>
    <row r="469" spans="1:53" x14ac:dyDescent="0.5">
      <c r="A469" t="s">
        <v>56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</row>
    <row r="470" spans="1:53" x14ac:dyDescent="0.5">
      <c r="A470" t="s">
        <v>57</v>
      </c>
      <c r="B470">
        <v>0</v>
      </c>
      <c r="C470">
        <v>0</v>
      </c>
      <c r="D470">
        <v>34.6666666666666</v>
      </c>
      <c r="E470">
        <v>34.6666666666666</v>
      </c>
      <c r="F470">
        <v>34.6666666666666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</row>
    <row r="471" spans="1:53" x14ac:dyDescent="0.5">
      <c r="A471" t="s">
        <v>58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</row>
    <row r="472" spans="1:53" x14ac:dyDescent="0.5">
      <c r="A472" t="s">
        <v>59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</row>
    <row r="473" spans="1:53" x14ac:dyDescent="0.5">
      <c r="A473" t="s">
        <v>60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</row>
    <row r="474" spans="1:53" x14ac:dyDescent="0.5">
      <c r="A474" t="s">
        <v>61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</row>
    <row r="475" spans="1:53" x14ac:dyDescent="0.5">
      <c r="A475" t="s">
        <v>62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</row>
    <row r="476" spans="1:53" x14ac:dyDescent="0.5">
      <c r="A476" t="s">
        <v>63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</row>
    <row r="477" spans="1:53" x14ac:dyDescent="0.5">
      <c r="A477" t="s">
        <v>64</v>
      </c>
      <c r="B477">
        <v>0</v>
      </c>
      <c r="C477">
        <v>5.86666666666666</v>
      </c>
      <c r="D477">
        <v>5.86666666666666</v>
      </c>
      <c r="E477">
        <v>5.86666666666666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</row>
    <row r="478" spans="1:53" x14ac:dyDescent="0.5">
      <c r="A478" t="s">
        <v>65</v>
      </c>
      <c r="B478">
        <v>0</v>
      </c>
      <c r="C478">
        <v>0</v>
      </c>
      <c r="D478">
        <v>5.86666666666666</v>
      </c>
      <c r="E478">
        <v>5.86666666666666</v>
      </c>
      <c r="F478">
        <v>5.86666666666666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</row>
    <row r="479" spans="1:53" x14ac:dyDescent="0.5">
      <c r="A479" t="s">
        <v>66</v>
      </c>
      <c r="B479">
        <v>0</v>
      </c>
      <c r="C479">
        <v>0</v>
      </c>
      <c r="D479">
        <v>0</v>
      </c>
      <c r="E479">
        <v>5.86666666666666</v>
      </c>
      <c r="F479">
        <v>5.86666666666666</v>
      </c>
      <c r="G479">
        <v>5.86666666666666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</row>
    <row r="480" spans="1:53" x14ac:dyDescent="0.5">
      <c r="A480" t="s">
        <v>67</v>
      </c>
      <c r="B480">
        <v>0</v>
      </c>
      <c r="C480">
        <v>0</v>
      </c>
      <c r="D480">
        <v>0</v>
      </c>
      <c r="E480">
        <v>0</v>
      </c>
      <c r="F480">
        <v>5.86666666666666</v>
      </c>
      <c r="G480">
        <v>5.86666666666666</v>
      </c>
      <c r="H480">
        <v>5.86666666666666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</row>
    <row r="481" spans="1:53" x14ac:dyDescent="0.5">
      <c r="A481" t="s">
        <v>68</v>
      </c>
      <c r="B481">
        <v>0</v>
      </c>
      <c r="C481">
        <v>0</v>
      </c>
      <c r="D481">
        <v>92.266666666666595</v>
      </c>
      <c r="E481">
        <v>92.266666666666595</v>
      </c>
      <c r="F481">
        <v>92.266666666666595</v>
      </c>
      <c r="G481">
        <v>25.466666666666601</v>
      </c>
      <c r="H481">
        <v>25.466666666666601</v>
      </c>
      <c r="I481">
        <v>25.466666666666601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</row>
    <row r="482" spans="1:53" x14ac:dyDescent="0.5">
      <c r="A482" t="s">
        <v>69</v>
      </c>
      <c r="B482">
        <v>10264</v>
      </c>
      <c r="C482">
        <v>25890.466666666602</v>
      </c>
      <c r="D482">
        <v>25890.466666666602</v>
      </c>
      <c r="E482">
        <v>25890.466666666602</v>
      </c>
      <c r="F482">
        <v>34274.266666666597</v>
      </c>
      <c r="G482">
        <v>34274.266666666597</v>
      </c>
      <c r="H482">
        <v>34274.266666666597</v>
      </c>
      <c r="I482">
        <v>32478.333333333299</v>
      </c>
      <c r="J482">
        <v>32478.333333333299</v>
      </c>
      <c r="K482">
        <v>32478.333333333299</v>
      </c>
      <c r="L482">
        <v>27652.799999999999</v>
      </c>
      <c r="M482">
        <v>27652.799999999999</v>
      </c>
      <c r="N482">
        <v>27652.799999999999</v>
      </c>
      <c r="O482">
        <v>30618.2</v>
      </c>
      <c r="P482">
        <v>30618.2</v>
      </c>
      <c r="Q482">
        <v>30618.2</v>
      </c>
      <c r="R482">
        <v>37268</v>
      </c>
      <c r="S482">
        <v>37268</v>
      </c>
      <c r="T482">
        <v>37268</v>
      </c>
      <c r="U482">
        <v>42413.466666666602</v>
      </c>
      <c r="V482">
        <v>42413.466666666602</v>
      </c>
      <c r="W482">
        <v>42413.466666666602</v>
      </c>
      <c r="X482">
        <v>38212.133333333302</v>
      </c>
      <c r="Y482">
        <v>38212.133333333302</v>
      </c>
      <c r="Z482">
        <v>38212.133333333302</v>
      </c>
      <c r="AA482">
        <v>27341.0666666666</v>
      </c>
      <c r="AB482">
        <v>27341.0666666666</v>
      </c>
      <c r="AC482">
        <v>27341.0666666666</v>
      </c>
      <c r="AD482">
        <v>28576.733333333301</v>
      </c>
      <c r="AE482">
        <v>28576.733333333301</v>
      </c>
      <c r="AF482">
        <v>28576.733333333301</v>
      </c>
      <c r="AG482">
        <v>31033.4</v>
      </c>
      <c r="AH482">
        <v>31033.4</v>
      </c>
      <c r="AI482">
        <v>31033.4</v>
      </c>
      <c r="AJ482">
        <v>30216.933333333302</v>
      </c>
      <c r="AK482">
        <v>30216.933333333302</v>
      </c>
      <c r="AL482">
        <v>30216.933333333302</v>
      </c>
      <c r="AM482">
        <v>31772.799999999999</v>
      </c>
      <c r="AN482">
        <v>31772.799999999999</v>
      </c>
      <c r="AO482">
        <v>31772.799999999999</v>
      </c>
      <c r="AP482">
        <v>30009.933333333302</v>
      </c>
      <c r="AQ482">
        <v>30009.933333333302</v>
      </c>
      <c r="AR482">
        <v>30009.933333333302</v>
      </c>
      <c r="AS482">
        <v>24444.133333333299</v>
      </c>
      <c r="AT482">
        <v>24444.133333333299</v>
      </c>
      <c r="AU482">
        <v>24444.133333333299</v>
      </c>
      <c r="AW482" s="1">
        <f>MEDIAN($B482:$AU485)</f>
        <v>28270.233333333301</v>
      </c>
      <c r="AX482" s="1">
        <f>AVERAGE($B482:$AU485)</f>
        <v>29890.650015998079</v>
      </c>
      <c r="AY482" s="1">
        <f>MIN($B482:$AU485)</f>
        <v>10264</v>
      </c>
      <c r="AZ482" s="1">
        <f>MAX($B482:$AU485)</f>
        <v>52346.271083113097</v>
      </c>
      <c r="BA482" s="1">
        <f>STDEV($B482:$AU485)</f>
        <v>8439.6876103732466</v>
      </c>
    </row>
    <row r="483" spans="1:53" x14ac:dyDescent="0.5">
      <c r="A483" t="s">
        <v>70</v>
      </c>
      <c r="B483">
        <v>19712.0666666666</v>
      </c>
      <c r="C483">
        <v>19712.0666666666</v>
      </c>
      <c r="D483">
        <v>20456.666666666599</v>
      </c>
      <c r="E483">
        <v>20456.666666666599</v>
      </c>
      <c r="F483">
        <v>20456.666666666599</v>
      </c>
      <c r="G483">
        <v>26378.400000000001</v>
      </c>
      <c r="H483">
        <v>26378.400000000001</v>
      </c>
      <c r="I483">
        <v>26378.400000000001</v>
      </c>
      <c r="J483">
        <v>27963.733333333301</v>
      </c>
      <c r="K483">
        <v>27963.733333333301</v>
      </c>
      <c r="L483">
        <v>27963.733333333301</v>
      </c>
      <c r="M483">
        <v>22267.4</v>
      </c>
      <c r="N483">
        <v>22267.4</v>
      </c>
      <c r="O483">
        <v>22267.4</v>
      </c>
      <c r="P483">
        <v>25566.799999999999</v>
      </c>
      <c r="Q483">
        <v>25566.799999999999</v>
      </c>
      <c r="R483">
        <v>25566.799999999999</v>
      </c>
      <c r="S483">
        <v>41932.733333333301</v>
      </c>
      <c r="T483">
        <v>41932.733333333301</v>
      </c>
      <c r="U483">
        <v>41932.733333333301</v>
      </c>
      <c r="V483">
        <v>38544.0666666666</v>
      </c>
      <c r="W483">
        <v>38544.0666666666</v>
      </c>
      <c r="X483">
        <v>38544.0666666666</v>
      </c>
      <c r="Y483">
        <v>26969.200000000001</v>
      </c>
      <c r="Z483">
        <v>26969.200000000001</v>
      </c>
      <c r="AA483">
        <v>26969.200000000001</v>
      </c>
      <c r="AB483">
        <v>25678.6</v>
      </c>
      <c r="AC483">
        <v>25678.6</v>
      </c>
      <c r="AD483">
        <v>25678.6</v>
      </c>
      <c r="AE483">
        <v>18851.5333333333</v>
      </c>
      <c r="AF483">
        <v>18851.5333333333</v>
      </c>
      <c r="AG483">
        <v>38014.290088802598</v>
      </c>
      <c r="AH483">
        <v>38014.290088802598</v>
      </c>
      <c r="AI483">
        <v>38014.290088802598</v>
      </c>
      <c r="AJ483">
        <v>38014.290088802598</v>
      </c>
      <c r="AK483">
        <v>26854.922536256901</v>
      </c>
      <c r="AL483">
        <v>26854.922536256901</v>
      </c>
      <c r="AM483">
        <v>26854.922536256901</v>
      </c>
      <c r="AN483">
        <v>27938.6</v>
      </c>
      <c r="AO483">
        <v>27938.6</v>
      </c>
      <c r="AP483">
        <v>27938.6</v>
      </c>
      <c r="AQ483">
        <v>29544.5333333333</v>
      </c>
      <c r="AR483">
        <v>29544.5333333333</v>
      </c>
      <c r="AS483">
        <v>34464.267404901002</v>
      </c>
      <c r="AT483">
        <v>34464.267404901002</v>
      </c>
      <c r="AU483">
        <v>34464.267404901002</v>
      </c>
    </row>
    <row r="484" spans="1:53" x14ac:dyDescent="0.5">
      <c r="A484" t="s">
        <v>71</v>
      </c>
      <c r="B484">
        <v>14062.1333333333</v>
      </c>
      <c r="C484">
        <v>14062.1333333333</v>
      </c>
      <c r="D484">
        <v>14062.1333333333</v>
      </c>
      <c r="E484">
        <v>24679.0666666666</v>
      </c>
      <c r="F484">
        <v>24679.0666666666</v>
      </c>
      <c r="G484">
        <v>24679.0666666666</v>
      </c>
      <c r="H484">
        <v>41745.333333333299</v>
      </c>
      <c r="I484">
        <v>41745.333333333299</v>
      </c>
      <c r="J484">
        <v>41745.333333333299</v>
      </c>
      <c r="K484">
        <v>17993.266666666601</v>
      </c>
      <c r="L484">
        <v>17993.266666666601</v>
      </c>
      <c r="M484">
        <v>17993.266666666601</v>
      </c>
      <c r="N484">
        <v>26787.266666666601</v>
      </c>
      <c r="O484">
        <v>26787.266666666601</v>
      </c>
      <c r="P484">
        <v>26787.266666666601</v>
      </c>
      <c r="Q484">
        <v>27470.733333333301</v>
      </c>
      <c r="R484">
        <v>27470.733333333301</v>
      </c>
      <c r="S484">
        <v>27470.733333333301</v>
      </c>
      <c r="T484">
        <v>38383.533333333296</v>
      </c>
      <c r="U484">
        <v>38383.533333333296</v>
      </c>
      <c r="V484">
        <v>52346.271083113097</v>
      </c>
      <c r="W484">
        <v>52346.271083113097</v>
      </c>
      <c r="X484">
        <v>52346.271083113097</v>
      </c>
      <c r="Y484">
        <v>52346.271083113097</v>
      </c>
      <c r="Z484">
        <v>23500.248040480201</v>
      </c>
      <c r="AA484">
        <v>23500.248040480201</v>
      </c>
      <c r="AB484">
        <v>23500.248040480201</v>
      </c>
      <c r="AC484">
        <v>29479.733333333301</v>
      </c>
      <c r="AD484">
        <v>29479.733333333301</v>
      </c>
      <c r="AE484">
        <v>29479.733333333301</v>
      </c>
      <c r="AF484">
        <v>30430.333333333299</v>
      </c>
      <c r="AG484">
        <v>30430.333333333299</v>
      </c>
      <c r="AH484">
        <v>45263.319044702999</v>
      </c>
      <c r="AI484">
        <v>45263.319044702999</v>
      </c>
      <c r="AJ484">
        <v>45263.319044702999</v>
      </c>
      <c r="AK484">
        <v>45263.319044702999</v>
      </c>
      <c r="AL484">
        <v>24027.522027522002</v>
      </c>
      <c r="AM484">
        <v>24027.522027522002</v>
      </c>
      <c r="AN484">
        <v>24027.522027522002</v>
      </c>
      <c r="AO484">
        <v>32432.866666666599</v>
      </c>
      <c r="AP484">
        <v>32432.866666666599</v>
      </c>
      <c r="AQ484">
        <v>32432.866666666599</v>
      </c>
      <c r="AR484">
        <v>31236.6</v>
      </c>
      <c r="AS484">
        <v>31236.6</v>
      </c>
      <c r="AT484">
        <v>45629.5498820875</v>
      </c>
      <c r="AU484">
        <v>45629.5498820875</v>
      </c>
    </row>
    <row r="485" spans="1:53" x14ac:dyDescent="0.5">
      <c r="A485" t="s">
        <v>72</v>
      </c>
      <c r="B485">
        <v>21071.0666666666</v>
      </c>
      <c r="C485">
        <v>12965.8</v>
      </c>
      <c r="D485">
        <v>12965.8</v>
      </c>
      <c r="E485">
        <v>12965.8</v>
      </c>
      <c r="F485">
        <v>29826.933333333302</v>
      </c>
      <c r="G485">
        <v>29826.933333333302</v>
      </c>
      <c r="H485">
        <v>29826.933333333302</v>
      </c>
      <c r="I485">
        <v>29728.400000000001</v>
      </c>
      <c r="J485">
        <v>29728.400000000001</v>
      </c>
      <c r="K485">
        <v>29728.400000000001</v>
      </c>
      <c r="L485">
        <v>39321.466666666602</v>
      </c>
      <c r="M485">
        <v>39321.466666666602</v>
      </c>
      <c r="N485">
        <v>39321.466666666602</v>
      </c>
      <c r="O485">
        <v>16489.400000000001</v>
      </c>
      <c r="P485">
        <v>16489.400000000001</v>
      </c>
      <c r="Q485">
        <v>16489.400000000001</v>
      </c>
      <c r="R485">
        <v>25219</v>
      </c>
      <c r="S485">
        <v>25219</v>
      </c>
      <c r="T485">
        <v>25219</v>
      </c>
      <c r="U485">
        <v>39840.0666666666</v>
      </c>
      <c r="V485">
        <v>39840.0666666666</v>
      </c>
      <c r="W485">
        <v>39840.0666666666</v>
      </c>
      <c r="X485">
        <v>27705.466666666602</v>
      </c>
      <c r="Y485">
        <v>27705.466666666602</v>
      </c>
      <c r="Z485">
        <v>27705.466666666602</v>
      </c>
      <c r="AA485">
        <v>24841.733333333301</v>
      </c>
      <c r="AB485">
        <v>24841.733333333301</v>
      </c>
      <c r="AC485">
        <v>24841.733333333301</v>
      </c>
      <c r="AD485">
        <v>23698.666666666599</v>
      </c>
      <c r="AE485">
        <v>23698.666666666599</v>
      </c>
      <c r="AF485">
        <v>33287.507654623303</v>
      </c>
      <c r="AG485">
        <v>33287.507654623303</v>
      </c>
      <c r="AH485">
        <v>33287.507654623303</v>
      </c>
      <c r="AI485">
        <v>26093.412454993999</v>
      </c>
      <c r="AJ485">
        <v>26093.412454993999</v>
      </c>
      <c r="AK485">
        <v>26093.412454993999</v>
      </c>
      <c r="AL485">
        <v>26093.412454993999</v>
      </c>
      <c r="AM485">
        <v>21041.971886755098</v>
      </c>
      <c r="AN485">
        <v>21041.971886755098</v>
      </c>
      <c r="AO485">
        <v>44401.084288052298</v>
      </c>
      <c r="AP485">
        <v>44401.084288052298</v>
      </c>
      <c r="AQ485">
        <v>44401.084288052298</v>
      </c>
      <c r="AR485">
        <v>44401.084288052298</v>
      </c>
      <c r="AS485">
        <v>17049.149525316399</v>
      </c>
      <c r="AT485">
        <v>17049.149525316399</v>
      </c>
      <c r="AU485">
        <v>17049.149525316399</v>
      </c>
    </row>
    <row r="486" spans="1:53" x14ac:dyDescent="0.5">
      <c r="A486" t="s">
        <v>73</v>
      </c>
      <c r="B486">
        <v>2143.0333333333301</v>
      </c>
      <c r="C486">
        <v>2143.0333333333301</v>
      </c>
      <c r="D486">
        <v>22677.266666666601</v>
      </c>
      <c r="E486">
        <v>22677.266666666601</v>
      </c>
      <c r="F486">
        <v>22677.266666666601</v>
      </c>
      <c r="G486">
        <v>12361.9333333333</v>
      </c>
      <c r="H486">
        <v>12361.9333333333</v>
      </c>
      <c r="I486">
        <v>12361.9333333333</v>
      </c>
      <c r="J486">
        <v>12142.5333333333</v>
      </c>
      <c r="K486">
        <v>12142.5333333333</v>
      </c>
      <c r="L486">
        <v>12142.5333333333</v>
      </c>
      <c r="M486">
        <v>18248.400000000001</v>
      </c>
      <c r="N486">
        <v>18248.400000000001</v>
      </c>
      <c r="O486">
        <v>18248.400000000001</v>
      </c>
      <c r="P486">
        <v>16507.466666666602</v>
      </c>
      <c r="Q486">
        <v>16507.466666666602</v>
      </c>
      <c r="R486">
        <v>16507.466666666602</v>
      </c>
      <c r="S486">
        <v>58917.8</v>
      </c>
      <c r="T486">
        <v>58917.8</v>
      </c>
      <c r="U486">
        <v>58917.8</v>
      </c>
      <c r="V486">
        <v>237067.8</v>
      </c>
      <c r="W486">
        <v>237067.8</v>
      </c>
      <c r="X486">
        <v>237067.8</v>
      </c>
      <c r="Y486">
        <v>43409.533333333296</v>
      </c>
      <c r="Z486">
        <v>43409.533333333296</v>
      </c>
      <c r="AA486">
        <v>43409.533333333296</v>
      </c>
      <c r="AB486">
        <v>131464.26666666599</v>
      </c>
      <c r="AC486">
        <v>131464.26666666599</v>
      </c>
      <c r="AD486">
        <v>131464.26666666599</v>
      </c>
      <c r="AE486">
        <v>230970.2</v>
      </c>
      <c r="AF486">
        <v>230970.2</v>
      </c>
      <c r="AG486">
        <v>173992.03919167101</v>
      </c>
      <c r="AH486">
        <v>173992.03919167101</v>
      </c>
      <c r="AI486">
        <v>173992.03919167101</v>
      </c>
      <c r="AJ486">
        <v>14245.2767207423</v>
      </c>
      <c r="AK486">
        <v>14245.2767207423</v>
      </c>
      <c r="AL486">
        <v>14245.2767207423</v>
      </c>
      <c r="AM486">
        <v>14245.2767207423</v>
      </c>
      <c r="AN486">
        <v>62410.621569499999</v>
      </c>
      <c r="AO486">
        <v>62410.621569499999</v>
      </c>
      <c r="AP486">
        <v>62410.621569499999</v>
      </c>
      <c r="AQ486">
        <v>84107.666666666599</v>
      </c>
      <c r="AR486">
        <v>84107.666666666599</v>
      </c>
      <c r="AS486">
        <v>43817.454620038901</v>
      </c>
      <c r="AT486">
        <v>43817.454620038901</v>
      </c>
      <c r="AU486">
        <v>43817.454620038901</v>
      </c>
      <c r="AW486" s="1">
        <f>MEDIAN($B486:$AU486)</f>
        <v>43409.533333333296</v>
      </c>
      <c r="AX486" s="1">
        <f>AVERAGE($B486:$AU486)</f>
        <v>69358.135935360784</v>
      </c>
      <c r="AY486" s="1">
        <f>MIN($B486:$AU486)</f>
        <v>2143.0333333333301</v>
      </c>
      <c r="AZ486" s="1">
        <f>MAX($B486:$AU486)</f>
        <v>237067.8</v>
      </c>
      <c r="BA486" s="1">
        <f>STDEV($B486:$AU486)</f>
        <v>74449.414908873441</v>
      </c>
    </row>
    <row r="487" spans="1:53" x14ac:dyDescent="0.5">
      <c r="A487" t="s">
        <v>74</v>
      </c>
      <c r="B487">
        <v>5.1516666666581501E-2</v>
      </c>
      <c r="C487">
        <v>5.1516666666581501E-2</v>
      </c>
      <c r="D487">
        <v>0.97420666666645594</v>
      </c>
      <c r="E487">
        <v>0.97420666666645594</v>
      </c>
      <c r="F487">
        <v>0.97420666666645594</v>
      </c>
      <c r="G487">
        <v>0.34486666666756099</v>
      </c>
      <c r="H487">
        <v>0.34486666666756099</v>
      </c>
      <c r="I487">
        <v>0.34486666666756099</v>
      </c>
      <c r="J487">
        <v>0.82691999999951804</v>
      </c>
      <c r="K487">
        <v>0.82691999999951804</v>
      </c>
      <c r="L487">
        <v>0.82691999999951804</v>
      </c>
      <c r="M487">
        <v>0.28615333333315601</v>
      </c>
      <c r="N487">
        <v>0.28615333333315601</v>
      </c>
      <c r="O487">
        <v>0.28615333333315601</v>
      </c>
      <c r="P487">
        <v>0.60789999999997202</v>
      </c>
      <c r="Q487">
        <v>0.60789999999997202</v>
      </c>
      <c r="R487">
        <v>0.60789999999997202</v>
      </c>
      <c r="S487">
        <v>1.1297466666671101</v>
      </c>
      <c r="T487">
        <v>1.1297466666671101</v>
      </c>
      <c r="U487">
        <v>1.1297466666671101</v>
      </c>
      <c r="V487">
        <v>1.1944800000007101</v>
      </c>
      <c r="W487">
        <v>1.1944800000007101</v>
      </c>
      <c r="X487">
        <v>1.1944800000007101</v>
      </c>
      <c r="Y487">
        <v>0.25035333333259202</v>
      </c>
      <c r="Z487">
        <v>0.25035333333259202</v>
      </c>
      <c r="AA487">
        <v>0.25035333333259202</v>
      </c>
      <c r="AB487">
        <v>0.79444666666707497</v>
      </c>
      <c r="AC487">
        <v>0.79444666666707497</v>
      </c>
      <c r="AD487">
        <v>0.79444666666707497</v>
      </c>
      <c r="AE487">
        <v>0.27725333333213098</v>
      </c>
      <c r="AF487">
        <v>0.27725333333213098</v>
      </c>
      <c r="AG487">
        <v>0.18636456419733399</v>
      </c>
      <c r="AH487">
        <v>0.18636456419733399</v>
      </c>
      <c r="AI487">
        <v>0.18636456419733399</v>
      </c>
      <c r="AJ487">
        <v>7.3088991255080699E-2</v>
      </c>
      <c r="AK487">
        <v>7.3088991255080699E-2</v>
      </c>
      <c r="AL487">
        <v>7.3088991255080699E-2</v>
      </c>
      <c r="AM487">
        <v>7.3088991255080699E-2</v>
      </c>
      <c r="AN487">
        <v>8.8171883498429193E-2</v>
      </c>
      <c r="AO487">
        <v>8.8171883498429193E-2</v>
      </c>
      <c r="AP487">
        <v>8.8171883498429193E-2</v>
      </c>
      <c r="AQ487">
        <v>0.14072000000093399</v>
      </c>
      <c r="AR487">
        <v>0.14072000000093399</v>
      </c>
      <c r="AS487">
        <v>0.244918469900089</v>
      </c>
      <c r="AT487">
        <v>0.244918469900089</v>
      </c>
      <c r="AU487">
        <v>0.244918469900089</v>
      </c>
    </row>
    <row r="488" spans="1:53" x14ac:dyDescent="0.5">
      <c r="A488" t="s">
        <v>75</v>
      </c>
      <c r="B488">
        <v>0.3118466666668</v>
      </c>
      <c r="C488">
        <v>0.3118466666668</v>
      </c>
      <c r="D488">
        <v>0.45366000000133899</v>
      </c>
      <c r="E488">
        <v>0.45366000000133899</v>
      </c>
      <c r="F488">
        <v>0.45366000000133899</v>
      </c>
      <c r="G488">
        <v>0.45791333333302903</v>
      </c>
      <c r="H488">
        <v>0.45791333333302903</v>
      </c>
      <c r="I488">
        <v>0.45791333333302903</v>
      </c>
      <c r="J488">
        <v>0.44779333333281002</v>
      </c>
      <c r="K488">
        <v>0.44779333333281002</v>
      </c>
      <c r="L488">
        <v>0.44779333333281002</v>
      </c>
      <c r="M488">
        <v>0.37082666666719799</v>
      </c>
      <c r="N488">
        <v>0.37082666666719799</v>
      </c>
      <c r="O488">
        <v>0.37082666666719799</v>
      </c>
      <c r="P488">
        <v>0.26046666666691898</v>
      </c>
      <c r="Q488">
        <v>0.26046666666691898</v>
      </c>
      <c r="R488">
        <v>0.26046666666691898</v>
      </c>
      <c r="S488">
        <v>9.6780000000459596E-2</v>
      </c>
      <c r="T488">
        <v>9.6780000000459596E-2</v>
      </c>
      <c r="U488">
        <v>9.6780000000459596E-2</v>
      </c>
      <c r="V488">
        <v>3.48799999983384E-2</v>
      </c>
      <c r="W488">
        <v>3.48799999983384E-2</v>
      </c>
      <c r="X488">
        <v>3.48799999983384E-2</v>
      </c>
      <c r="Y488">
        <v>1.91333333380801E-3</v>
      </c>
      <c r="Z488">
        <v>1.91333333380801E-3</v>
      </c>
      <c r="AA488">
        <v>1.91333333380801E-3</v>
      </c>
      <c r="AB488">
        <v>0.14618000000154999</v>
      </c>
      <c r="AC488">
        <v>0.14618000000154999</v>
      </c>
      <c r="AD488">
        <v>0.14618000000154999</v>
      </c>
      <c r="AE488">
        <v>0.13102666666478999</v>
      </c>
      <c r="AF488">
        <v>0.13102666666478999</v>
      </c>
      <c r="AG488">
        <v>2.8985507247455002E-2</v>
      </c>
      <c r="AH488">
        <v>2.8985507247455002E-2</v>
      </c>
      <c r="AI488">
        <v>2.8985507247455002E-2</v>
      </c>
      <c r="AJ488">
        <v>0.149162160356928</v>
      </c>
      <c r="AK488">
        <v>0.149162160356928</v>
      </c>
      <c r="AL488">
        <v>0.149162160356928</v>
      </c>
      <c r="AM488">
        <v>0.149162160356928</v>
      </c>
      <c r="AN488">
        <v>0.145833951442013</v>
      </c>
      <c r="AO488">
        <v>0.145833951442013</v>
      </c>
      <c r="AP488">
        <v>0.145833951442013</v>
      </c>
      <c r="AQ488">
        <v>3.5173333333962803E-2</v>
      </c>
      <c r="AR488">
        <v>3.5173333333962803E-2</v>
      </c>
      <c r="AS488">
        <v>0.15977848425569199</v>
      </c>
      <c r="AT488">
        <v>0.15977848425569199</v>
      </c>
      <c r="AU488">
        <v>0.15977848425569199</v>
      </c>
    </row>
    <row r="489" spans="1:53" x14ac:dyDescent="0.5">
      <c r="A489" t="s">
        <v>76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</row>
    <row r="490" spans="1:53" x14ac:dyDescent="0.5">
      <c r="A490" t="s">
        <v>77</v>
      </c>
      <c r="B490">
        <v>4.4666666661699503</v>
      </c>
      <c r="C490">
        <v>12.6000000000931</v>
      </c>
      <c r="D490">
        <v>12.6000000000931</v>
      </c>
      <c r="E490">
        <v>12.6000000000931</v>
      </c>
      <c r="F490">
        <v>11.800000000124101</v>
      </c>
      <c r="G490">
        <v>11.800000000124101</v>
      </c>
      <c r="H490">
        <v>11.800000000124101</v>
      </c>
      <c r="I490">
        <v>11.800000000124101</v>
      </c>
      <c r="J490">
        <v>11.800000000124101</v>
      </c>
      <c r="K490">
        <v>11.800000000124101</v>
      </c>
      <c r="L490">
        <v>8.7999999996585103</v>
      </c>
      <c r="M490">
        <v>8.7999999996585103</v>
      </c>
      <c r="N490">
        <v>8.7999999996585103</v>
      </c>
      <c r="O490">
        <v>11.5333333332091</v>
      </c>
      <c r="P490">
        <v>11.5333333332091</v>
      </c>
      <c r="Q490">
        <v>11.5333333332091</v>
      </c>
      <c r="R490">
        <v>45.733333334016301</v>
      </c>
      <c r="S490">
        <v>45.733333334016301</v>
      </c>
      <c r="T490">
        <v>45.733333334016301</v>
      </c>
      <c r="U490">
        <v>16.5999999999379</v>
      </c>
      <c r="V490">
        <v>16.5999999999379</v>
      </c>
      <c r="W490">
        <v>16.5999999999379</v>
      </c>
      <c r="X490">
        <v>13.3333333333333</v>
      </c>
      <c r="Y490">
        <v>13.3333333333333</v>
      </c>
      <c r="Z490">
        <v>13.3333333333333</v>
      </c>
      <c r="AA490">
        <v>10.133333332681399</v>
      </c>
      <c r="AB490">
        <v>10.133333332681399</v>
      </c>
      <c r="AC490">
        <v>10.133333332681399</v>
      </c>
      <c r="AD490">
        <v>10.466666667101199</v>
      </c>
      <c r="AE490">
        <v>10.466666667101199</v>
      </c>
      <c r="AF490">
        <v>10.466666667101199</v>
      </c>
      <c r="AG490">
        <v>14.6666666663562</v>
      </c>
      <c r="AH490">
        <v>14.6666666663562</v>
      </c>
      <c r="AI490">
        <v>14.6666666663562</v>
      </c>
      <c r="AJ490">
        <v>9.6666666671323291</v>
      </c>
      <c r="AK490">
        <v>9.6666666671323291</v>
      </c>
      <c r="AL490">
        <v>9.6666666671323291</v>
      </c>
      <c r="AM490">
        <v>11.7333333333954</v>
      </c>
      <c r="AN490">
        <v>11.7333333333954</v>
      </c>
      <c r="AO490">
        <v>11.7333333333954</v>
      </c>
      <c r="AP490">
        <v>10.7999999999689</v>
      </c>
      <c r="AQ490">
        <v>10.7999999999689</v>
      </c>
      <c r="AR490">
        <v>10.7999999999689</v>
      </c>
      <c r="AS490">
        <v>8.5999999994722405</v>
      </c>
      <c r="AT490">
        <v>8.5999999994722405</v>
      </c>
      <c r="AU490">
        <v>8.5999999994722405</v>
      </c>
      <c r="AW490" s="1">
        <f>MEDIAN($B490:$AU493,$B495:$AU498,$B500:$AU503,$B505:$AU508)</f>
        <v>9.6666666671323291</v>
      </c>
      <c r="AX490" s="1">
        <f>AVERAGE($B490:$AU493,$B495:$AU498,$B500:$AU503,$B505:$AU508)</f>
        <v>6.7426921033237184</v>
      </c>
      <c r="AY490" s="1">
        <f>MIN($B490:$AU493,$B495:$AU498,$B500:$AU503,$B505:$AU508)</f>
        <v>-44.673433815092999</v>
      </c>
      <c r="AZ490" s="1">
        <f>MAX($B490:$AU493,$B495:$AU498,$B500:$AU503,$B505:$AU508)</f>
        <v>59.066666666573497</v>
      </c>
      <c r="BA490" s="1">
        <f>STDEV($B490:$AU493,$B495:$AU498,$B500:$AU503,$B505:$AU508)</f>
        <v>19.46111117976254</v>
      </c>
    </row>
    <row r="491" spans="1:53" x14ac:dyDescent="0.5">
      <c r="A491" t="s">
        <v>78</v>
      </c>
      <c r="B491">
        <v>7.7333333335506396</v>
      </c>
      <c r="C491">
        <v>7.7333333335506396</v>
      </c>
      <c r="D491">
        <v>16.2666666662941</v>
      </c>
      <c r="E491">
        <v>16.2666666662941</v>
      </c>
      <c r="F491">
        <v>16.2666666662941</v>
      </c>
      <c r="G491">
        <v>10</v>
      </c>
      <c r="H491">
        <v>10</v>
      </c>
      <c r="I491">
        <v>10</v>
      </c>
      <c r="J491">
        <v>9.9333333332712499</v>
      </c>
      <c r="K491">
        <v>9.9333333332712499</v>
      </c>
      <c r="L491">
        <v>9.9333333332712499</v>
      </c>
      <c r="M491">
        <v>8.2666666673806901</v>
      </c>
      <c r="N491">
        <v>8.2666666673806901</v>
      </c>
      <c r="O491">
        <v>8.2666666673806901</v>
      </c>
      <c r="P491">
        <v>9.7333333330849801</v>
      </c>
      <c r="Q491">
        <v>9.7333333330849801</v>
      </c>
      <c r="R491">
        <v>9.7333333330849801</v>
      </c>
      <c r="S491">
        <v>48.133333333147</v>
      </c>
      <c r="T491">
        <v>48.133333333147</v>
      </c>
      <c r="U491">
        <v>48.133333333147</v>
      </c>
      <c r="V491">
        <v>16.933333333581601</v>
      </c>
      <c r="W491">
        <v>16.933333333581601</v>
      </c>
      <c r="X491">
        <v>16.933333333581601</v>
      </c>
      <c r="Y491">
        <v>44.266666666759797</v>
      </c>
      <c r="Z491">
        <v>44.266666666759797</v>
      </c>
      <c r="AA491">
        <v>44.266666666759797</v>
      </c>
      <c r="AB491">
        <v>9.7333333330849801</v>
      </c>
      <c r="AC491">
        <v>9.7333333330849801</v>
      </c>
      <c r="AD491">
        <v>9.7333333330849801</v>
      </c>
      <c r="AE491">
        <v>11.1333333336127</v>
      </c>
      <c r="AF491">
        <v>11.1333333336127</v>
      </c>
      <c r="AG491">
        <v>-35.449627437160601</v>
      </c>
      <c r="AH491">
        <v>-35.449627437160601</v>
      </c>
      <c r="AI491">
        <v>-35.449627437160601</v>
      </c>
      <c r="AJ491">
        <v>-35.449627437160601</v>
      </c>
      <c r="AK491">
        <v>34.861159233615801</v>
      </c>
      <c r="AL491">
        <v>34.861159233615801</v>
      </c>
      <c r="AM491">
        <v>34.861159233615801</v>
      </c>
      <c r="AN491">
        <v>10.1333333334575</v>
      </c>
      <c r="AO491">
        <v>10.1333333334575</v>
      </c>
      <c r="AP491">
        <v>10.1333333334575</v>
      </c>
      <c r="AQ491">
        <v>12.3333333331781</v>
      </c>
      <c r="AR491">
        <v>12.3333333331781</v>
      </c>
      <c r="AS491">
        <v>-40.674664205598901</v>
      </c>
      <c r="AT491">
        <v>-40.674664205598901</v>
      </c>
      <c r="AU491">
        <v>-40.674664205598901</v>
      </c>
    </row>
    <row r="492" spans="1:53" x14ac:dyDescent="0.5">
      <c r="A492" t="s">
        <v>79</v>
      </c>
      <c r="B492">
        <v>5.53333333305393</v>
      </c>
      <c r="C492">
        <v>5.53333333305393</v>
      </c>
      <c r="D492">
        <v>5.53333333305393</v>
      </c>
      <c r="E492">
        <v>14.0666666665735</v>
      </c>
      <c r="F492">
        <v>14.0666666665735</v>
      </c>
      <c r="G492">
        <v>14.0666666665735</v>
      </c>
      <c r="H492">
        <v>13.133333333923099</v>
      </c>
      <c r="I492">
        <v>13.133333333923099</v>
      </c>
      <c r="J492">
        <v>13.133333333923099</v>
      </c>
      <c r="K492">
        <v>7.9333333329607996</v>
      </c>
      <c r="L492">
        <v>7.9333333329607996</v>
      </c>
      <c r="M492">
        <v>7.9333333329607996</v>
      </c>
      <c r="N492">
        <v>9.6000000004035595</v>
      </c>
      <c r="O492">
        <v>9.6000000004035595</v>
      </c>
      <c r="P492">
        <v>9.6000000004035595</v>
      </c>
      <c r="Q492">
        <v>56.799999999348003</v>
      </c>
      <c r="R492">
        <v>56.799999999348003</v>
      </c>
      <c r="S492">
        <v>56.799999999348003</v>
      </c>
      <c r="T492">
        <v>23.933333333892101</v>
      </c>
      <c r="U492">
        <v>23.933333333892101</v>
      </c>
      <c r="V492">
        <v>-31.680552733988598</v>
      </c>
      <c r="W492">
        <v>-31.680552733988598</v>
      </c>
      <c r="X492">
        <v>-31.680552733988598</v>
      </c>
      <c r="Y492">
        <v>-31.680552733988598</v>
      </c>
      <c r="Z492">
        <v>33.673975592839803</v>
      </c>
      <c r="AA492">
        <v>33.673975592839803</v>
      </c>
      <c r="AB492">
        <v>33.673975592839803</v>
      </c>
      <c r="AC492">
        <v>11.200000000341401</v>
      </c>
      <c r="AD492">
        <v>11.200000000341401</v>
      </c>
      <c r="AE492">
        <v>11.200000000341401</v>
      </c>
      <c r="AF492">
        <v>14.5333333328987</v>
      </c>
      <c r="AG492">
        <v>14.5333333328987</v>
      </c>
      <c r="AH492">
        <v>-35.027556644023001</v>
      </c>
      <c r="AI492">
        <v>-35.027556644023001</v>
      </c>
      <c r="AJ492">
        <v>-35.027556644023001</v>
      </c>
      <c r="AK492">
        <v>-35.027556644023001</v>
      </c>
      <c r="AL492">
        <v>33.917433917549097</v>
      </c>
      <c r="AM492">
        <v>33.917433917549097</v>
      </c>
      <c r="AN492">
        <v>33.917433917549097</v>
      </c>
      <c r="AO492">
        <v>10.7333333332401</v>
      </c>
      <c r="AP492">
        <v>10.7333333332401</v>
      </c>
      <c r="AQ492">
        <v>10.7333333332401</v>
      </c>
      <c r="AR492">
        <v>12.5333333333643</v>
      </c>
      <c r="AS492">
        <v>12.5333333333643</v>
      </c>
      <c r="AT492">
        <v>-35.035373730395698</v>
      </c>
      <c r="AU492">
        <v>-35.035373730395698</v>
      </c>
    </row>
    <row r="493" spans="1:53" x14ac:dyDescent="0.5">
      <c r="A493" t="s">
        <v>80</v>
      </c>
      <c r="B493">
        <v>6.3333333330228898</v>
      </c>
      <c r="C493">
        <v>6.0000000001552198</v>
      </c>
      <c r="D493">
        <v>6.0000000001552198</v>
      </c>
      <c r="E493">
        <v>6.0000000001552198</v>
      </c>
      <c r="F493">
        <v>14.4000000002173</v>
      </c>
      <c r="G493">
        <v>14.4000000002173</v>
      </c>
      <c r="H493">
        <v>14.4000000002173</v>
      </c>
      <c r="I493">
        <v>10.4666666663251</v>
      </c>
      <c r="J493">
        <v>10.4666666663251</v>
      </c>
      <c r="K493">
        <v>10.4666666663251</v>
      </c>
      <c r="L493">
        <v>13.8666666663872</v>
      </c>
      <c r="M493">
        <v>13.8666666663872</v>
      </c>
      <c r="N493">
        <v>13.8666666663872</v>
      </c>
      <c r="O493">
        <v>6.6000000007140098</v>
      </c>
      <c r="P493">
        <v>6.6000000007140098</v>
      </c>
      <c r="Q493">
        <v>6.6000000007140098</v>
      </c>
      <c r="R493">
        <v>11.733333332619299</v>
      </c>
      <c r="S493">
        <v>11.733333332619299</v>
      </c>
      <c r="T493">
        <v>11.733333332619299</v>
      </c>
      <c r="U493">
        <v>15.9333333334264</v>
      </c>
      <c r="V493">
        <v>15.9333333334264</v>
      </c>
      <c r="W493">
        <v>15.9333333334264</v>
      </c>
      <c r="X493">
        <v>13.600000000248301</v>
      </c>
      <c r="Y493">
        <v>13.600000000248301</v>
      </c>
      <c r="Z493">
        <v>13.600000000248301</v>
      </c>
      <c r="AA493">
        <v>8.6000000002483503</v>
      </c>
      <c r="AB493">
        <v>8.6000000002483503</v>
      </c>
      <c r="AC493">
        <v>8.6000000002483503</v>
      </c>
      <c r="AD493">
        <v>13.666666666200999</v>
      </c>
      <c r="AE493">
        <v>13.666666666200999</v>
      </c>
      <c r="AF493">
        <v>-33.190447029293203</v>
      </c>
      <c r="AG493">
        <v>-33.190447029293203</v>
      </c>
      <c r="AH493">
        <v>-33.190447029293203</v>
      </c>
      <c r="AI493">
        <v>9.4545939453626708</v>
      </c>
      <c r="AJ493">
        <v>9.4545939453626708</v>
      </c>
      <c r="AK493">
        <v>9.4545939453626708</v>
      </c>
      <c r="AL493">
        <v>9.4545939453626708</v>
      </c>
      <c r="AM493">
        <v>33.280538507318496</v>
      </c>
      <c r="AN493">
        <v>33.280538507318496</v>
      </c>
      <c r="AO493">
        <v>-37.684124385870902</v>
      </c>
      <c r="AP493">
        <v>-37.684124385870902</v>
      </c>
      <c r="AQ493">
        <v>-37.684124385870902</v>
      </c>
      <c r="AR493">
        <v>-37.684124385870902</v>
      </c>
      <c r="AS493">
        <v>32.3081487338778</v>
      </c>
      <c r="AT493">
        <v>32.3081487338778</v>
      </c>
      <c r="AU493">
        <v>32.3081487338778</v>
      </c>
    </row>
    <row r="494" spans="1:53" x14ac:dyDescent="0.5">
      <c r="A494" t="s">
        <v>81</v>
      </c>
      <c r="B494">
        <v>0.56666666680636901</v>
      </c>
      <c r="C494">
        <v>0.56666666680636901</v>
      </c>
      <c r="D494">
        <v>53.4666666667908</v>
      </c>
      <c r="E494">
        <v>53.4666666667908</v>
      </c>
      <c r="F494">
        <v>53.4666666667908</v>
      </c>
      <c r="G494">
        <v>99.666666666356207</v>
      </c>
      <c r="H494">
        <v>99.666666666356207</v>
      </c>
      <c r="I494">
        <v>99.666666666356207</v>
      </c>
      <c r="J494">
        <v>99.799999999813707</v>
      </c>
      <c r="K494">
        <v>99.799999999813707</v>
      </c>
      <c r="L494">
        <v>99.799999999813707</v>
      </c>
      <c r="M494">
        <v>99.7333333330849</v>
      </c>
      <c r="N494">
        <v>99.7333333330849</v>
      </c>
      <c r="O494">
        <v>99.7333333330849</v>
      </c>
      <c r="P494">
        <v>99.066666667349594</v>
      </c>
      <c r="Q494">
        <v>99.066666667349594</v>
      </c>
      <c r="R494">
        <v>99.066666667349594</v>
      </c>
      <c r="S494">
        <v>99.8666666665424</v>
      </c>
      <c r="T494">
        <v>99.8666666665424</v>
      </c>
      <c r="U494">
        <v>99.8666666665424</v>
      </c>
      <c r="V494">
        <v>99.933333333271193</v>
      </c>
      <c r="W494">
        <v>99.933333333271193</v>
      </c>
      <c r="X494">
        <v>99.933333333271193</v>
      </c>
      <c r="Y494">
        <v>100</v>
      </c>
      <c r="Z494">
        <v>100</v>
      </c>
      <c r="AA494">
        <v>100</v>
      </c>
      <c r="AB494">
        <v>66.5333333332091</v>
      </c>
      <c r="AC494">
        <v>66.5333333332091</v>
      </c>
      <c r="AD494">
        <v>66.5333333332091</v>
      </c>
      <c r="AE494">
        <v>19.533333333674801</v>
      </c>
      <c r="AF494">
        <v>19.533333333674801</v>
      </c>
      <c r="AG494">
        <v>-31.863645642395401</v>
      </c>
      <c r="AH494">
        <v>-31.863645642395401</v>
      </c>
      <c r="AI494">
        <v>-31.863645642395401</v>
      </c>
      <c r="AJ494">
        <v>5.2006141935146797</v>
      </c>
      <c r="AK494">
        <v>5.2006141935146797</v>
      </c>
      <c r="AL494">
        <v>5.2006141935146797</v>
      </c>
      <c r="AM494">
        <v>5.2006141935146797</v>
      </c>
      <c r="AN494">
        <v>32.997082529562498</v>
      </c>
      <c r="AO494">
        <v>32.997082529562498</v>
      </c>
      <c r="AP494">
        <v>32.997082529562498</v>
      </c>
      <c r="AQ494">
        <v>11.5999999999379</v>
      </c>
      <c r="AR494">
        <v>11.5999999999379</v>
      </c>
      <c r="AS494">
        <v>-44.600553789116098</v>
      </c>
      <c r="AT494">
        <v>-44.600553789116098</v>
      </c>
      <c r="AU494">
        <v>-44.600553789116098</v>
      </c>
      <c r="AW494" s="1">
        <f>MEDIAN($B494:$AU494,$B499:$AU499,$B504:$AU504,$B509:$AU513)</f>
        <v>61.2666666662941</v>
      </c>
      <c r="AX494" s="1">
        <f>AVERAGE($B494:$AU494,$B499:$AU499,$B504:$AU504,$B509:$AU513)</f>
        <v>53.409073774914333</v>
      </c>
      <c r="AY494" s="1">
        <f>MIN($B494:$AU494,$B499:$AU499,$B504:$AU504,$B509:$AU513)</f>
        <v>-50.847111655725001</v>
      </c>
      <c r="AZ494" s="1">
        <f>MAX($B494:$AU494,$B499:$AU499,$B504:$AU504,$B509:$AU513)</f>
        <v>100</v>
      </c>
      <c r="BA494" s="1">
        <f>STDEV($B494:$AU494,$B499:$AU499,$B504:$AU504,$B509:$AU513)</f>
        <v>48.837635258045374</v>
      </c>
    </row>
    <row r="495" spans="1:53" x14ac:dyDescent="0.5">
      <c r="A495" t="s">
        <v>82</v>
      </c>
      <c r="B495">
        <v>8.1333333331470605</v>
      </c>
      <c r="C495">
        <v>13.3333333333333</v>
      </c>
      <c r="D495">
        <v>13.3333333333333</v>
      </c>
      <c r="E495">
        <v>13.3333333333333</v>
      </c>
      <c r="F495">
        <v>9.2000000000310393</v>
      </c>
      <c r="G495">
        <v>9.2000000000310393</v>
      </c>
      <c r="H495">
        <v>9.2000000000310393</v>
      </c>
      <c r="I495">
        <v>9.7333333338610792</v>
      </c>
      <c r="J495">
        <v>9.7333333338610792</v>
      </c>
      <c r="K495">
        <v>9.7333333338610792</v>
      </c>
      <c r="L495">
        <v>7.7333333327745297</v>
      </c>
      <c r="M495">
        <v>7.7333333327745297</v>
      </c>
      <c r="N495">
        <v>7.7333333327745297</v>
      </c>
      <c r="O495">
        <v>8.8666666671633703</v>
      </c>
      <c r="P495">
        <v>8.8666666671633703</v>
      </c>
      <c r="Q495">
        <v>8.8666666671633703</v>
      </c>
      <c r="R495">
        <v>16.9333333328055</v>
      </c>
      <c r="S495">
        <v>16.9333333328055</v>
      </c>
      <c r="T495">
        <v>16.9333333328055</v>
      </c>
      <c r="U495">
        <v>13.400000000062001</v>
      </c>
      <c r="V495">
        <v>13.400000000062001</v>
      </c>
      <c r="W495">
        <v>13.400000000062001</v>
      </c>
      <c r="X495">
        <v>9.9333333332712499</v>
      </c>
      <c r="Y495">
        <v>9.9333333332712499</v>
      </c>
      <c r="Z495">
        <v>9.9333333332712499</v>
      </c>
      <c r="AA495">
        <v>9.5333333336748094</v>
      </c>
      <c r="AB495">
        <v>9.5333333336748094</v>
      </c>
      <c r="AC495">
        <v>9.5333333336748094</v>
      </c>
      <c r="AD495">
        <v>11.9999999995343</v>
      </c>
      <c r="AE495">
        <v>11.9999999995343</v>
      </c>
      <c r="AF495">
        <v>11.9999999995343</v>
      </c>
      <c r="AG495">
        <v>11.1333333336127</v>
      </c>
      <c r="AH495">
        <v>11.1333333336127</v>
      </c>
      <c r="AI495">
        <v>11.1333333336127</v>
      </c>
      <c r="AJ495">
        <v>9.9333333332712499</v>
      </c>
      <c r="AK495">
        <v>9.9333333332712499</v>
      </c>
      <c r="AL495">
        <v>9.9333333332712499</v>
      </c>
      <c r="AM495">
        <v>9.9333333332712499</v>
      </c>
      <c r="AN495">
        <v>9.9333333332712499</v>
      </c>
      <c r="AO495">
        <v>9.9333333332712499</v>
      </c>
      <c r="AP495">
        <v>11.0000000001552</v>
      </c>
      <c r="AQ495">
        <v>11.0000000001552</v>
      </c>
      <c r="AR495">
        <v>11.0000000001552</v>
      </c>
      <c r="AS495">
        <v>9.6000000004035595</v>
      </c>
      <c r="AT495">
        <v>9.6000000004035595</v>
      </c>
      <c r="AU495">
        <v>9.6000000004035595</v>
      </c>
    </row>
    <row r="496" spans="1:53" x14ac:dyDescent="0.5">
      <c r="A496" t="s">
        <v>83</v>
      </c>
      <c r="B496">
        <v>7.3333333331781096</v>
      </c>
      <c r="C496">
        <v>7.3333333331781096</v>
      </c>
      <c r="D496">
        <v>19.8666666665424</v>
      </c>
      <c r="E496">
        <v>19.8666666665424</v>
      </c>
      <c r="F496">
        <v>19.8666666665424</v>
      </c>
      <c r="G496">
        <v>8.7999999996585103</v>
      </c>
      <c r="H496">
        <v>8.7999999996585103</v>
      </c>
      <c r="I496">
        <v>8.7999999996585103</v>
      </c>
      <c r="J496">
        <v>8.1333333339231704</v>
      </c>
      <c r="K496">
        <v>8.1333333339231704</v>
      </c>
      <c r="L496">
        <v>8.1333333339231704</v>
      </c>
      <c r="M496">
        <v>9.3999999994411993</v>
      </c>
      <c r="N496">
        <v>9.3999999994411993</v>
      </c>
      <c r="O496">
        <v>9.3999999994411993</v>
      </c>
      <c r="P496">
        <v>14.200000000031</v>
      </c>
      <c r="Q496">
        <v>14.200000000031</v>
      </c>
      <c r="R496">
        <v>14.200000000031</v>
      </c>
      <c r="S496">
        <v>15.7999999999689</v>
      </c>
      <c r="T496">
        <v>15.7999999999689</v>
      </c>
      <c r="U496">
        <v>15.7999999999689</v>
      </c>
      <c r="V496">
        <v>14.666666667132301</v>
      </c>
      <c r="W496">
        <v>14.666666667132301</v>
      </c>
      <c r="X496">
        <v>14.666666667132301</v>
      </c>
      <c r="Y496">
        <v>27.1999999997206</v>
      </c>
      <c r="Z496">
        <v>27.1999999997206</v>
      </c>
      <c r="AA496">
        <v>27.1999999997206</v>
      </c>
      <c r="AB496">
        <v>7.7333333335506396</v>
      </c>
      <c r="AC496">
        <v>7.7333333335506396</v>
      </c>
      <c r="AD496">
        <v>7.7333333335506396</v>
      </c>
      <c r="AE496">
        <v>9.5999999996274692</v>
      </c>
      <c r="AF496">
        <v>9.5999999996274692</v>
      </c>
      <c r="AG496">
        <v>-38.001429007882102</v>
      </c>
      <c r="AH496">
        <v>-38.001429007882102</v>
      </c>
      <c r="AI496">
        <v>-38.001429007882102</v>
      </c>
      <c r="AJ496">
        <v>-38.001429007882102</v>
      </c>
      <c r="AK496">
        <v>34.168192842416602</v>
      </c>
      <c r="AL496">
        <v>34.168192842416602</v>
      </c>
      <c r="AM496">
        <v>34.168192842416602</v>
      </c>
      <c r="AN496">
        <v>8.6000000002483503</v>
      </c>
      <c r="AO496">
        <v>8.6000000002483503</v>
      </c>
      <c r="AP496">
        <v>8.6000000002483503</v>
      </c>
      <c r="AQ496">
        <v>6.5999999999379</v>
      </c>
      <c r="AR496">
        <v>6.5999999999379</v>
      </c>
      <c r="AS496">
        <v>-44.673433815092999</v>
      </c>
      <c r="AT496">
        <v>-44.673433815092999</v>
      </c>
      <c r="AU496">
        <v>-44.673433815092999</v>
      </c>
    </row>
    <row r="497" spans="1:47" x14ac:dyDescent="0.5">
      <c r="A497" t="s">
        <v>84</v>
      </c>
      <c r="B497">
        <v>3.9999999998447802</v>
      </c>
      <c r="C497">
        <v>3.9999999998447802</v>
      </c>
      <c r="D497">
        <v>3.9999999998447802</v>
      </c>
      <c r="E497">
        <v>14.2666666667598</v>
      </c>
      <c r="F497">
        <v>14.2666666667598</v>
      </c>
      <c r="G497">
        <v>14.2666666667598</v>
      </c>
      <c r="H497">
        <v>9.6666666671323291</v>
      </c>
      <c r="I497">
        <v>9.6666666671323291</v>
      </c>
      <c r="J497">
        <v>9.6666666671323291</v>
      </c>
      <c r="K497">
        <v>6.3333333330228898</v>
      </c>
      <c r="L497">
        <v>6.3333333330228898</v>
      </c>
      <c r="M497">
        <v>6.3333333330228898</v>
      </c>
      <c r="N497">
        <v>8.6000000002483503</v>
      </c>
      <c r="O497">
        <v>8.6000000002483503</v>
      </c>
      <c r="P497">
        <v>8.6000000002483503</v>
      </c>
      <c r="Q497">
        <v>8.2666666666045696</v>
      </c>
      <c r="R497">
        <v>8.2666666666045696</v>
      </c>
      <c r="S497">
        <v>8.2666666666045696</v>
      </c>
      <c r="T497">
        <v>13.0666666664183</v>
      </c>
      <c r="U497">
        <v>13.0666666664183</v>
      </c>
      <c r="V497">
        <v>-36.252794147862097</v>
      </c>
      <c r="W497">
        <v>-36.252794147862097</v>
      </c>
      <c r="X497">
        <v>-36.252794147862097</v>
      </c>
      <c r="Y497">
        <v>-36.252794147862097</v>
      </c>
      <c r="Z497">
        <v>32.880246056595198</v>
      </c>
      <c r="AA497">
        <v>32.880246056595198</v>
      </c>
      <c r="AB497">
        <v>32.880246056595198</v>
      </c>
      <c r="AC497">
        <v>11.9999999995343</v>
      </c>
      <c r="AD497">
        <v>11.9999999995343</v>
      </c>
      <c r="AE497">
        <v>11.9999999995343</v>
      </c>
      <c r="AF497">
        <v>14.0666666665735</v>
      </c>
      <c r="AG497">
        <v>14.0666666665735</v>
      </c>
      <c r="AH497">
        <v>-38.905899162951897</v>
      </c>
      <c r="AI497">
        <v>-38.905899162951897</v>
      </c>
      <c r="AJ497">
        <v>-38.905899162951897</v>
      </c>
      <c r="AK497">
        <v>-38.905899162951897</v>
      </c>
      <c r="AL497">
        <v>33.075933075840801</v>
      </c>
      <c r="AM497">
        <v>33.075933075840801</v>
      </c>
      <c r="AN497">
        <v>33.075933075840801</v>
      </c>
      <c r="AO497">
        <v>8.9333333338921204</v>
      </c>
      <c r="AP497">
        <v>8.9333333338921204</v>
      </c>
      <c r="AQ497">
        <v>8.9333333338921204</v>
      </c>
      <c r="AR497">
        <v>8.8666666663872693</v>
      </c>
      <c r="AS497">
        <v>8.8666666663872693</v>
      </c>
      <c r="AT497">
        <v>-40.879729313961697</v>
      </c>
      <c r="AU497">
        <v>-40.879729313961697</v>
      </c>
    </row>
    <row r="498" spans="1:47" x14ac:dyDescent="0.5">
      <c r="A498" t="s">
        <v>85</v>
      </c>
      <c r="B498">
        <v>5.4000000003725201</v>
      </c>
      <c r="C498">
        <v>6.3999999997516399</v>
      </c>
      <c r="D498">
        <v>6.3999999997516399</v>
      </c>
      <c r="E498">
        <v>6.3999999997516399</v>
      </c>
      <c r="F498">
        <v>12.800000000279301</v>
      </c>
      <c r="G498">
        <v>12.800000000279301</v>
      </c>
      <c r="H498">
        <v>12.800000000279301</v>
      </c>
      <c r="I498">
        <v>8.2666666666045696</v>
      </c>
      <c r="J498">
        <v>8.2666666666045696</v>
      </c>
      <c r="K498">
        <v>8.2666666666045696</v>
      </c>
      <c r="L498">
        <v>10.7999999999689</v>
      </c>
      <c r="M498">
        <v>10.7999999999689</v>
      </c>
      <c r="N498">
        <v>10.7999999999689</v>
      </c>
      <c r="O498">
        <v>5.2000000001862601</v>
      </c>
      <c r="P498">
        <v>5.2000000001862601</v>
      </c>
      <c r="Q498">
        <v>5.2000000001862601</v>
      </c>
      <c r="R498">
        <v>6.6666666666666696</v>
      </c>
      <c r="S498">
        <v>6.6666666666666696</v>
      </c>
      <c r="T498">
        <v>6.6666666666666696</v>
      </c>
      <c r="U498">
        <v>13.533333333519501</v>
      </c>
      <c r="V498">
        <v>13.533333333519501</v>
      </c>
      <c r="W498">
        <v>13.533333333519501</v>
      </c>
      <c r="X498">
        <v>9.7999999998137302</v>
      </c>
      <c r="Y498">
        <v>9.7999999998137302</v>
      </c>
      <c r="Z498">
        <v>9.7999999998137302</v>
      </c>
      <c r="AA498">
        <v>7.2666666664493604</v>
      </c>
      <c r="AB498">
        <v>7.2666666664493604</v>
      </c>
      <c r="AC498">
        <v>7.2666666664493604</v>
      </c>
      <c r="AD498">
        <v>9.2666666667598001</v>
      </c>
      <c r="AE498">
        <v>9.2666666667598001</v>
      </c>
      <c r="AF498">
        <v>-34.7213717080366</v>
      </c>
      <c r="AG498">
        <v>-34.7213717080366</v>
      </c>
      <c r="AH498">
        <v>-34.7213717080366</v>
      </c>
      <c r="AI498">
        <v>6.5208694491357004</v>
      </c>
      <c r="AJ498">
        <v>6.5208694491357004</v>
      </c>
      <c r="AK498">
        <v>6.5208694491357004</v>
      </c>
      <c r="AL498">
        <v>6.5208694491357004</v>
      </c>
      <c r="AM498">
        <v>30.063353791305399</v>
      </c>
      <c r="AN498">
        <v>30.063353791305399</v>
      </c>
      <c r="AO498">
        <v>-38.195581014825201</v>
      </c>
      <c r="AP498">
        <v>-38.195581014825201</v>
      </c>
      <c r="AQ498">
        <v>-38.195581014825201</v>
      </c>
      <c r="AR498">
        <v>-38.195581014825201</v>
      </c>
      <c r="AS498">
        <v>32.060917721564998</v>
      </c>
      <c r="AT498">
        <v>32.060917721564998</v>
      </c>
      <c r="AU498">
        <v>32.060917721564998</v>
      </c>
    </row>
    <row r="499" spans="1:47" x14ac:dyDescent="0.5">
      <c r="A499" t="s">
        <v>86</v>
      </c>
      <c r="B499">
        <v>1.7666666667598001</v>
      </c>
      <c r="C499">
        <v>1.7666666667598001</v>
      </c>
      <c r="D499">
        <v>56.933333333581601</v>
      </c>
      <c r="E499">
        <v>56.933333333581601</v>
      </c>
      <c r="F499">
        <v>56.933333333581601</v>
      </c>
      <c r="G499">
        <v>99.799999999813707</v>
      </c>
      <c r="H499">
        <v>99.799999999813707</v>
      </c>
      <c r="I499">
        <v>99.799999999813707</v>
      </c>
      <c r="J499">
        <v>99.666666666356207</v>
      </c>
      <c r="K499">
        <v>99.666666666356207</v>
      </c>
      <c r="L499">
        <v>99.666666666356207</v>
      </c>
      <c r="M499">
        <v>99.466666666945997</v>
      </c>
      <c r="N499">
        <v>99.466666666945997</v>
      </c>
      <c r="O499">
        <v>99.466666666945997</v>
      </c>
      <c r="P499">
        <v>95.200000000186193</v>
      </c>
      <c r="Q499">
        <v>95.200000000186193</v>
      </c>
      <c r="R499">
        <v>95.200000000186193</v>
      </c>
      <c r="S499">
        <v>99.5999999996274</v>
      </c>
      <c r="T499">
        <v>99.5999999996274</v>
      </c>
      <c r="U499">
        <v>99.5999999996274</v>
      </c>
      <c r="V499">
        <v>99.799999999813707</v>
      </c>
      <c r="W499">
        <v>99.799999999813707</v>
      </c>
      <c r="X499">
        <v>99.799999999813707</v>
      </c>
      <c r="Y499">
        <v>100</v>
      </c>
      <c r="Z499">
        <v>100</v>
      </c>
      <c r="AA499">
        <v>100</v>
      </c>
      <c r="AB499">
        <v>58.000000000465597</v>
      </c>
      <c r="AC499">
        <v>58.000000000465597</v>
      </c>
      <c r="AD499">
        <v>58.000000000465597</v>
      </c>
      <c r="AE499">
        <v>20.9333333334264</v>
      </c>
      <c r="AF499">
        <v>20.9333333334264</v>
      </c>
      <c r="AG499">
        <v>-36.6605429680952</v>
      </c>
      <c r="AH499">
        <v>-36.6605429680952</v>
      </c>
      <c r="AI499">
        <v>-36.6605429680952</v>
      </c>
      <c r="AJ499">
        <v>9.6735429599576701</v>
      </c>
      <c r="AK499">
        <v>9.6735429599576701</v>
      </c>
      <c r="AL499">
        <v>9.6735429599576701</v>
      </c>
      <c r="AM499">
        <v>9.6735429599576701</v>
      </c>
      <c r="AN499">
        <v>39.326509419875201</v>
      </c>
      <c r="AO499">
        <v>39.326509419875201</v>
      </c>
      <c r="AP499">
        <v>39.326509419875201</v>
      </c>
      <c r="AQ499">
        <v>13.133333333147</v>
      </c>
      <c r="AR499">
        <v>13.133333333147</v>
      </c>
      <c r="AS499">
        <v>-37.524356475399202</v>
      </c>
      <c r="AT499">
        <v>-37.524356475399202</v>
      </c>
      <c r="AU499">
        <v>-37.524356475399202</v>
      </c>
    </row>
    <row r="500" spans="1:47" x14ac:dyDescent="0.5">
      <c r="A500" t="s">
        <v>87</v>
      </c>
      <c r="B500">
        <v>4.4000000002173003</v>
      </c>
      <c r="C500">
        <v>10.5333333330539</v>
      </c>
      <c r="D500">
        <v>10.5333333330539</v>
      </c>
      <c r="E500">
        <v>10.5333333330539</v>
      </c>
      <c r="F500">
        <v>11.4666666664804</v>
      </c>
      <c r="G500">
        <v>11.4666666664804</v>
      </c>
      <c r="H500">
        <v>11.4666666664804</v>
      </c>
      <c r="I500">
        <v>10.0666666667287</v>
      </c>
      <c r="J500">
        <v>10.0666666667287</v>
      </c>
      <c r="K500">
        <v>10.0666666667287</v>
      </c>
      <c r="L500">
        <v>9.3333333334885502</v>
      </c>
      <c r="M500">
        <v>9.3333333334885502</v>
      </c>
      <c r="N500">
        <v>9.3333333334885502</v>
      </c>
      <c r="O500">
        <v>8.8666666671633703</v>
      </c>
      <c r="P500">
        <v>8.8666666671633703</v>
      </c>
      <c r="Q500">
        <v>8.8666666671633703</v>
      </c>
      <c r="R500">
        <v>16.5999999999379</v>
      </c>
      <c r="S500">
        <v>16.5999999999379</v>
      </c>
      <c r="T500">
        <v>16.5999999999379</v>
      </c>
      <c r="U500">
        <v>13.7999999996585</v>
      </c>
      <c r="V500">
        <v>13.7999999996585</v>
      </c>
      <c r="W500">
        <v>13.7999999996585</v>
      </c>
      <c r="X500">
        <v>10.5333333330539</v>
      </c>
      <c r="Y500">
        <v>10.5333333330539</v>
      </c>
      <c r="Z500">
        <v>10.5333333330539</v>
      </c>
      <c r="AA500">
        <v>10.1333333334575</v>
      </c>
      <c r="AB500">
        <v>10.1333333334575</v>
      </c>
      <c r="AC500">
        <v>10.1333333334575</v>
      </c>
      <c r="AD500">
        <v>13.4666666667908</v>
      </c>
      <c r="AE500">
        <v>13.4666666667908</v>
      </c>
      <c r="AF500">
        <v>13.4666666667908</v>
      </c>
      <c r="AG500">
        <v>13.733333333705801</v>
      </c>
      <c r="AH500">
        <v>13.733333333705801</v>
      </c>
      <c r="AI500">
        <v>13.733333333705801</v>
      </c>
      <c r="AJ500">
        <v>9.0666666665735196</v>
      </c>
      <c r="AK500">
        <v>9.0666666665735196</v>
      </c>
      <c r="AL500">
        <v>9.0666666665735196</v>
      </c>
      <c r="AM500">
        <v>8.4666666667908395</v>
      </c>
      <c r="AN500">
        <v>8.4666666667908395</v>
      </c>
      <c r="AO500">
        <v>8.4666666667908395</v>
      </c>
      <c r="AP500">
        <v>10.5333333330539</v>
      </c>
      <c r="AQ500">
        <v>10.5333333330539</v>
      </c>
      <c r="AR500">
        <v>10.5333333330539</v>
      </c>
      <c r="AS500">
        <v>6.3999999997516399</v>
      </c>
      <c r="AT500">
        <v>6.3999999997516399</v>
      </c>
      <c r="AU500">
        <v>6.3999999997516399</v>
      </c>
    </row>
    <row r="501" spans="1:47" x14ac:dyDescent="0.5">
      <c r="A501" t="s">
        <v>88</v>
      </c>
      <c r="B501">
        <v>5</v>
      </c>
      <c r="C501">
        <v>5</v>
      </c>
      <c r="D501">
        <v>9.6666666671323291</v>
      </c>
      <c r="E501">
        <v>9.6666666671323291</v>
      </c>
      <c r="F501">
        <v>9.6666666671323291</v>
      </c>
      <c r="G501">
        <v>7.5333333325882696</v>
      </c>
      <c r="H501">
        <v>7.5333333325882696</v>
      </c>
      <c r="I501">
        <v>7.5333333325882696</v>
      </c>
      <c r="J501">
        <v>7.2000000004967104</v>
      </c>
      <c r="K501">
        <v>7.2000000004967104</v>
      </c>
      <c r="L501">
        <v>7.2000000004967104</v>
      </c>
      <c r="M501">
        <v>5.2666666669150102</v>
      </c>
      <c r="N501">
        <v>5.2666666669150102</v>
      </c>
      <c r="O501">
        <v>5.2666666669150102</v>
      </c>
      <c r="P501">
        <v>11.4666666664804</v>
      </c>
      <c r="Q501">
        <v>11.4666666664804</v>
      </c>
      <c r="R501">
        <v>11.4666666664804</v>
      </c>
      <c r="S501">
        <v>10</v>
      </c>
      <c r="T501">
        <v>10</v>
      </c>
      <c r="U501">
        <v>10</v>
      </c>
      <c r="V501">
        <v>9.6666666663562193</v>
      </c>
      <c r="W501">
        <v>9.6666666663562193</v>
      </c>
      <c r="X501">
        <v>9.6666666663562193</v>
      </c>
      <c r="Y501">
        <v>39.333333333488497</v>
      </c>
      <c r="Z501">
        <v>39.333333333488497</v>
      </c>
      <c r="AA501">
        <v>39.333333333488497</v>
      </c>
      <c r="AB501">
        <v>7.3333333331781096</v>
      </c>
      <c r="AC501">
        <v>7.3333333331781096</v>
      </c>
      <c r="AD501">
        <v>7.3333333331781096</v>
      </c>
      <c r="AE501">
        <v>11.0000000001552</v>
      </c>
      <c r="AF501">
        <v>11.0000000001552</v>
      </c>
      <c r="AG501">
        <v>-37.899356946098898</v>
      </c>
      <c r="AH501">
        <v>-37.899356946098898</v>
      </c>
      <c r="AI501">
        <v>-37.899356946098898</v>
      </c>
      <c r="AJ501">
        <v>-37.899356946098898</v>
      </c>
      <c r="AK501">
        <v>34.217690441829099</v>
      </c>
      <c r="AL501">
        <v>34.217690441829099</v>
      </c>
      <c r="AM501">
        <v>34.217690441829099</v>
      </c>
      <c r="AN501">
        <v>8.4666666667908395</v>
      </c>
      <c r="AO501">
        <v>8.4666666667908395</v>
      </c>
      <c r="AP501">
        <v>8.4666666667908395</v>
      </c>
      <c r="AQ501">
        <v>10.333333333643701</v>
      </c>
      <c r="AR501">
        <v>10.333333333643701</v>
      </c>
      <c r="AS501">
        <v>-43.237978057746901</v>
      </c>
      <c r="AT501">
        <v>-43.237978057746901</v>
      </c>
      <c r="AU501">
        <v>-43.237978057746901</v>
      </c>
    </row>
    <row r="502" spans="1:47" x14ac:dyDescent="0.5">
      <c r="A502" t="s">
        <v>89</v>
      </c>
      <c r="B502">
        <v>4.7333333330849703</v>
      </c>
      <c r="C502">
        <v>4.7333333330849703</v>
      </c>
      <c r="D502">
        <v>4.7333333330849703</v>
      </c>
      <c r="E502">
        <v>19.0666666665735</v>
      </c>
      <c r="F502">
        <v>19.0666666665735</v>
      </c>
      <c r="G502">
        <v>19.0666666665735</v>
      </c>
      <c r="H502">
        <v>10.466666667101199</v>
      </c>
      <c r="I502">
        <v>10.466666667101199</v>
      </c>
      <c r="J502">
        <v>10.466666667101199</v>
      </c>
      <c r="K502">
        <v>5.2666666669150102</v>
      </c>
      <c r="L502">
        <v>5.2666666669150102</v>
      </c>
      <c r="M502">
        <v>5.2666666669150102</v>
      </c>
      <c r="N502">
        <v>8.1999999998758195</v>
      </c>
      <c r="O502">
        <v>8.1999999998758195</v>
      </c>
      <c r="P502">
        <v>8.1999999998758195</v>
      </c>
      <c r="Q502">
        <v>13.7999999996585</v>
      </c>
      <c r="R502">
        <v>13.7999999996585</v>
      </c>
      <c r="S502">
        <v>13.7999999996585</v>
      </c>
      <c r="T502">
        <v>11.1333333336127</v>
      </c>
      <c r="U502">
        <v>11.1333333336127</v>
      </c>
      <c r="V502">
        <v>-39.0977443615173</v>
      </c>
      <c r="W502">
        <v>-39.0977443615173</v>
      </c>
      <c r="X502">
        <v>-39.0977443615173</v>
      </c>
      <c r="Y502">
        <v>-39.0977443615173</v>
      </c>
      <c r="Z502">
        <v>31.838476039335799</v>
      </c>
      <c r="AA502">
        <v>31.838476039335799</v>
      </c>
      <c r="AB502">
        <v>31.838476039335799</v>
      </c>
      <c r="AC502">
        <v>9.3333333334885502</v>
      </c>
      <c r="AD502">
        <v>9.3333333334885502</v>
      </c>
      <c r="AE502">
        <v>9.3333333334885502</v>
      </c>
      <c r="AF502">
        <v>12.3999999999068</v>
      </c>
      <c r="AG502">
        <v>12.3999999999068</v>
      </c>
      <c r="AH502">
        <v>-40.028577260380303</v>
      </c>
      <c r="AI502">
        <v>-40.028577260380303</v>
      </c>
      <c r="AJ502">
        <v>-40.028577260380303</v>
      </c>
      <c r="AK502">
        <v>-40.028577260380303</v>
      </c>
      <c r="AL502">
        <v>31.343431343454299</v>
      </c>
      <c r="AM502">
        <v>31.343431343454299</v>
      </c>
      <c r="AN502">
        <v>31.343431343454299</v>
      </c>
      <c r="AO502">
        <v>8.1333333331470605</v>
      </c>
      <c r="AP502">
        <v>8.1333333331470605</v>
      </c>
      <c r="AQ502">
        <v>8.1333333331470605</v>
      </c>
      <c r="AR502">
        <v>9.6666666671323291</v>
      </c>
      <c r="AS502">
        <v>9.6666666671323291</v>
      </c>
      <c r="AT502">
        <v>-41.084794422324499</v>
      </c>
      <c r="AU502">
        <v>-41.084794422324499</v>
      </c>
    </row>
    <row r="503" spans="1:47" x14ac:dyDescent="0.5">
      <c r="A503" t="s">
        <v>90</v>
      </c>
      <c r="B503">
        <v>5.7999999999689402</v>
      </c>
      <c r="C503">
        <v>4.3333333334885502</v>
      </c>
      <c r="D503">
        <v>4.3333333334885502</v>
      </c>
      <c r="E503">
        <v>4.3333333334885502</v>
      </c>
      <c r="F503">
        <v>20.0666666667287</v>
      </c>
      <c r="G503">
        <v>20.0666666667287</v>
      </c>
      <c r="H503">
        <v>20.0666666667287</v>
      </c>
      <c r="I503">
        <v>8.9333333331160194</v>
      </c>
      <c r="J503">
        <v>8.9333333331160194</v>
      </c>
      <c r="K503">
        <v>8.9333333331160194</v>
      </c>
      <c r="L503">
        <v>10.5999999997826</v>
      </c>
      <c r="M503">
        <v>10.5999999997826</v>
      </c>
      <c r="N503">
        <v>10.5999999997826</v>
      </c>
      <c r="O503">
        <v>4.4666666669460602</v>
      </c>
      <c r="P503">
        <v>4.4666666669460602</v>
      </c>
      <c r="Q503">
        <v>4.4666666669460602</v>
      </c>
      <c r="R503">
        <v>59.066666666573497</v>
      </c>
      <c r="S503">
        <v>59.066666666573497</v>
      </c>
      <c r="T503">
        <v>59.066666666573497</v>
      </c>
      <c r="U503">
        <v>12.5333333333643</v>
      </c>
      <c r="V503">
        <v>12.5333333333643</v>
      </c>
      <c r="W503">
        <v>12.5333333333643</v>
      </c>
      <c r="X503">
        <v>8.9333333331160194</v>
      </c>
      <c r="Y503">
        <v>8.9333333331160194</v>
      </c>
      <c r="Z503">
        <v>8.9333333331160194</v>
      </c>
      <c r="AA503">
        <v>5.60000000055879</v>
      </c>
      <c r="AB503">
        <v>5.60000000055879</v>
      </c>
      <c r="AC503">
        <v>5.60000000055879</v>
      </c>
      <c r="AD503">
        <v>9.7999999998137302</v>
      </c>
      <c r="AE503">
        <v>9.7999999998137302</v>
      </c>
      <c r="AF503">
        <v>-38.803837517623101</v>
      </c>
      <c r="AG503">
        <v>-38.803837517623101</v>
      </c>
      <c r="AH503">
        <v>-38.803837517623101</v>
      </c>
      <c r="AI503">
        <v>9.6546206157716608</v>
      </c>
      <c r="AJ503">
        <v>9.6546206157716608</v>
      </c>
      <c r="AK503">
        <v>9.6546206157716608</v>
      </c>
      <c r="AL503">
        <v>9.6546206157716608</v>
      </c>
      <c r="AM503">
        <v>31.1522470796248</v>
      </c>
      <c r="AN503">
        <v>31.1522470796248</v>
      </c>
      <c r="AO503">
        <v>-38.809328968379397</v>
      </c>
      <c r="AP503">
        <v>-38.809328968379397</v>
      </c>
      <c r="AQ503">
        <v>-38.809328968379397</v>
      </c>
      <c r="AR503">
        <v>-38.809328968379397</v>
      </c>
      <c r="AS503">
        <v>29.885284809873198</v>
      </c>
      <c r="AT503">
        <v>29.885284809873198</v>
      </c>
      <c r="AU503">
        <v>29.885284809873198</v>
      </c>
    </row>
    <row r="504" spans="1:47" x14ac:dyDescent="0.5">
      <c r="A504" t="s">
        <v>91</v>
      </c>
      <c r="B504">
        <v>0.66666666651144602</v>
      </c>
      <c r="C504">
        <v>0.66666666651144602</v>
      </c>
      <c r="D504">
        <v>57.000000000310401</v>
      </c>
      <c r="E504">
        <v>57.000000000310401</v>
      </c>
      <c r="F504">
        <v>57.000000000310401</v>
      </c>
      <c r="G504">
        <v>99.533333332898707</v>
      </c>
      <c r="H504">
        <v>99.533333332898707</v>
      </c>
      <c r="I504">
        <v>99.533333332898707</v>
      </c>
      <c r="J504">
        <v>99.600000000403497</v>
      </c>
      <c r="K504">
        <v>99.600000000403497</v>
      </c>
      <c r="L504">
        <v>99.600000000403497</v>
      </c>
      <c r="M504">
        <v>99.5999999996274</v>
      </c>
      <c r="N504">
        <v>99.5999999996274</v>
      </c>
      <c r="O504">
        <v>99.5999999996274</v>
      </c>
      <c r="P504">
        <v>94.800000000589804</v>
      </c>
      <c r="Q504">
        <v>94.800000000589804</v>
      </c>
      <c r="R504">
        <v>94.800000000589804</v>
      </c>
      <c r="S504">
        <v>100</v>
      </c>
      <c r="T504">
        <v>100</v>
      </c>
      <c r="U504">
        <v>100</v>
      </c>
      <c r="V504">
        <v>99.933333333271193</v>
      </c>
      <c r="W504">
        <v>99.933333333271193</v>
      </c>
      <c r="X504">
        <v>99.933333333271193</v>
      </c>
      <c r="Y504">
        <v>100</v>
      </c>
      <c r="Z504">
        <v>100</v>
      </c>
      <c r="AA504">
        <v>100</v>
      </c>
      <c r="AB504">
        <v>61.2666666662941</v>
      </c>
      <c r="AC504">
        <v>61.2666666662941</v>
      </c>
      <c r="AD504">
        <v>61.2666666662941</v>
      </c>
      <c r="AE504">
        <v>6.5333333332091499</v>
      </c>
      <c r="AF504">
        <v>6.5333333332091499</v>
      </c>
      <c r="AG504">
        <v>-35.844049805464998</v>
      </c>
      <c r="AH504">
        <v>-35.844049805464998</v>
      </c>
      <c r="AI504">
        <v>-35.844049805464998</v>
      </c>
      <c r="AJ504">
        <v>14.880833166433</v>
      </c>
      <c r="AK504">
        <v>14.880833166433</v>
      </c>
      <c r="AL504">
        <v>14.880833166433</v>
      </c>
      <c r="AM504">
        <v>14.880833166433</v>
      </c>
      <c r="AN504">
        <v>46.397666023419703</v>
      </c>
      <c r="AO504">
        <v>46.397666023419703</v>
      </c>
      <c r="AP504">
        <v>46.397666023419703</v>
      </c>
      <c r="AQ504">
        <v>29.1333333333022</v>
      </c>
      <c r="AR504">
        <v>29.1333333333022</v>
      </c>
      <c r="AS504">
        <v>-33.217105937756997</v>
      </c>
      <c r="AT504">
        <v>-33.217105937756997</v>
      </c>
      <c r="AU504">
        <v>-33.217105937756997</v>
      </c>
    </row>
    <row r="505" spans="1:47" x14ac:dyDescent="0.5">
      <c r="A505" t="s">
        <v>92</v>
      </c>
      <c r="B505">
        <v>3.06666666641831</v>
      </c>
      <c r="C505">
        <v>12.5333333333643</v>
      </c>
      <c r="D505">
        <v>12.5333333333643</v>
      </c>
      <c r="E505">
        <v>12.5333333333643</v>
      </c>
      <c r="F505">
        <v>9.5333333336748094</v>
      </c>
      <c r="G505">
        <v>9.5333333336748094</v>
      </c>
      <c r="H505">
        <v>9.5333333336748094</v>
      </c>
      <c r="I505">
        <v>9.5333333328987209</v>
      </c>
      <c r="J505">
        <v>9.5333333328987209</v>
      </c>
      <c r="K505">
        <v>9.5333333328987209</v>
      </c>
      <c r="L505">
        <v>8.8666666671633703</v>
      </c>
      <c r="M505">
        <v>8.8666666671633703</v>
      </c>
      <c r="N505">
        <v>8.8666666671633703</v>
      </c>
      <c r="O505">
        <v>8.9999999998447695</v>
      </c>
      <c r="P505">
        <v>8.9999999998447695</v>
      </c>
      <c r="Q505">
        <v>8.9999999998447695</v>
      </c>
      <c r="R505">
        <v>21.933333333581601</v>
      </c>
      <c r="S505">
        <v>21.933333333581601</v>
      </c>
      <c r="T505">
        <v>21.933333333581601</v>
      </c>
      <c r="U505">
        <v>14.399999999441199</v>
      </c>
      <c r="V505">
        <v>14.399999999441199</v>
      </c>
      <c r="W505">
        <v>14.399999999441199</v>
      </c>
      <c r="X505">
        <v>14.466666666946001</v>
      </c>
      <c r="Y505">
        <v>14.466666666946001</v>
      </c>
      <c r="Z505">
        <v>14.466666666946001</v>
      </c>
      <c r="AA505">
        <v>7.6000000000931296</v>
      </c>
      <c r="AB505">
        <v>7.6000000000931296</v>
      </c>
      <c r="AC505">
        <v>7.6000000000931296</v>
      </c>
      <c r="AD505">
        <v>13.2666666666045</v>
      </c>
      <c r="AE505">
        <v>13.2666666666045</v>
      </c>
      <c r="AF505">
        <v>13.2666666666045</v>
      </c>
      <c r="AG505">
        <v>11.5333333332091</v>
      </c>
      <c r="AH505">
        <v>11.5333333332091</v>
      </c>
      <c r="AI505">
        <v>11.5333333332091</v>
      </c>
      <c r="AJ505">
        <v>7.6000000000931296</v>
      </c>
      <c r="AK505">
        <v>7.6000000000931296</v>
      </c>
      <c r="AL505">
        <v>7.6000000000931296</v>
      </c>
      <c r="AM505">
        <v>10.266666666915</v>
      </c>
      <c r="AN505">
        <v>10.266666666915</v>
      </c>
      <c r="AO505">
        <v>10.266666666915</v>
      </c>
      <c r="AP505">
        <v>11.0666666661078</v>
      </c>
      <c r="AQ505">
        <v>11.0666666661078</v>
      </c>
      <c r="AR505">
        <v>11.0666666661078</v>
      </c>
      <c r="AS505">
        <v>7.0666666670392004</v>
      </c>
      <c r="AT505">
        <v>7.0666666670392004</v>
      </c>
      <c r="AU505">
        <v>7.0666666670392004</v>
      </c>
    </row>
    <row r="506" spans="1:47" x14ac:dyDescent="0.5">
      <c r="A506" t="s">
        <v>93</v>
      </c>
      <c r="B506">
        <v>5.4666666663251799</v>
      </c>
      <c r="C506">
        <v>5.4666666663251799</v>
      </c>
      <c r="D506">
        <v>9.8666666665424803</v>
      </c>
      <c r="E506">
        <v>9.8666666665424803</v>
      </c>
      <c r="F506">
        <v>9.8666666665424803</v>
      </c>
      <c r="G506">
        <v>7.1333333337679496</v>
      </c>
      <c r="H506">
        <v>7.1333333337679496</v>
      </c>
      <c r="I506">
        <v>7.1333333337679496</v>
      </c>
      <c r="J506">
        <v>9.4666666661699708</v>
      </c>
      <c r="K506">
        <v>9.4666666661699708</v>
      </c>
      <c r="L506">
        <v>9.4666666661699708</v>
      </c>
      <c r="M506">
        <v>8.3333333333333393</v>
      </c>
      <c r="N506">
        <v>8.3333333333333393</v>
      </c>
      <c r="O506">
        <v>8.3333333333333393</v>
      </c>
      <c r="P506">
        <v>6.0666666668839699</v>
      </c>
      <c r="Q506">
        <v>6.0666666668839699</v>
      </c>
      <c r="R506">
        <v>6.0666666668839699</v>
      </c>
      <c r="S506">
        <v>20.400000000372501</v>
      </c>
      <c r="T506">
        <v>20.400000000372501</v>
      </c>
      <c r="U506">
        <v>20.400000000372501</v>
      </c>
      <c r="V506">
        <v>13.0666666664183</v>
      </c>
      <c r="W506">
        <v>13.0666666664183</v>
      </c>
      <c r="X506">
        <v>13.0666666664183</v>
      </c>
      <c r="Y506">
        <v>8.1999999998758195</v>
      </c>
      <c r="Z506">
        <v>8.1999999998758195</v>
      </c>
      <c r="AA506">
        <v>8.1999999998758195</v>
      </c>
      <c r="AB506">
        <v>9.2000000000310393</v>
      </c>
      <c r="AC506">
        <v>9.2000000000310393</v>
      </c>
      <c r="AD506">
        <v>9.2000000000310393</v>
      </c>
      <c r="AE506">
        <v>9.6666666663562193</v>
      </c>
      <c r="AF506">
        <v>9.6666666663562193</v>
      </c>
      <c r="AG506">
        <v>-38.409717259767902</v>
      </c>
      <c r="AH506">
        <v>-38.409717259767902</v>
      </c>
      <c r="AI506">
        <v>-38.409717259767902</v>
      </c>
      <c r="AJ506">
        <v>-38.409717259767902</v>
      </c>
      <c r="AK506">
        <v>31.594317675846199</v>
      </c>
      <c r="AL506">
        <v>31.594317675846199</v>
      </c>
      <c r="AM506">
        <v>31.594317675846199</v>
      </c>
      <c r="AN506">
        <v>8.2666666666045696</v>
      </c>
      <c r="AO506">
        <v>8.2666666666045696</v>
      </c>
      <c r="AP506">
        <v>8.2666666666045696</v>
      </c>
      <c r="AQ506">
        <v>7.3333333331781096</v>
      </c>
      <c r="AR506">
        <v>7.3333333331781096</v>
      </c>
      <c r="AS506">
        <v>-43.135445504759097</v>
      </c>
      <c r="AT506">
        <v>-43.135445504759097</v>
      </c>
      <c r="AU506">
        <v>-43.135445504759097</v>
      </c>
    </row>
    <row r="507" spans="1:47" x14ac:dyDescent="0.5">
      <c r="A507" t="s">
        <v>94</v>
      </c>
      <c r="B507">
        <v>5</v>
      </c>
      <c r="C507">
        <v>5</v>
      </c>
      <c r="D507">
        <v>5</v>
      </c>
      <c r="E507">
        <v>17.133333333767901</v>
      </c>
      <c r="F507">
        <v>17.133333333767901</v>
      </c>
      <c r="G507">
        <v>17.133333333767901</v>
      </c>
      <c r="H507">
        <v>14.4000000002173</v>
      </c>
      <c r="I507">
        <v>14.4000000002173</v>
      </c>
      <c r="J507">
        <v>14.4000000002173</v>
      </c>
      <c r="K507">
        <v>5.7999999999689402</v>
      </c>
      <c r="L507">
        <v>5.7999999999689402</v>
      </c>
      <c r="M507">
        <v>5.7999999999689402</v>
      </c>
      <c r="N507">
        <v>8.2666666666045696</v>
      </c>
      <c r="O507">
        <v>8.2666666666045696</v>
      </c>
      <c r="P507">
        <v>8.2666666666045696</v>
      </c>
      <c r="Q507">
        <v>6.5333333332091499</v>
      </c>
      <c r="R507">
        <v>6.5333333332091499</v>
      </c>
      <c r="S507">
        <v>6.5333333332091499</v>
      </c>
      <c r="T507">
        <v>13.533333333519501</v>
      </c>
      <c r="U507">
        <v>13.533333333519501</v>
      </c>
      <c r="V507">
        <v>-34.220686853070099</v>
      </c>
      <c r="W507">
        <v>-34.220686853070099</v>
      </c>
      <c r="X507">
        <v>-34.220686853070099</v>
      </c>
      <c r="Y507">
        <v>-34.220686853070099</v>
      </c>
      <c r="Z507">
        <v>32.235340808035602</v>
      </c>
      <c r="AA507">
        <v>32.235340808035602</v>
      </c>
      <c r="AB507">
        <v>32.235340808035602</v>
      </c>
      <c r="AC507">
        <v>9.6666666663562193</v>
      </c>
      <c r="AD507">
        <v>9.6666666663562193</v>
      </c>
      <c r="AE507">
        <v>9.6666666663562193</v>
      </c>
      <c r="AF507">
        <v>11.066666666883901</v>
      </c>
      <c r="AG507">
        <v>11.066666666883901</v>
      </c>
      <c r="AH507">
        <v>-37.272912840067796</v>
      </c>
      <c r="AI507">
        <v>-37.272912840067796</v>
      </c>
      <c r="AJ507">
        <v>-37.272912840067796</v>
      </c>
      <c r="AK507">
        <v>-37.272912840067796</v>
      </c>
      <c r="AL507">
        <v>31.392931393000499</v>
      </c>
      <c r="AM507">
        <v>31.392931393000499</v>
      </c>
      <c r="AN507">
        <v>31.392931393000499</v>
      </c>
      <c r="AO507">
        <v>10.7333333332401</v>
      </c>
      <c r="AP507">
        <v>10.7333333332401</v>
      </c>
      <c r="AQ507">
        <v>10.7333333332401</v>
      </c>
      <c r="AR507">
        <v>9.7333333338610792</v>
      </c>
      <c r="AS507">
        <v>9.7333333338610792</v>
      </c>
      <c r="AT507">
        <v>-39.136675895264901</v>
      </c>
      <c r="AU507">
        <v>-39.136675895264901</v>
      </c>
    </row>
    <row r="508" spans="1:47" x14ac:dyDescent="0.5">
      <c r="A508" t="s">
        <v>95</v>
      </c>
      <c r="B508">
        <v>5.5999999997826899</v>
      </c>
      <c r="C508">
        <v>6.4666666664803998</v>
      </c>
      <c r="D508">
        <v>6.4666666664803998</v>
      </c>
      <c r="E508">
        <v>6.4666666664803998</v>
      </c>
      <c r="F508">
        <v>17.7333333335506</v>
      </c>
      <c r="G508">
        <v>17.7333333335506</v>
      </c>
      <c r="H508">
        <v>17.7333333335506</v>
      </c>
      <c r="I508">
        <v>10.1333333334575</v>
      </c>
      <c r="J508">
        <v>10.1333333334575</v>
      </c>
      <c r="K508">
        <v>10.1333333334575</v>
      </c>
      <c r="L508">
        <v>11.066666666883901</v>
      </c>
      <c r="M508">
        <v>11.066666666883901</v>
      </c>
      <c r="N508">
        <v>11.066666666883901</v>
      </c>
      <c r="O508">
        <v>6.6666666666666696</v>
      </c>
      <c r="P508">
        <v>6.6666666666666696</v>
      </c>
      <c r="Q508">
        <v>6.6666666666666696</v>
      </c>
      <c r="R508">
        <v>13.1999999998758</v>
      </c>
      <c r="S508">
        <v>13.1999999998758</v>
      </c>
      <c r="T508">
        <v>13.1999999998758</v>
      </c>
      <c r="U508">
        <v>13.1999999998758</v>
      </c>
      <c r="V508">
        <v>13.1999999998758</v>
      </c>
      <c r="W508">
        <v>13.1999999998758</v>
      </c>
      <c r="X508">
        <v>11.066666666883901</v>
      </c>
      <c r="Y508">
        <v>11.066666666883901</v>
      </c>
      <c r="Z508">
        <v>11.066666666883901</v>
      </c>
      <c r="AA508">
        <v>5.53333333305393</v>
      </c>
      <c r="AB508">
        <v>5.53333333305393</v>
      </c>
      <c r="AC508">
        <v>5.53333333305393</v>
      </c>
      <c r="AD508">
        <v>7.9333333329607996</v>
      </c>
      <c r="AE508">
        <v>7.9333333329607996</v>
      </c>
      <c r="AF508">
        <v>-36.1502347414513</v>
      </c>
      <c r="AG508">
        <v>-36.1502347414513</v>
      </c>
      <c r="AH508">
        <v>-36.1502347414513</v>
      </c>
      <c r="AI508">
        <v>9.38791838933588</v>
      </c>
      <c r="AJ508">
        <v>9.38791838933588</v>
      </c>
      <c r="AK508">
        <v>9.38791838933588</v>
      </c>
      <c r="AL508">
        <v>9.38791838933588</v>
      </c>
      <c r="AM508">
        <v>32.587606414594397</v>
      </c>
      <c r="AN508">
        <v>32.587606414594397</v>
      </c>
      <c r="AO508">
        <v>-41.468903437750598</v>
      </c>
      <c r="AP508">
        <v>-41.468903437750598</v>
      </c>
      <c r="AQ508">
        <v>-41.468903437750598</v>
      </c>
      <c r="AR508">
        <v>-41.468903437750598</v>
      </c>
      <c r="AS508">
        <v>31.2697784814731</v>
      </c>
      <c r="AT508">
        <v>31.2697784814731</v>
      </c>
      <c r="AU508">
        <v>31.2697784814731</v>
      </c>
    </row>
    <row r="509" spans="1:47" x14ac:dyDescent="0.5">
      <c r="A509" t="s">
        <v>96</v>
      </c>
      <c r="B509">
        <v>0.399999999984473</v>
      </c>
      <c r="C509">
        <v>0.399999999984473</v>
      </c>
      <c r="D509">
        <v>54.8666666665424</v>
      </c>
      <c r="E509">
        <v>54.8666666665424</v>
      </c>
      <c r="F509">
        <v>54.8666666665424</v>
      </c>
      <c r="G509">
        <v>99.666666667132304</v>
      </c>
      <c r="H509">
        <v>99.666666667132304</v>
      </c>
      <c r="I509">
        <v>99.666666667132304</v>
      </c>
      <c r="J509">
        <v>99.5999999996274</v>
      </c>
      <c r="K509">
        <v>99.5999999996274</v>
      </c>
      <c r="L509">
        <v>99.5999999996274</v>
      </c>
      <c r="M509">
        <v>99.600000000403497</v>
      </c>
      <c r="N509">
        <v>99.600000000403497</v>
      </c>
      <c r="O509">
        <v>99.600000000403497</v>
      </c>
      <c r="P509">
        <v>97.466666666635604</v>
      </c>
      <c r="Q509">
        <v>97.466666666635604</v>
      </c>
      <c r="R509">
        <v>97.466666666635604</v>
      </c>
      <c r="S509">
        <v>99.666666666356207</v>
      </c>
      <c r="T509">
        <v>99.666666666356207</v>
      </c>
      <c r="U509">
        <v>99.666666666356207</v>
      </c>
      <c r="V509">
        <v>99.7333333330849</v>
      </c>
      <c r="W509">
        <v>99.7333333330849</v>
      </c>
      <c r="X509">
        <v>99.7333333330849</v>
      </c>
      <c r="Y509">
        <v>100</v>
      </c>
      <c r="Z509">
        <v>100</v>
      </c>
      <c r="AA509">
        <v>100</v>
      </c>
      <c r="AB509">
        <v>65.933333333426404</v>
      </c>
      <c r="AC509">
        <v>65.933333333426404</v>
      </c>
      <c r="AD509">
        <v>65.933333333426404</v>
      </c>
      <c r="AE509">
        <v>23.5333333335196</v>
      </c>
      <c r="AF509">
        <v>23.5333333335196</v>
      </c>
      <c r="AG509">
        <v>-13.0843029185353</v>
      </c>
      <c r="AH509">
        <v>-13.0843029185353</v>
      </c>
      <c r="AI509">
        <v>-13.0843029185353</v>
      </c>
      <c r="AJ509">
        <v>0.52740503355842305</v>
      </c>
      <c r="AK509">
        <v>0.52740503355842305</v>
      </c>
      <c r="AL509">
        <v>0.52740503355842305</v>
      </c>
      <c r="AM509">
        <v>0.52740503355842305</v>
      </c>
      <c r="AN509">
        <v>25.777579983141401</v>
      </c>
      <c r="AO509">
        <v>25.777579983141401</v>
      </c>
      <c r="AP509">
        <v>25.777579983141401</v>
      </c>
      <c r="AQ509">
        <v>11.1333333328366</v>
      </c>
      <c r="AR509">
        <v>11.1333333328366</v>
      </c>
      <c r="AS509">
        <v>-46.549071889250698</v>
      </c>
      <c r="AT509">
        <v>-46.549071889250698</v>
      </c>
      <c r="AU509">
        <v>-46.549071889250698</v>
      </c>
    </row>
    <row r="510" spans="1:47" x14ac:dyDescent="0.5">
      <c r="A510" t="s">
        <v>97</v>
      </c>
      <c r="B510">
        <v>0.16666666682189599</v>
      </c>
      <c r="C510">
        <v>0.16666666682189599</v>
      </c>
      <c r="D510">
        <v>54.8666666665424</v>
      </c>
      <c r="E510">
        <v>54.8666666665424</v>
      </c>
      <c r="F510">
        <v>54.8666666665424</v>
      </c>
      <c r="G510">
        <v>99.533333333674804</v>
      </c>
      <c r="H510">
        <v>99.533333333674804</v>
      </c>
      <c r="I510">
        <v>99.533333333674804</v>
      </c>
      <c r="J510">
        <v>99.799999999813707</v>
      </c>
      <c r="K510">
        <v>99.799999999813707</v>
      </c>
      <c r="L510">
        <v>99.799999999813707</v>
      </c>
      <c r="M510">
        <v>99.600000000403497</v>
      </c>
      <c r="N510">
        <v>99.600000000403497</v>
      </c>
      <c r="O510">
        <v>99.600000000403497</v>
      </c>
      <c r="P510">
        <v>95.266666666138903</v>
      </c>
      <c r="Q510">
        <v>95.266666666138903</v>
      </c>
      <c r="R510">
        <v>95.266666666138903</v>
      </c>
      <c r="S510">
        <v>99.799999999813707</v>
      </c>
      <c r="T510">
        <v>99.799999999813707</v>
      </c>
      <c r="U510">
        <v>99.799999999813707</v>
      </c>
      <c r="V510">
        <v>99.933333334047305</v>
      </c>
      <c r="W510">
        <v>99.933333334047305</v>
      </c>
      <c r="X510">
        <v>99.933333334047305</v>
      </c>
      <c r="Y510">
        <v>100</v>
      </c>
      <c r="Z510">
        <v>100</v>
      </c>
      <c r="AA510">
        <v>100</v>
      </c>
      <c r="AB510">
        <v>61.6666666666666</v>
      </c>
      <c r="AC510">
        <v>61.6666666666666</v>
      </c>
      <c r="AD510">
        <v>61.6666666666666</v>
      </c>
      <c r="AE510">
        <v>14.199999999254899</v>
      </c>
      <c r="AF510">
        <v>14.199999999254899</v>
      </c>
      <c r="AG510">
        <v>-30.536844253121401</v>
      </c>
      <c r="AH510">
        <v>-30.536844253121401</v>
      </c>
      <c r="AI510">
        <v>-30.536844253121401</v>
      </c>
      <c r="AJ510">
        <v>5.4008945854735897</v>
      </c>
      <c r="AK510">
        <v>5.4008945854735897</v>
      </c>
      <c r="AL510">
        <v>5.4008945854735897</v>
      </c>
      <c r="AM510">
        <v>5.4008945854735897</v>
      </c>
      <c r="AN510">
        <v>37.348563517156201</v>
      </c>
      <c r="AO510">
        <v>37.348563517156201</v>
      </c>
      <c r="AP510">
        <v>37.348563517156201</v>
      </c>
      <c r="AQ510">
        <v>10.866666665921599</v>
      </c>
      <c r="AR510">
        <v>10.866666665921599</v>
      </c>
      <c r="AS510">
        <v>-24.294944108248799</v>
      </c>
      <c r="AT510">
        <v>-24.294944108248799</v>
      </c>
      <c r="AU510">
        <v>-24.294944108248799</v>
      </c>
    </row>
    <row r="511" spans="1:47" x14ac:dyDescent="0.5">
      <c r="A511" t="s">
        <v>98</v>
      </c>
      <c r="B511">
        <v>0.36666666662009101</v>
      </c>
      <c r="C511">
        <v>0.36666666662009101</v>
      </c>
      <c r="D511">
        <v>55.0666666667287</v>
      </c>
      <c r="E511">
        <v>55.0666666667287</v>
      </c>
      <c r="F511">
        <v>55.0666666667287</v>
      </c>
      <c r="G511">
        <v>99.5999999996274</v>
      </c>
      <c r="H511">
        <v>99.5999999996274</v>
      </c>
      <c r="I511">
        <v>99.5999999996274</v>
      </c>
      <c r="J511">
        <v>99.466666666945997</v>
      </c>
      <c r="K511">
        <v>99.466666666945997</v>
      </c>
      <c r="L511">
        <v>99.466666666945997</v>
      </c>
      <c r="M511">
        <v>99.666666666356207</v>
      </c>
      <c r="N511">
        <v>99.666666666356207</v>
      </c>
      <c r="O511">
        <v>99.666666666356207</v>
      </c>
      <c r="P511">
        <v>95</v>
      </c>
      <c r="Q511">
        <v>95</v>
      </c>
      <c r="R511">
        <v>95</v>
      </c>
      <c r="S511">
        <v>100</v>
      </c>
      <c r="T511">
        <v>100</v>
      </c>
      <c r="U511">
        <v>100</v>
      </c>
      <c r="V511">
        <v>99.933333333271193</v>
      </c>
      <c r="W511">
        <v>99.933333333271193</v>
      </c>
      <c r="X511">
        <v>99.933333333271193</v>
      </c>
      <c r="Y511">
        <v>99.933333333271193</v>
      </c>
      <c r="Z511">
        <v>99.933333333271193</v>
      </c>
      <c r="AA511">
        <v>99.933333333271193</v>
      </c>
      <c r="AB511">
        <v>65.266666666915</v>
      </c>
      <c r="AC511">
        <v>65.266666666915</v>
      </c>
      <c r="AD511">
        <v>65.266666666915</v>
      </c>
      <c r="AE511">
        <v>11.066666666883901</v>
      </c>
      <c r="AF511">
        <v>11.066666666883901</v>
      </c>
      <c r="AG511">
        <v>-50.847111655725001</v>
      </c>
      <c r="AH511">
        <v>-50.847111655725001</v>
      </c>
      <c r="AI511">
        <v>-50.847111655725001</v>
      </c>
      <c r="AJ511">
        <v>19.153481540916999</v>
      </c>
      <c r="AK511">
        <v>19.153481540916999</v>
      </c>
      <c r="AL511">
        <v>19.153481540916999</v>
      </c>
      <c r="AM511">
        <v>19.153481540916999</v>
      </c>
      <c r="AN511">
        <v>39.4254067151263</v>
      </c>
      <c r="AO511">
        <v>39.4254067151263</v>
      </c>
      <c r="AP511">
        <v>39.4254067151263</v>
      </c>
      <c r="AQ511">
        <v>15.7333333332401</v>
      </c>
      <c r="AR511">
        <v>15.7333333332401</v>
      </c>
      <c r="AS511">
        <v>-22.141318839427701</v>
      </c>
      <c r="AT511">
        <v>-22.141318839427701</v>
      </c>
      <c r="AU511">
        <v>-22.141318839427701</v>
      </c>
    </row>
    <row r="512" spans="1:47" x14ac:dyDescent="0.5">
      <c r="A512" t="s">
        <v>99</v>
      </c>
      <c r="B512">
        <v>0.29999999989134002</v>
      </c>
      <c r="C512">
        <v>0.29999999989134002</v>
      </c>
      <c r="D512">
        <v>54.7999999998137</v>
      </c>
      <c r="E512">
        <v>54.7999999998137</v>
      </c>
      <c r="F512">
        <v>54.7999999998137</v>
      </c>
      <c r="G512">
        <v>99.600000000403497</v>
      </c>
      <c r="H512">
        <v>99.600000000403497</v>
      </c>
      <c r="I512">
        <v>99.600000000403497</v>
      </c>
      <c r="J512">
        <v>99.799999999813707</v>
      </c>
      <c r="K512">
        <v>99.799999999813707</v>
      </c>
      <c r="L512">
        <v>99.799999999813707</v>
      </c>
      <c r="M512">
        <v>99.600000000403497</v>
      </c>
      <c r="N512">
        <v>99.600000000403497</v>
      </c>
      <c r="O512">
        <v>99.600000000403497</v>
      </c>
      <c r="P512">
        <v>97.799999999503299</v>
      </c>
      <c r="Q512">
        <v>97.799999999503299</v>
      </c>
      <c r="R512">
        <v>97.799999999503299</v>
      </c>
      <c r="S512">
        <v>99.733333333860998</v>
      </c>
      <c r="T512">
        <v>99.733333333860998</v>
      </c>
      <c r="U512">
        <v>99.733333333860998</v>
      </c>
      <c r="V512">
        <v>99.933333333271193</v>
      </c>
      <c r="W512">
        <v>99.933333333271193</v>
      </c>
      <c r="X512">
        <v>99.933333333271193</v>
      </c>
      <c r="Y512">
        <v>100</v>
      </c>
      <c r="Z512">
        <v>100</v>
      </c>
      <c r="AA512">
        <v>100</v>
      </c>
      <c r="AB512">
        <v>67.866666666232007</v>
      </c>
      <c r="AC512">
        <v>67.866666666232007</v>
      </c>
      <c r="AD512">
        <v>67.866666666232007</v>
      </c>
      <c r="AE512">
        <v>10.600000000558699</v>
      </c>
      <c r="AF512">
        <v>10.600000000558699</v>
      </c>
      <c r="AG512">
        <v>-18.391508472066999</v>
      </c>
      <c r="AH512">
        <v>-18.391508472066999</v>
      </c>
      <c r="AI512">
        <v>-18.391508472066999</v>
      </c>
      <c r="AJ512">
        <v>21.089525335811601</v>
      </c>
      <c r="AK512">
        <v>21.089525335811601</v>
      </c>
      <c r="AL512">
        <v>21.089525335811601</v>
      </c>
      <c r="AM512">
        <v>21.089525335811601</v>
      </c>
      <c r="AN512">
        <v>27.755525886436001</v>
      </c>
      <c r="AO512">
        <v>27.755525886436001</v>
      </c>
      <c r="AP512">
        <v>27.755525886436001</v>
      </c>
      <c r="AQ512">
        <v>10.9333333334264</v>
      </c>
      <c r="AR512">
        <v>10.9333333334264</v>
      </c>
      <c r="AS512">
        <v>-36.498820634354203</v>
      </c>
      <c r="AT512">
        <v>-36.498820634354203</v>
      </c>
      <c r="AU512">
        <v>-36.498820634354203</v>
      </c>
    </row>
    <row r="513" spans="1:47" x14ac:dyDescent="0.5">
      <c r="A513" t="s">
        <v>100</v>
      </c>
      <c r="B513">
        <v>0.16666666682189599</v>
      </c>
      <c r="C513">
        <v>0.16666666682189599</v>
      </c>
      <c r="D513">
        <v>52.866666666232</v>
      </c>
      <c r="E513">
        <v>52.866666666232</v>
      </c>
      <c r="F513">
        <v>52.866666666232</v>
      </c>
      <c r="G513">
        <v>99.866666667318597</v>
      </c>
      <c r="H513">
        <v>99.866666667318597</v>
      </c>
      <c r="I513">
        <v>99.866666667318597</v>
      </c>
      <c r="J513">
        <v>96.733333332619296</v>
      </c>
      <c r="K513">
        <v>96.733333332619296</v>
      </c>
      <c r="L513">
        <v>96.733333332619296</v>
      </c>
      <c r="M513">
        <v>99.733333333860998</v>
      </c>
      <c r="N513">
        <v>99.733333333860998</v>
      </c>
      <c r="O513">
        <v>99.733333333860998</v>
      </c>
      <c r="P513">
        <v>95.933333333426404</v>
      </c>
      <c r="Q513">
        <v>95.933333333426404</v>
      </c>
      <c r="R513">
        <v>95.933333333426404</v>
      </c>
      <c r="S513">
        <v>99.666666666356207</v>
      </c>
      <c r="T513">
        <v>99.666666666356207</v>
      </c>
      <c r="U513">
        <v>99.666666666356207</v>
      </c>
      <c r="V513">
        <v>99.600000000403497</v>
      </c>
      <c r="W513">
        <v>99.600000000403497</v>
      </c>
      <c r="X513">
        <v>99.600000000403497</v>
      </c>
      <c r="Y513">
        <v>100</v>
      </c>
      <c r="Z513">
        <v>100</v>
      </c>
      <c r="AA513">
        <v>100</v>
      </c>
      <c r="AB513">
        <v>57.266666666449296</v>
      </c>
      <c r="AC513">
        <v>57.266666666449296</v>
      </c>
      <c r="AD513">
        <v>57.266666666449296</v>
      </c>
      <c r="AE513">
        <v>6.3333333330228898</v>
      </c>
      <c r="AF513">
        <v>6.3333333330228898</v>
      </c>
      <c r="AG513">
        <v>-37.068789548222099</v>
      </c>
      <c r="AH513">
        <v>-37.068789548222099</v>
      </c>
      <c r="AI513">
        <v>-37.068789548222099</v>
      </c>
      <c r="AJ513">
        <v>29.568061953090499</v>
      </c>
      <c r="AK513">
        <v>29.568061953090499</v>
      </c>
      <c r="AL513">
        <v>29.568061953090499</v>
      </c>
      <c r="AM513">
        <v>29.568061953090499</v>
      </c>
      <c r="AN513">
        <v>32.255352816330699</v>
      </c>
      <c r="AO513">
        <v>32.255352816330699</v>
      </c>
      <c r="AP513">
        <v>32.255352816330699</v>
      </c>
      <c r="AQ513">
        <v>11.1999999995653</v>
      </c>
      <c r="AR513">
        <v>11.1999999995653</v>
      </c>
      <c r="AS513">
        <v>-25.2179263661444</v>
      </c>
      <c r="AT513">
        <v>-25.2179263661444</v>
      </c>
      <c r="AU513">
        <v>-25.2179263661444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B9BF-8A4C-1B43-BF94-2ECF354B2FF5}">
  <dimension ref="A1:G46"/>
  <sheetViews>
    <sheetView workbookViewId="0">
      <selection activeCell="B10" sqref="B10"/>
    </sheetView>
  </sheetViews>
  <sheetFormatPr defaultColWidth="11" defaultRowHeight="15.75" x14ac:dyDescent="0.5"/>
  <cols>
    <col min="1" max="1" width="30.6875" bestFit="1" customWidth="1"/>
    <col min="2" max="6" width="10.8125" style="1"/>
  </cols>
  <sheetData>
    <row r="1" spans="1:7" x14ac:dyDescent="0.5">
      <c r="A1" t="s">
        <v>110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t="s">
        <v>101</v>
      </c>
    </row>
    <row r="2" spans="1:7" x14ac:dyDescent="0.5">
      <c r="A2" t="s">
        <v>137</v>
      </c>
      <c r="B2" s="1">
        <f>'Raw-loaded'!$AX$2</f>
        <v>213259.97160609646</v>
      </c>
      <c r="C2" s="1">
        <f>'Raw-loaded'!$AX$105</f>
        <v>233336.42986864949</v>
      </c>
      <c r="D2" s="1">
        <f>'Raw-loaded'!$AX$208</f>
        <v>203445.29299280047</v>
      </c>
      <c r="E2" s="1">
        <f>'Raw-loaded'!$AX$311</f>
        <v>210211.28036744482</v>
      </c>
      <c r="F2" s="1">
        <f>'Raw-loaded'!$AX$414</f>
        <v>212318.54021669747</v>
      </c>
      <c r="G2">
        <f>AVERAGE(B2:F2)</f>
        <v>214514.30301033775</v>
      </c>
    </row>
    <row r="3" spans="1:7" x14ac:dyDescent="0.5">
      <c r="A3" t="s">
        <v>138</v>
      </c>
      <c r="B3" s="1">
        <f>B2/1024</f>
        <v>208.26169102157857</v>
      </c>
      <c r="C3" s="1">
        <f>C2/1024</f>
        <v>227.86760729360302</v>
      </c>
      <c r="D3" s="1">
        <f>D2/1024</f>
        <v>198.67704393828171</v>
      </c>
      <c r="E3" s="1">
        <f>E2/1024</f>
        <v>205.28445348383283</v>
      </c>
      <c r="F3" s="1">
        <f>F2/1024</f>
        <v>207.34232443036862</v>
      </c>
      <c r="G3" s="2">
        <f t="shared" ref="G3:G10" si="0">AVERAGE(B3:F3)</f>
        <v>209.48662403353296</v>
      </c>
    </row>
    <row r="4" spans="1:7" x14ac:dyDescent="0.5">
      <c r="A4" t="s">
        <v>139</v>
      </c>
      <c r="B4" s="1">
        <f>'Raw-loaded'!$AX$28</f>
        <v>27.97025883378932</v>
      </c>
      <c r="C4" s="1">
        <f>'Raw-loaded'!$AX$131</f>
        <v>27.740198260781394</v>
      </c>
      <c r="D4" s="1">
        <f>'Raw-loaded'!$AX$234</f>
        <v>26.944098904920267</v>
      </c>
      <c r="E4" s="1">
        <f>'Raw-loaded'!$AX$337</f>
        <v>26.949128719076612</v>
      </c>
      <c r="F4" s="1">
        <f>'Raw-loaded'!$AX$440</f>
        <v>26.577420710492142</v>
      </c>
      <c r="G4" s="2">
        <f t="shared" si="0"/>
        <v>27.236221085811945</v>
      </c>
    </row>
    <row r="5" spans="1:7" x14ac:dyDescent="0.5">
      <c r="A5" t="s">
        <v>140</v>
      </c>
      <c r="B5" s="1">
        <f>100-B4</f>
        <v>72.029741166210684</v>
      </c>
      <c r="C5" s="1">
        <f>100-C4</f>
        <v>72.259801739218602</v>
      </c>
      <c r="D5" s="1">
        <f>100-D4</f>
        <v>73.055901095079733</v>
      </c>
      <c r="E5" s="1">
        <f>100-E4</f>
        <v>73.050871280923388</v>
      </c>
      <c r="F5" s="1">
        <f>100-F4</f>
        <v>73.422579289507865</v>
      </c>
      <c r="G5" s="2">
        <f t="shared" si="0"/>
        <v>72.763778914188066</v>
      </c>
    </row>
    <row r="6" spans="1:7" x14ac:dyDescent="0.5">
      <c r="A6" t="s">
        <v>141</v>
      </c>
      <c r="B6" s="1">
        <f>'Raw-loaded'!$AX$49</f>
        <v>21884.163150749257</v>
      </c>
      <c r="C6" s="1">
        <f>'Raw-loaded'!$AX$152</f>
        <v>22991.009406573521</v>
      </c>
      <c r="D6" s="1">
        <f>'Raw-loaded'!$AX$255</f>
        <v>21759.921000504128</v>
      </c>
      <c r="E6" s="1">
        <f>'Raw-loaded'!$AX$358</f>
        <v>23859.439287799589</v>
      </c>
      <c r="F6" s="1">
        <f>'Raw-loaded'!$AX$461</f>
        <v>20421.402817234735</v>
      </c>
      <c r="G6">
        <f t="shared" si="0"/>
        <v>22183.187132572242</v>
      </c>
    </row>
    <row r="7" spans="1:7" x14ac:dyDescent="0.5">
      <c r="A7" t="s">
        <v>142</v>
      </c>
      <c r="B7" s="1">
        <f>B6/1024</f>
        <v>21.371253076903571</v>
      </c>
      <c r="C7" s="1">
        <f>C6/1024</f>
        <v>22.452157623606954</v>
      </c>
      <c r="D7" s="1">
        <f>D6/1024</f>
        <v>21.249922852054812</v>
      </c>
      <c r="E7" s="1">
        <f>E6/1024</f>
        <v>23.300233679491786</v>
      </c>
      <c r="F7" s="1">
        <f>F6/1024</f>
        <v>19.942776188705796</v>
      </c>
      <c r="G7" s="2">
        <f t="shared" si="0"/>
        <v>21.66326868415258</v>
      </c>
    </row>
    <row r="8" spans="1:7" x14ac:dyDescent="0.5">
      <c r="A8" t="s">
        <v>143</v>
      </c>
      <c r="B8" s="1">
        <f>'Raw-loaded'!$AX$70</f>
        <v>29954.787756783266</v>
      </c>
      <c r="C8" s="1">
        <f>'Raw-loaded'!$AX$173</f>
        <v>31300.056871625591</v>
      </c>
      <c r="D8" s="1">
        <f>'Raw-loaded'!$AX$276</f>
        <v>29149.367188342556</v>
      </c>
      <c r="E8" s="1">
        <f>'Raw-loaded'!$AX$379</f>
        <v>31053.079291061418</v>
      </c>
      <c r="F8" s="1">
        <f>'Raw-loaded'!$AX$482</f>
        <v>29890.650015998079</v>
      </c>
      <c r="G8">
        <f t="shared" si="0"/>
        <v>30269.588224762185</v>
      </c>
    </row>
    <row r="9" spans="1:7" x14ac:dyDescent="0.5">
      <c r="A9" t="s">
        <v>144</v>
      </c>
      <c r="B9" s="1">
        <f>B8/1024</f>
        <v>29.252722418733658</v>
      </c>
      <c r="C9" s="1">
        <f>C8/1024</f>
        <v>30.566461788696866</v>
      </c>
      <c r="D9" s="1">
        <f>D8/1024</f>
        <v>28.466178894865777</v>
      </c>
      <c r="E9" s="1">
        <f>E8/1024</f>
        <v>30.325272745177166</v>
      </c>
      <c r="F9" s="1">
        <f>F8/1024</f>
        <v>29.190087906248124</v>
      </c>
      <c r="G9" s="2">
        <f t="shared" si="0"/>
        <v>29.560144750744321</v>
      </c>
    </row>
    <row r="10" spans="1:7" x14ac:dyDescent="0.5">
      <c r="A10" t="s">
        <v>145</v>
      </c>
      <c r="B10" s="1">
        <f>'Raw-loaded'!$AX$78</f>
        <v>10.744558778568051</v>
      </c>
      <c r="C10" s="1">
        <f>'Raw-loaded'!$AX$181</f>
        <v>7.2349325367434965</v>
      </c>
      <c r="D10" s="1">
        <f>'Raw-loaded'!$AX$284</f>
        <v>9.052456107133132</v>
      </c>
      <c r="E10" s="1">
        <f>'Raw-loaded'!$AX$387</f>
        <v>6.2773567957421923</v>
      </c>
      <c r="F10" s="1">
        <f>'Raw-loaded'!$AX$490</f>
        <v>6.7426921033237184</v>
      </c>
      <c r="G10" s="2">
        <f t="shared" si="0"/>
        <v>8.0103992643021193</v>
      </c>
    </row>
    <row r="11" spans="1:7" x14ac:dyDescent="0.5">
      <c r="G11" t="s">
        <v>103</v>
      </c>
    </row>
    <row r="12" spans="1:7" x14ac:dyDescent="0.5">
      <c r="A12" t="s">
        <v>115</v>
      </c>
      <c r="B12" s="1">
        <f>'Raw-loaded'!AZ$2</f>
        <v>2255530.66666666</v>
      </c>
      <c r="C12" s="1">
        <f>'Raw-loaded'!$AZ$105</f>
        <v>2749787.9522398701</v>
      </c>
      <c r="D12" s="1">
        <f>'Raw-loaded'!$AZ$208</f>
        <v>2262903.4666666598</v>
      </c>
      <c r="E12" s="1">
        <f>'Raw-loaded'!$AZ$311</f>
        <v>3324922.2949858201</v>
      </c>
      <c r="F12" s="1">
        <f>'Raw-loaded'!$AZ$414</f>
        <v>2244334.9333333299</v>
      </c>
      <c r="G12">
        <f>MAX(B12:F12)</f>
        <v>3324922.2949858201</v>
      </c>
    </row>
    <row r="13" spans="1:7" x14ac:dyDescent="0.5">
      <c r="A13" t="s">
        <v>111</v>
      </c>
      <c r="B13" s="1">
        <f>B12/1024</f>
        <v>2202.6666666666601</v>
      </c>
      <c r="C13" s="1">
        <f>C12/1024</f>
        <v>2685.3397971092481</v>
      </c>
      <c r="D13" s="1">
        <f>D12/1024</f>
        <v>2209.86666666666</v>
      </c>
      <c r="E13" s="1">
        <f>E12/1024</f>
        <v>3246.9944286970899</v>
      </c>
      <c r="F13" s="1">
        <f>F12/1024</f>
        <v>2191.7333333333299</v>
      </c>
      <c r="G13" s="2">
        <f t="shared" ref="G13:G20" si="1">MAX(B13:F13)</f>
        <v>3246.9944286970899</v>
      </c>
    </row>
    <row r="14" spans="1:7" x14ac:dyDescent="0.5">
      <c r="A14" t="s">
        <v>135</v>
      </c>
      <c r="B14" s="1">
        <f>'Raw-loaded'!AZ$28</f>
        <v>33.149480228052603</v>
      </c>
      <c r="C14" s="1">
        <f>'Raw-loaded'!$AZ$131</f>
        <v>32.261474831853398</v>
      </c>
      <c r="D14" s="1">
        <f>'Raw-loaded'!$AZ$234</f>
        <v>31.433268466011999</v>
      </c>
      <c r="E14" s="1">
        <f>'Raw-loaded'!$AZ$337</f>
        <v>31.436329849818701</v>
      </c>
      <c r="F14" s="1">
        <f>'Raw-loaded'!$AZ$440</f>
        <v>31.421431115292702</v>
      </c>
      <c r="G14">
        <f t="shared" si="1"/>
        <v>33.149480228052603</v>
      </c>
    </row>
    <row r="15" spans="1:7" x14ac:dyDescent="0.5">
      <c r="A15" t="s">
        <v>133</v>
      </c>
      <c r="B15" s="1">
        <f>100-B14</f>
        <v>66.850519771947404</v>
      </c>
      <c r="C15" s="1">
        <f>100-C14</f>
        <v>67.738525168146595</v>
      </c>
      <c r="D15" s="1">
        <f>100-D14</f>
        <v>68.566731533988005</v>
      </c>
      <c r="E15" s="1">
        <f>100-E14</f>
        <v>68.563670150181295</v>
      </c>
      <c r="F15" s="1">
        <f>100-F14</f>
        <v>68.578568884707295</v>
      </c>
      <c r="G15" s="2">
        <f t="shared" si="1"/>
        <v>68.578568884707295</v>
      </c>
    </row>
    <row r="16" spans="1:7" x14ac:dyDescent="0.5">
      <c r="A16" t="s">
        <v>116</v>
      </c>
      <c r="B16" s="1">
        <f>'Raw-loaded'!AZ$49</f>
        <v>54203.333333333299</v>
      </c>
      <c r="C16" s="1">
        <f>'Raw-loaded'!$AZ$152</f>
        <v>59067.466666666602</v>
      </c>
      <c r="D16" s="1">
        <f>'Raw-loaded'!$AZ$255</f>
        <v>58576.266666666597</v>
      </c>
      <c r="E16" s="1">
        <f>'Raw-loaded'!$AZ$358</f>
        <v>72642.133333333302</v>
      </c>
      <c r="F16" s="1">
        <f>'Raw-loaded'!$AZ$461</f>
        <v>40649.664702296199</v>
      </c>
      <c r="G16">
        <f t="shared" si="1"/>
        <v>72642.133333333302</v>
      </c>
    </row>
    <row r="17" spans="1:7" x14ac:dyDescent="0.5">
      <c r="A17" t="s">
        <v>112</v>
      </c>
      <c r="B17" s="1">
        <f>B16/1024</f>
        <v>52.9329427083333</v>
      </c>
      <c r="C17" s="1">
        <f>C16/1024</f>
        <v>57.683072916666603</v>
      </c>
      <c r="D17" s="1">
        <f>D16/1024</f>
        <v>57.203385416666599</v>
      </c>
      <c r="E17" s="1">
        <f>E16/1024</f>
        <v>70.939583333333303</v>
      </c>
      <c r="F17" s="1">
        <f>F16/1024</f>
        <v>39.696938185836132</v>
      </c>
      <c r="G17">
        <f t="shared" si="1"/>
        <v>70.939583333333303</v>
      </c>
    </row>
    <row r="18" spans="1:7" x14ac:dyDescent="0.5">
      <c r="A18" t="s">
        <v>117</v>
      </c>
      <c r="B18" s="1">
        <f>'Raw-loaded'!AZ$70</f>
        <v>48851</v>
      </c>
      <c r="C18" s="1">
        <f>'Raw-loaded'!$AZ$173</f>
        <v>57065.621056426899</v>
      </c>
      <c r="D18" s="1">
        <f>'Raw-loaded'!$AZ$276</f>
        <v>48270.7275803722</v>
      </c>
      <c r="E18" s="1">
        <f>'Raw-loaded'!$AZ$379</f>
        <v>49429.943170683902</v>
      </c>
      <c r="F18" s="1">
        <f>'Raw-loaded'!$AZ$482</f>
        <v>52346.271083113097</v>
      </c>
      <c r="G18">
        <f t="shared" si="1"/>
        <v>57065.621056426899</v>
      </c>
    </row>
    <row r="19" spans="1:7" x14ac:dyDescent="0.5">
      <c r="A19" t="s">
        <v>113</v>
      </c>
      <c r="B19" s="1">
        <f>B18/1024</f>
        <v>47.7060546875</v>
      </c>
      <c r="C19" s="1">
        <f>C18/1024</f>
        <v>55.728145562916893</v>
      </c>
      <c r="D19" s="1">
        <f>D18/1024</f>
        <v>47.139382402707227</v>
      </c>
      <c r="E19" s="1">
        <f>E18/1024</f>
        <v>48.271428877620998</v>
      </c>
      <c r="F19" s="1">
        <f>F18/1024</f>
        <v>51.119405354602634</v>
      </c>
      <c r="G19">
        <f t="shared" si="1"/>
        <v>55.728145562916893</v>
      </c>
    </row>
    <row r="20" spans="1:7" x14ac:dyDescent="0.5">
      <c r="A20" t="s">
        <v>114</v>
      </c>
      <c r="B20" s="1">
        <f>'Raw-loaded'!AZ$78</f>
        <v>51.7333333333954</v>
      </c>
      <c r="C20" s="1">
        <f>'Raw-loaded'!$AZ$181</f>
        <v>52.593537415361901</v>
      </c>
      <c r="D20" s="1">
        <f>'Raw-loaded'!$AZ$284</f>
        <v>69.266666666759704</v>
      </c>
      <c r="E20" s="1">
        <f>'Raw-loaded'!$AZ$387</f>
        <v>45.396471303900697</v>
      </c>
      <c r="F20" s="1">
        <f>'Raw-loaded'!$AZ$490</f>
        <v>59.066666666573497</v>
      </c>
      <c r="G20">
        <f t="shared" si="1"/>
        <v>69.266666666759704</v>
      </c>
    </row>
    <row r="22" spans="1:7" x14ac:dyDescent="0.5">
      <c r="A22" t="s">
        <v>120</v>
      </c>
      <c r="B22" s="1">
        <f>'Raw-loaded'!AW$2</f>
        <v>15837.866666666599</v>
      </c>
      <c r="C22" s="1">
        <f>'Raw-loaded'!$AW$105</f>
        <v>16657.0666666666</v>
      </c>
      <c r="D22" s="1">
        <f>'Raw-loaded'!$AW$208</f>
        <v>15018.666666666601</v>
      </c>
      <c r="E22" s="1">
        <f>'Raw-loaded'!$AW$311</f>
        <v>15355.774854028799</v>
      </c>
      <c r="F22" s="1">
        <f>'Raw-loaded'!$AW$414</f>
        <v>13926.4</v>
      </c>
      <c r="G22">
        <f>AVERAGE(B22:F22)</f>
        <v>15359.154970805719</v>
      </c>
    </row>
    <row r="23" spans="1:7" x14ac:dyDescent="0.5">
      <c r="A23" t="s">
        <v>121</v>
      </c>
      <c r="B23" s="1">
        <f>B22/1024</f>
        <v>15.466666666666601</v>
      </c>
      <c r="C23" s="1">
        <f>C22/1024</f>
        <v>16.266666666666602</v>
      </c>
      <c r="D23" s="1">
        <f>D22/1024</f>
        <v>14.666666666666602</v>
      </c>
      <c r="E23" s="1">
        <f>E22/1024</f>
        <v>14.995873880887499</v>
      </c>
      <c r="F23" s="1">
        <f>F22/1024</f>
        <v>13.6</v>
      </c>
      <c r="G23" s="2">
        <f t="shared" ref="G23:G30" si="2">AVERAGE(B23:F23)</f>
        <v>14.99917477617746</v>
      </c>
    </row>
    <row r="24" spans="1:7" x14ac:dyDescent="0.5">
      <c r="A24" t="s">
        <v>123</v>
      </c>
      <c r="B24" s="1">
        <f>'Raw-loaded'!AW$28</f>
        <v>29.390662167112751</v>
      </c>
      <c r="C24" s="1">
        <f>'Raw-loaded'!$AW$131</f>
        <v>29.18034509959185</v>
      </c>
      <c r="D24" s="1">
        <f>'Raw-loaded'!$AW$234</f>
        <v>28.267083286987301</v>
      </c>
      <c r="E24" s="1">
        <f>'Raw-loaded'!$AW$337</f>
        <v>28.309330383519899</v>
      </c>
      <c r="F24" s="1">
        <f>'Raw-loaded'!$AW$440</f>
        <v>27.011354672539049</v>
      </c>
      <c r="G24" s="2">
        <f t="shared" si="2"/>
        <v>28.431755121950168</v>
      </c>
    </row>
    <row r="25" spans="1:7" x14ac:dyDescent="0.5">
      <c r="A25" t="s">
        <v>134</v>
      </c>
      <c r="B25" s="1">
        <f>100-B24</f>
        <v>70.609337832887249</v>
      </c>
      <c r="C25" s="1">
        <f>100-C24</f>
        <v>70.819654900408153</v>
      </c>
      <c r="D25" s="1">
        <f>100-D24</f>
        <v>71.732916713012699</v>
      </c>
      <c r="E25" s="1">
        <f>100-E24</f>
        <v>71.690669616480108</v>
      </c>
      <c r="F25" s="1">
        <f>100-F24</f>
        <v>72.988645327460944</v>
      </c>
      <c r="G25" s="2">
        <f t="shared" si="2"/>
        <v>71.568244878049839</v>
      </c>
    </row>
    <row r="26" spans="1:7" x14ac:dyDescent="0.5">
      <c r="A26" t="s">
        <v>122</v>
      </c>
      <c r="B26" s="1">
        <f>'Raw-loaded'!AW$49</f>
        <v>19608.999999999949</v>
      </c>
      <c r="C26" s="1">
        <f>'Raw-loaded'!$AW$152</f>
        <v>20698.2</v>
      </c>
      <c r="D26" s="1">
        <f>'Raw-loaded'!$AW$255</f>
        <v>18683.8</v>
      </c>
      <c r="E26" s="1">
        <f>'Raw-loaded'!$AW$358</f>
        <v>19965.966666666653</v>
      </c>
      <c r="F26" s="1">
        <f>'Raw-loaded'!$AW$461</f>
        <v>18893.400000000001</v>
      </c>
      <c r="G26">
        <f t="shared" si="2"/>
        <v>19570.073333333323</v>
      </c>
    </row>
    <row r="27" spans="1:7" x14ac:dyDescent="0.5">
      <c r="A27" t="s">
        <v>124</v>
      </c>
      <c r="B27" s="1">
        <f>B26/1024</f>
        <v>19.14941406249995</v>
      </c>
      <c r="C27" s="1">
        <f>C26/1024</f>
        <v>20.213085937500001</v>
      </c>
      <c r="D27" s="1">
        <f>D26/1024</f>
        <v>18.245898437499999</v>
      </c>
      <c r="E27" s="1">
        <f>E26/1024</f>
        <v>19.498014322916653</v>
      </c>
      <c r="F27" s="1">
        <f>F26/1024</f>
        <v>18.450585937500001</v>
      </c>
      <c r="G27" s="2">
        <f t="shared" si="2"/>
        <v>19.111399739583323</v>
      </c>
    </row>
    <row r="28" spans="1:7" x14ac:dyDescent="0.5">
      <c r="A28" t="s">
        <v>125</v>
      </c>
      <c r="B28" s="1">
        <f>'Raw-loaded'!AW$70</f>
        <v>28629.0666666666</v>
      </c>
      <c r="C28" s="1">
        <f>'Raw-loaded'!$AW$173</f>
        <v>29482.799999999999</v>
      </c>
      <c r="D28" s="1">
        <f>'Raw-loaded'!$AW$276</f>
        <v>28524.733333333301</v>
      </c>
      <c r="E28" s="1">
        <f>'Raw-loaded'!$AW$379</f>
        <v>29466.266666666601</v>
      </c>
      <c r="F28" s="1">
        <f>'Raw-loaded'!$AW$482</f>
        <v>28270.233333333301</v>
      </c>
      <c r="G28">
        <f t="shared" si="2"/>
        <v>28874.619999999959</v>
      </c>
    </row>
    <row r="29" spans="1:7" x14ac:dyDescent="0.5">
      <c r="A29" t="s">
        <v>126</v>
      </c>
      <c r="B29" s="1">
        <f>B28/1024</f>
        <v>27.958072916666602</v>
      </c>
      <c r="C29" s="1">
        <f>C28/1024</f>
        <v>28.791796874999999</v>
      </c>
      <c r="D29" s="1">
        <f>D28/1024</f>
        <v>27.856184895833302</v>
      </c>
      <c r="E29" s="1">
        <f>E28/1024</f>
        <v>28.775651041666602</v>
      </c>
      <c r="F29" s="1">
        <f>F28/1024</f>
        <v>27.607649739583302</v>
      </c>
      <c r="G29" s="2">
        <f t="shared" si="2"/>
        <v>28.19787109374996</v>
      </c>
    </row>
    <row r="30" spans="1:7" x14ac:dyDescent="0.5">
      <c r="A30" t="s">
        <v>127</v>
      </c>
      <c r="B30" s="1">
        <f>'Raw-loaded'!AW$78</f>
        <v>10</v>
      </c>
      <c r="C30" s="1">
        <f>'Raw-loaded'!$AW$181</f>
        <v>10.1333333334575</v>
      </c>
      <c r="D30" s="1">
        <f>'Raw-loaded'!$AW$284</f>
        <v>10.7333333332401</v>
      </c>
      <c r="E30" s="1">
        <f>'Raw-loaded'!$AW$387</f>
        <v>10.86666666630965</v>
      </c>
      <c r="F30" s="1">
        <f>'Raw-loaded'!$AW$490</f>
        <v>9.6666666671323291</v>
      </c>
      <c r="G30" s="2">
        <f t="shared" si="2"/>
        <v>10.280000000027917</v>
      </c>
    </row>
    <row r="32" spans="1:7" x14ac:dyDescent="0.5">
      <c r="A32" t="s">
        <v>120</v>
      </c>
      <c r="G32" t="e">
        <f>AVERAGE(C32:F32)</f>
        <v>#DIV/0!</v>
      </c>
    </row>
    <row r="33" spans="1:7" x14ac:dyDescent="0.5">
      <c r="A33" t="s">
        <v>121</v>
      </c>
      <c r="C33" s="1">
        <f>C32/1024</f>
        <v>0</v>
      </c>
      <c r="D33" s="1">
        <f t="shared" ref="D33:F33" si="3">D32/1024</f>
        <v>0</v>
      </c>
      <c r="E33" s="1">
        <f t="shared" si="3"/>
        <v>0</v>
      </c>
      <c r="F33" s="1">
        <f t="shared" si="3"/>
        <v>0</v>
      </c>
      <c r="G33" s="2">
        <f t="shared" ref="G33:G40" si="4">AVERAGE(C33:F33)</f>
        <v>0</v>
      </c>
    </row>
    <row r="34" spans="1:7" x14ac:dyDescent="0.5">
      <c r="A34" t="s">
        <v>123</v>
      </c>
      <c r="G34" s="2" t="e">
        <f t="shared" si="4"/>
        <v>#DIV/0!</v>
      </c>
    </row>
    <row r="35" spans="1:7" x14ac:dyDescent="0.5">
      <c r="A35" t="s">
        <v>134</v>
      </c>
      <c r="C35" s="1">
        <f>100-C34</f>
        <v>100</v>
      </c>
      <c r="D35" s="1">
        <f t="shared" ref="D35:F35" si="5">100-D34</f>
        <v>100</v>
      </c>
      <c r="E35" s="1">
        <f t="shared" si="5"/>
        <v>100</v>
      </c>
      <c r="F35" s="1">
        <f t="shared" si="5"/>
        <v>100</v>
      </c>
      <c r="G35" s="2">
        <f t="shared" si="4"/>
        <v>100</v>
      </c>
    </row>
    <row r="36" spans="1:7" x14ac:dyDescent="0.5">
      <c r="A36" t="s">
        <v>122</v>
      </c>
      <c r="G36" t="e">
        <f t="shared" si="4"/>
        <v>#DIV/0!</v>
      </c>
    </row>
    <row r="37" spans="1:7" x14ac:dyDescent="0.5">
      <c r="A37" t="s">
        <v>124</v>
      </c>
      <c r="C37" s="1">
        <f>C36/1024</f>
        <v>0</v>
      </c>
      <c r="D37" s="1">
        <f t="shared" ref="D37:F37" si="6">D36/1024</f>
        <v>0</v>
      </c>
      <c r="E37" s="1">
        <f t="shared" si="6"/>
        <v>0</v>
      </c>
      <c r="F37" s="1">
        <f t="shared" si="6"/>
        <v>0</v>
      </c>
      <c r="G37" s="2">
        <f t="shared" si="4"/>
        <v>0</v>
      </c>
    </row>
    <row r="38" spans="1:7" x14ac:dyDescent="0.5">
      <c r="A38" t="s">
        <v>125</v>
      </c>
      <c r="G38" t="e">
        <f t="shared" si="4"/>
        <v>#DIV/0!</v>
      </c>
    </row>
    <row r="39" spans="1:7" x14ac:dyDescent="0.5">
      <c r="A39" t="s">
        <v>126</v>
      </c>
      <c r="C39" s="1">
        <f>C38/1024</f>
        <v>0</v>
      </c>
      <c r="D39" s="1">
        <f t="shared" ref="D39:F39" si="7">D38/1024</f>
        <v>0</v>
      </c>
      <c r="E39" s="1">
        <f t="shared" si="7"/>
        <v>0</v>
      </c>
      <c r="F39" s="1">
        <f t="shared" si="7"/>
        <v>0</v>
      </c>
      <c r="G39" s="2">
        <f t="shared" si="4"/>
        <v>0</v>
      </c>
    </row>
    <row r="40" spans="1:7" x14ac:dyDescent="0.5">
      <c r="A40" t="s">
        <v>127</v>
      </c>
      <c r="G40" s="2" t="e">
        <f t="shared" si="4"/>
        <v>#DIV/0!</v>
      </c>
    </row>
    <row r="42" spans="1:7" x14ac:dyDescent="0.5">
      <c r="A42" t="s">
        <v>129</v>
      </c>
      <c r="G42" s="3" t="e">
        <f>ABS(G33-G23)/G33</f>
        <v>#DIV/0!</v>
      </c>
    </row>
    <row r="43" spans="1:7" x14ac:dyDescent="0.5">
      <c r="A43" t="s">
        <v>136</v>
      </c>
      <c r="G43" s="3">
        <f>ABS(G35-G25)/G35</f>
        <v>0.28431755121950159</v>
      </c>
    </row>
    <row r="44" spans="1:7" x14ac:dyDescent="0.5">
      <c r="A44" t="s">
        <v>130</v>
      </c>
      <c r="E44" s="1" t="s">
        <v>128</v>
      </c>
      <c r="G44" s="3" t="e">
        <f>ABS(G37-G27)/G37</f>
        <v>#DIV/0!</v>
      </c>
    </row>
    <row r="45" spans="1:7" x14ac:dyDescent="0.5">
      <c r="A45" t="s">
        <v>131</v>
      </c>
      <c r="G45" s="3" t="e">
        <f>ABS(G39-G29)/G39</f>
        <v>#DIV/0!</v>
      </c>
    </row>
    <row r="46" spans="1:7" x14ac:dyDescent="0.5">
      <c r="A46" t="s">
        <v>132</v>
      </c>
      <c r="G46" s="3" t="e">
        <f>ABS(G40-G30)/G40</f>
        <v>#DIV/0!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D432-0AD4-42BA-BF72-BDEB3699647F}">
  <dimension ref="A1:G46"/>
  <sheetViews>
    <sheetView tabSelected="1" workbookViewId="0">
      <selection activeCell="I2" sqref="I2"/>
    </sheetView>
  </sheetViews>
  <sheetFormatPr defaultColWidth="11" defaultRowHeight="15.75" x14ac:dyDescent="0.5"/>
  <cols>
    <col min="1" max="1" width="30.6875" bestFit="1" customWidth="1"/>
    <col min="2" max="6" width="11" style="1"/>
  </cols>
  <sheetData>
    <row r="1" spans="1:7" x14ac:dyDescent="0.5">
      <c r="A1" t="s">
        <v>110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t="s">
        <v>101</v>
      </c>
    </row>
    <row r="2" spans="1:7" x14ac:dyDescent="0.5">
      <c r="A2" t="s">
        <v>137</v>
      </c>
      <c r="B2" s="1">
        <f>'Raw-loaded'!$AX$14</f>
        <v>9450413.8627337161</v>
      </c>
      <c r="C2" s="1">
        <f>'Raw-loaded'!$AX$117</f>
        <v>9875219.9911206253</v>
      </c>
      <c r="D2" s="1">
        <f>'Raw-loaded'!$AX$220</f>
        <v>9111548.1999624893</v>
      </c>
      <c r="E2" s="1">
        <f>'Raw-loaded'!$AX$323</f>
        <v>7119307.3019411983</v>
      </c>
      <c r="F2" s="1">
        <f>'Raw-loaded'!$AX$426</f>
        <v>9509322.8623036724</v>
      </c>
      <c r="G2">
        <f>AVERAGE(B2:F2)</f>
        <v>9013162.4436123408</v>
      </c>
    </row>
    <row r="3" spans="1:7" x14ac:dyDescent="0.5">
      <c r="A3" t="s">
        <v>138</v>
      </c>
      <c r="B3" s="1">
        <f>B2/1024</f>
        <v>9228.9197878258947</v>
      </c>
      <c r="C3" s="1">
        <f>C2/1024</f>
        <v>9643.7695225787356</v>
      </c>
      <c r="D3" s="1">
        <f>D2/1024</f>
        <v>8897.9962890258685</v>
      </c>
      <c r="E3" s="1">
        <f>E2/1024</f>
        <v>6952.4485370519515</v>
      </c>
      <c r="F3" s="1">
        <f>F2/1024</f>
        <v>9286.44810771843</v>
      </c>
      <c r="G3" s="2">
        <f t="shared" ref="G3:G10" si="0">AVERAGE(B3:F3)</f>
        <v>8801.9164488401766</v>
      </c>
    </row>
    <row r="4" spans="1:7" x14ac:dyDescent="0.5">
      <c r="A4" t="s">
        <v>139</v>
      </c>
      <c r="B4" s="1">
        <f>'Raw-loaded'!$AX$32</f>
        <v>52.089915303180426</v>
      </c>
      <c r="C4" s="1">
        <f>'Raw-loaded'!$AX$135</f>
        <v>38.833815037310949</v>
      </c>
      <c r="D4" s="1">
        <f>'Raw-loaded'!$AX$238</f>
        <v>25.2808086347342</v>
      </c>
      <c r="E4" s="1">
        <f>'Raw-loaded'!$AX$341</f>
        <v>25.413864027317612</v>
      </c>
      <c r="F4" s="1">
        <f>'Raw-loaded'!$AX$444</f>
        <v>24.551457654325304</v>
      </c>
      <c r="G4" s="2">
        <f t="shared" si="0"/>
        <v>33.233972131373697</v>
      </c>
    </row>
    <row r="5" spans="1:7" x14ac:dyDescent="0.5">
      <c r="A5" t="s">
        <v>140</v>
      </c>
      <c r="B5" s="1">
        <f>100-B4</f>
        <v>47.910084696819574</v>
      </c>
      <c r="C5" s="1">
        <f>100-C4</f>
        <v>61.166184962689051</v>
      </c>
      <c r="D5" s="1">
        <f>100-D4</f>
        <v>74.7191913652658</v>
      </c>
      <c r="E5" s="1">
        <f>100-E4</f>
        <v>74.586135972682385</v>
      </c>
      <c r="F5" s="1">
        <f>100-F4</f>
        <v>75.448542345674696</v>
      </c>
      <c r="G5" s="2">
        <f t="shared" si="0"/>
        <v>66.76602786862631</v>
      </c>
    </row>
    <row r="6" spans="1:7" x14ac:dyDescent="0.5">
      <c r="A6" t="s">
        <v>141</v>
      </c>
      <c r="B6" s="1">
        <f>'Raw-loaded'!$AX$53</f>
        <v>32965.423444136257</v>
      </c>
      <c r="C6" s="1">
        <f>'Raw-loaded'!$AX$156</f>
        <v>33745.652199159544</v>
      </c>
      <c r="D6" s="1">
        <f>'Raw-loaded'!$AX$259</f>
        <v>35885.211563648496</v>
      </c>
      <c r="E6" s="1">
        <f>'Raw-loaded'!$AX$362</f>
        <v>35365.831331870046</v>
      </c>
      <c r="F6" s="1">
        <f>'Raw-loaded'!$AX$465</f>
        <v>34051.428041636529</v>
      </c>
      <c r="G6">
        <f t="shared" si="0"/>
        <v>34402.709316090171</v>
      </c>
    </row>
    <row r="7" spans="1:7" x14ac:dyDescent="0.5">
      <c r="A7" t="s">
        <v>142</v>
      </c>
      <c r="B7" s="1">
        <f>B6/1024</f>
        <v>32.192796332164313</v>
      </c>
      <c r="C7" s="1">
        <f>C6/1024</f>
        <v>32.954738475741742</v>
      </c>
      <c r="D7" s="1">
        <f>D6/1024</f>
        <v>35.044151917625484</v>
      </c>
      <c r="E7" s="1">
        <f>E6/1024</f>
        <v>34.536944660029341</v>
      </c>
      <c r="F7" s="1">
        <f>F6/1024</f>
        <v>33.253347696910673</v>
      </c>
      <c r="G7" s="2">
        <f t="shared" si="0"/>
        <v>33.596395816494308</v>
      </c>
    </row>
    <row r="8" spans="1:7" x14ac:dyDescent="0.5">
      <c r="A8" t="s">
        <v>143</v>
      </c>
      <c r="B8" s="1">
        <f>'Raw-loaded'!$AX$74</f>
        <v>60711.324939822131</v>
      </c>
      <c r="C8" s="1">
        <f>'Raw-loaded'!$AX$177</f>
        <v>72452.703748575776</v>
      </c>
      <c r="D8" s="1">
        <f>'Raw-loaded'!$AX$280</f>
        <v>77906.952936051704</v>
      </c>
      <c r="E8" s="1">
        <f>'Raw-loaded'!$AX$383</f>
        <v>68093.703573169929</v>
      </c>
      <c r="F8" s="1">
        <f>'Raw-loaded'!$AX$486</f>
        <v>69358.135935360784</v>
      </c>
      <c r="G8">
        <f t="shared" si="0"/>
        <v>69704.564226596063</v>
      </c>
    </row>
    <row r="9" spans="1:7" x14ac:dyDescent="0.5">
      <c r="A9" t="s">
        <v>144</v>
      </c>
      <c r="B9" s="1">
        <f>B8/1024</f>
        <v>59.288403261545049</v>
      </c>
      <c r="C9" s="1">
        <f>C8/1024</f>
        <v>70.754593504468531</v>
      </c>
      <c r="D9" s="1">
        <f>D8/1024</f>
        <v>76.081008726612993</v>
      </c>
      <c r="E9" s="1">
        <f>E8/1024</f>
        <v>66.497757395673759</v>
      </c>
      <c r="F9" s="1">
        <f>F8/1024</f>
        <v>67.732554624375766</v>
      </c>
      <c r="G9" s="2">
        <f t="shared" si="0"/>
        <v>68.070863502535218</v>
      </c>
    </row>
    <row r="10" spans="1:7" x14ac:dyDescent="0.5">
      <c r="A10" t="s">
        <v>145</v>
      </c>
      <c r="B10" s="1">
        <f>'Raw-loaded'!$AX$82</f>
        <v>56.401095628058982</v>
      </c>
      <c r="C10" s="1">
        <f>'Raw-loaded'!$AX$185</f>
        <v>57.749075127326677</v>
      </c>
      <c r="D10" s="1">
        <f>'Raw-loaded'!$AX$288</f>
        <v>56.684424916888851</v>
      </c>
      <c r="E10" s="1">
        <f>'Raw-loaded'!$AX$391</f>
        <v>56.429284717628683</v>
      </c>
      <c r="F10" s="1">
        <f>'Raw-loaded'!$AX$494</f>
        <v>53.409073774914333</v>
      </c>
      <c r="G10" s="2">
        <f t="shared" si="0"/>
        <v>56.134590832963497</v>
      </c>
    </row>
    <row r="11" spans="1:7" x14ac:dyDescent="0.5">
      <c r="G11" t="s">
        <v>103</v>
      </c>
    </row>
    <row r="12" spans="1:7" x14ac:dyDescent="0.5">
      <c r="A12" t="s">
        <v>115</v>
      </c>
      <c r="B12" s="1">
        <f>'Raw-loaded'!$AZ$14</f>
        <v>42248055.466666602</v>
      </c>
      <c r="C12" s="1">
        <f>'Raw-loaded'!$AZ$117</f>
        <v>40665088</v>
      </c>
      <c r="D12" s="1">
        <f>'Raw-loaded'!$AZ$220</f>
        <v>40747554.133333303</v>
      </c>
      <c r="E12" s="1">
        <f>'Raw-loaded'!$AZ$323</f>
        <v>42166681.600000001</v>
      </c>
      <c r="F12" s="1">
        <f>'Raw-loaded'!$AZ$426</f>
        <v>38482739.200000003</v>
      </c>
      <c r="G12">
        <f>MAX(B12:F12)</f>
        <v>42248055.466666602</v>
      </c>
    </row>
    <row r="13" spans="1:7" x14ac:dyDescent="0.5">
      <c r="A13" t="s">
        <v>111</v>
      </c>
      <c r="B13" s="1">
        <f>B12/1024</f>
        <v>41257.866666666603</v>
      </c>
      <c r="C13" s="1">
        <f>C12/1024</f>
        <v>39712</v>
      </c>
      <c r="D13" s="1">
        <f>D12/1024</f>
        <v>39792.533333333304</v>
      </c>
      <c r="E13" s="1">
        <f>E12/1024</f>
        <v>41178.400000000001</v>
      </c>
      <c r="F13" s="1">
        <f>F12/1024</f>
        <v>37580.800000000003</v>
      </c>
      <c r="G13" s="2">
        <f t="shared" ref="G13:G20" si="1">MAX(B13:F13)</f>
        <v>41257.866666666603</v>
      </c>
    </row>
    <row r="14" spans="1:7" x14ac:dyDescent="0.5">
      <c r="A14" t="s">
        <v>135</v>
      </c>
      <c r="B14" s="1">
        <f>'Raw-loaded'!$AZ$32</f>
        <v>62.948467570000801</v>
      </c>
      <c r="C14" s="1">
        <f>'Raw-loaded'!$AZ$135</f>
        <v>49.603731581765203</v>
      </c>
      <c r="D14" s="1">
        <f>'Raw-loaded'!$AZ$238</f>
        <v>36.2739070091746</v>
      </c>
      <c r="E14" s="1">
        <f>'Raw-loaded'!$AZ$341</f>
        <v>36.280455278874101</v>
      </c>
      <c r="F14" s="1">
        <f>'Raw-loaded'!$AZ$444</f>
        <v>36.251490834997497</v>
      </c>
      <c r="G14">
        <f t="shared" si="1"/>
        <v>62.948467570000801</v>
      </c>
    </row>
    <row r="15" spans="1:7" x14ac:dyDescent="0.5">
      <c r="A15" t="s">
        <v>133</v>
      </c>
      <c r="B15" s="1">
        <f>100-B14</f>
        <v>37.051532429999199</v>
      </c>
      <c r="C15" s="1">
        <f>100-C14</f>
        <v>50.396268418234797</v>
      </c>
      <c r="D15" s="1">
        <f>100-D14</f>
        <v>63.7260929908254</v>
      </c>
      <c r="E15" s="1">
        <f>100-E14</f>
        <v>63.719544721125899</v>
      </c>
      <c r="F15" s="1">
        <f>100-F14</f>
        <v>63.748509165002503</v>
      </c>
      <c r="G15" s="2">
        <f t="shared" si="1"/>
        <v>63.748509165002503</v>
      </c>
    </row>
    <row r="16" spans="1:7" x14ac:dyDescent="0.5">
      <c r="A16" t="s">
        <v>116</v>
      </c>
      <c r="B16" s="1">
        <f>'Raw-loaded'!$AZ$53</f>
        <v>129197.066666666</v>
      </c>
      <c r="C16" s="1">
        <f>'Raw-loaded'!$AZ$156</f>
        <v>119073</v>
      </c>
      <c r="D16" s="1">
        <f>'Raw-loaded'!$AZ$259</f>
        <v>134004.4</v>
      </c>
      <c r="E16" s="1">
        <f>'Raw-loaded'!$AZ$362</f>
        <v>150974</v>
      </c>
      <c r="F16" s="1">
        <f>'Raw-loaded'!$AZ$465</f>
        <v>131483.26666666599</v>
      </c>
      <c r="G16">
        <f t="shared" si="1"/>
        <v>150974</v>
      </c>
    </row>
    <row r="17" spans="1:7" x14ac:dyDescent="0.5">
      <c r="A17" t="s">
        <v>112</v>
      </c>
      <c r="B17" s="1">
        <f>B16/1024</f>
        <v>126.16901041666601</v>
      </c>
      <c r="C17" s="1">
        <f>C16/1024</f>
        <v>116.2822265625</v>
      </c>
      <c r="D17" s="1">
        <f>D16/1024</f>
        <v>130.86367187499999</v>
      </c>
      <c r="E17" s="1">
        <f>E16/1024</f>
        <v>147.435546875</v>
      </c>
      <c r="F17" s="1">
        <f>F16/1024</f>
        <v>128.40162760416601</v>
      </c>
      <c r="G17">
        <f t="shared" si="1"/>
        <v>147.435546875</v>
      </c>
    </row>
    <row r="18" spans="1:7" x14ac:dyDescent="0.5">
      <c r="A18" t="s">
        <v>117</v>
      </c>
      <c r="B18" s="1">
        <f>'Raw-loaded'!$AZ$74</f>
        <v>328813.13333333301</v>
      </c>
      <c r="C18" s="1">
        <f>'Raw-loaded'!$AZ$177</f>
        <v>309353.06666666601</v>
      </c>
      <c r="D18" s="1">
        <f>'Raw-loaded'!$AZ$280</f>
        <v>200370.686421605</v>
      </c>
      <c r="E18" s="1">
        <f>'Raw-loaded'!$AZ$383</f>
        <v>404468.13333333301</v>
      </c>
      <c r="F18" s="1">
        <f>'Raw-loaded'!$AZ$486</f>
        <v>237067.8</v>
      </c>
      <c r="G18">
        <f t="shared" si="1"/>
        <v>404468.13333333301</v>
      </c>
    </row>
    <row r="19" spans="1:7" x14ac:dyDescent="0.5">
      <c r="A19" t="s">
        <v>113</v>
      </c>
      <c r="B19" s="1">
        <f>B18/1024</f>
        <v>321.10657552083302</v>
      </c>
      <c r="C19" s="1">
        <f>C18/1024</f>
        <v>302.10260416666603</v>
      </c>
      <c r="D19" s="1">
        <f>D18/1024</f>
        <v>195.67449845859863</v>
      </c>
      <c r="E19" s="1">
        <f>E18/1024</f>
        <v>394.98841145833302</v>
      </c>
      <c r="F19" s="1">
        <f>F18/1024</f>
        <v>231.51152343749999</v>
      </c>
      <c r="G19">
        <f t="shared" si="1"/>
        <v>394.98841145833302</v>
      </c>
    </row>
    <row r="20" spans="1:7" x14ac:dyDescent="0.5">
      <c r="A20" t="s">
        <v>114</v>
      </c>
      <c r="B20" s="1">
        <f>'Raw-loaded'!$AZ$82</f>
        <v>100</v>
      </c>
      <c r="C20" s="1">
        <f>'Raw-loaded'!$AZ$185</f>
        <v>100</v>
      </c>
      <c r="D20" s="1">
        <f>'Raw-loaded'!$AZ$288</f>
        <v>100</v>
      </c>
      <c r="E20" s="1">
        <f>'Raw-loaded'!$AZ$391</f>
        <v>100</v>
      </c>
      <c r="F20" s="1">
        <f>'Raw-loaded'!$AZ$494</f>
        <v>100</v>
      </c>
      <c r="G20">
        <f t="shared" si="1"/>
        <v>100</v>
      </c>
    </row>
    <row r="22" spans="1:7" x14ac:dyDescent="0.5">
      <c r="A22" t="s">
        <v>120</v>
      </c>
      <c r="B22" s="1">
        <f>'Raw-loaded'!$AW$14</f>
        <v>41506.133333333302</v>
      </c>
      <c r="C22" s="1">
        <f>'Raw-loaded'!$AW$117</f>
        <v>44236.800000000003</v>
      </c>
      <c r="D22" s="1">
        <f>'Raw-loaded'!$AW$220</f>
        <v>136738.18454613601</v>
      </c>
      <c r="E22" s="1">
        <f>'Raw-loaded'!$AW$323</f>
        <v>31675.733333333301</v>
      </c>
      <c r="F22" s="1">
        <f>'Raw-loaded'!$AW$426</f>
        <v>42325.333333333299</v>
      </c>
      <c r="G22">
        <f>AVERAGE(B22:F22)</f>
        <v>59296.436909227181</v>
      </c>
    </row>
    <row r="23" spans="1:7" x14ac:dyDescent="0.5">
      <c r="A23" t="s">
        <v>121</v>
      </c>
      <c r="B23" s="1">
        <f>B22/1024</f>
        <v>40.533333333333303</v>
      </c>
      <c r="C23" s="1">
        <f>C22/1024</f>
        <v>43.2</v>
      </c>
      <c r="D23" s="1">
        <f>D22/1024</f>
        <v>133.53338334583594</v>
      </c>
      <c r="E23" s="1">
        <f>E22/1024</f>
        <v>30.933333333333302</v>
      </c>
      <c r="F23" s="1">
        <f>F22/1024</f>
        <v>41.3333333333333</v>
      </c>
      <c r="G23" s="2">
        <f t="shared" ref="G23:G30" si="2">AVERAGE(B23:F23)</f>
        <v>57.906676669167169</v>
      </c>
    </row>
    <row r="24" spans="1:7" x14ac:dyDescent="0.5">
      <c r="A24" t="s">
        <v>123</v>
      </c>
      <c r="B24" s="1">
        <f>'Raw-loaded'!$AW$32</f>
        <v>49.012057400121101</v>
      </c>
      <c r="C24" s="1">
        <f>'Raw-loaded'!$AW$135</f>
        <v>36.8480455622229</v>
      </c>
      <c r="D24" s="1">
        <f>'Raw-loaded'!$AW$238</f>
        <v>23.444203469209501</v>
      </c>
      <c r="E24" s="1">
        <f>'Raw-loaded'!$AW$341</f>
        <v>22.226274355823101</v>
      </c>
      <c r="F24" s="1">
        <f>'Raw-loaded'!$AW$444</f>
        <v>22.099098129132351</v>
      </c>
      <c r="G24" s="2">
        <f t="shared" si="2"/>
        <v>30.725935783301793</v>
      </c>
    </row>
    <row r="25" spans="1:7" x14ac:dyDescent="0.5">
      <c r="A25" t="s">
        <v>134</v>
      </c>
      <c r="B25" s="1">
        <f>100-B24</f>
        <v>50.987942599878899</v>
      </c>
      <c r="C25" s="1">
        <f>100-C24</f>
        <v>63.1519544377771</v>
      </c>
      <c r="D25" s="1">
        <f>100-D24</f>
        <v>76.555796530790502</v>
      </c>
      <c r="E25" s="1">
        <f>100-E24</f>
        <v>77.773725644176892</v>
      </c>
      <c r="F25" s="1">
        <f>100-F24</f>
        <v>77.900901870867642</v>
      </c>
      <c r="G25" s="2">
        <f t="shared" si="2"/>
        <v>69.274064216698207</v>
      </c>
    </row>
    <row r="26" spans="1:7" x14ac:dyDescent="0.5">
      <c r="A26" t="s">
        <v>122</v>
      </c>
      <c r="B26" s="1">
        <f>'Raw-loaded'!$AW$53</f>
        <v>21175.745931283898</v>
      </c>
      <c r="C26" s="1">
        <f>'Raw-loaded'!$AW$156</f>
        <v>23247.545060668948</v>
      </c>
      <c r="D26" s="1">
        <f>'Raw-loaded'!$AW$259</f>
        <v>28255.666666666599</v>
      </c>
      <c r="E26" s="1">
        <f>'Raw-loaded'!$AW$362</f>
        <v>18258.2</v>
      </c>
      <c r="F26" s="1">
        <f>'Raw-loaded'!$AW$465</f>
        <v>21878.566666666651</v>
      </c>
      <c r="G26">
        <f t="shared" si="2"/>
        <v>22563.14486505722</v>
      </c>
    </row>
    <row r="27" spans="1:7" x14ac:dyDescent="0.5">
      <c r="A27" t="s">
        <v>124</v>
      </c>
      <c r="B27" s="1">
        <f>B26/1024</f>
        <v>20.679439386019432</v>
      </c>
      <c r="C27" s="1">
        <f>C26/1024</f>
        <v>22.70268072330952</v>
      </c>
      <c r="D27" s="1">
        <f>D26/1024</f>
        <v>27.5934244791666</v>
      </c>
      <c r="E27" s="1">
        <f>E26/1024</f>
        <v>17.830273437500001</v>
      </c>
      <c r="F27" s="1">
        <f>F26/1024</f>
        <v>21.365787760416652</v>
      </c>
      <c r="G27" s="2">
        <f t="shared" si="2"/>
        <v>22.034321157282442</v>
      </c>
    </row>
    <row r="28" spans="1:7" x14ac:dyDescent="0.5">
      <c r="A28" t="s">
        <v>125</v>
      </c>
      <c r="B28" s="1">
        <f>'Raw-loaded'!$AW$74</f>
        <v>21883.200000000001</v>
      </c>
      <c r="C28" s="1">
        <f>'Raw-loaded'!$AW$177</f>
        <v>21906.866666666599</v>
      </c>
      <c r="D28" s="1">
        <f>'Raw-loaded'!$AW$280</f>
        <v>42403.533502490303</v>
      </c>
      <c r="E28" s="1">
        <f>'Raw-loaded'!$AW$383</f>
        <v>27374.735666373497</v>
      </c>
      <c r="F28" s="1">
        <f>'Raw-loaded'!$AW$486</f>
        <v>43409.533333333296</v>
      </c>
      <c r="G28">
        <f t="shared" si="2"/>
        <v>31395.573833772738</v>
      </c>
    </row>
    <row r="29" spans="1:7" x14ac:dyDescent="0.5">
      <c r="A29" t="s">
        <v>126</v>
      </c>
      <c r="B29" s="1">
        <f>B28/1024</f>
        <v>21.370312500000001</v>
      </c>
      <c r="C29" s="1">
        <f>C28/1024</f>
        <v>21.393424479166601</v>
      </c>
      <c r="D29" s="1">
        <f>D28/1024</f>
        <v>41.409700686025687</v>
      </c>
      <c r="E29" s="1">
        <f>E28/1024</f>
        <v>26.733140299192868</v>
      </c>
      <c r="F29" s="1">
        <f>F28/1024</f>
        <v>42.392122395833297</v>
      </c>
      <c r="G29" s="2">
        <f t="shared" si="2"/>
        <v>30.659740072043689</v>
      </c>
    </row>
    <row r="30" spans="1:7" x14ac:dyDescent="0.5">
      <c r="A30" t="s">
        <v>127</v>
      </c>
      <c r="B30" s="1">
        <f>'Raw-loaded'!$AW$82</f>
        <v>49.4666666661699</v>
      </c>
      <c r="C30" s="1">
        <f>'Raw-loaded'!$AW$185</f>
        <v>67.866666667008104</v>
      </c>
      <c r="D30" s="1">
        <f>'Raw-loaded'!$AW$288</f>
        <v>79.800000000589804</v>
      </c>
      <c r="E30" s="1">
        <f>'Raw-loaded'!$AW$391</f>
        <v>60</v>
      </c>
      <c r="F30" s="1">
        <f>'Raw-loaded'!$AW$494</f>
        <v>61.2666666662941</v>
      </c>
      <c r="G30" s="2">
        <f t="shared" si="2"/>
        <v>63.680000000012384</v>
      </c>
    </row>
    <row r="32" spans="1:7" x14ac:dyDescent="0.5">
      <c r="A32" t="s">
        <v>120</v>
      </c>
      <c r="G32" t="e">
        <f>AVERAGE(C32:F32)</f>
        <v>#DIV/0!</v>
      </c>
    </row>
    <row r="33" spans="1:7" x14ac:dyDescent="0.5">
      <c r="A33" t="s">
        <v>121</v>
      </c>
      <c r="C33" s="1">
        <f>C32/1024</f>
        <v>0</v>
      </c>
      <c r="D33" s="1">
        <f t="shared" ref="D33:F33" si="3">D32/1024</f>
        <v>0</v>
      </c>
      <c r="E33" s="1">
        <f t="shared" si="3"/>
        <v>0</v>
      </c>
      <c r="F33" s="1">
        <f t="shared" si="3"/>
        <v>0</v>
      </c>
      <c r="G33" s="2">
        <f t="shared" ref="G33:G40" si="4">AVERAGE(C33:F33)</f>
        <v>0</v>
      </c>
    </row>
    <row r="34" spans="1:7" x14ac:dyDescent="0.5">
      <c r="A34" t="s">
        <v>123</v>
      </c>
      <c r="G34" s="2" t="e">
        <f t="shared" si="4"/>
        <v>#DIV/0!</v>
      </c>
    </row>
    <row r="35" spans="1:7" x14ac:dyDescent="0.5">
      <c r="A35" t="s">
        <v>134</v>
      </c>
      <c r="C35" s="1">
        <f>100-C34</f>
        <v>100</v>
      </c>
      <c r="D35" s="1">
        <f t="shared" ref="D35:F35" si="5">100-D34</f>
        <v>100</v>
      </c>
      <c r="E35" s="1">
        <f t="shared" si="5"/>
        <v>100</v>
      </c>
      <c r="F35" s="1">
        <f t="shared" si="5"/>
        <v>100</v>
      </c>
      <c r="G35" s="2">
        <f t="shared" si="4"/>
        <v>100</v>
      </c>
    </row>
    <row r="36" spans="1:7" x14ac:dyDescent="0.5">
      <c r="A36" t="s">
        <v>122</v>
      </c>
      <c r="G36" t="e">
        <f t="shared" si="4"/>
        <v>#DIV/0!</v>
      </c>
    </row>
    <row r="37" spans="1:7" x14ac:dyDescent="0.5">
      <c r="A37" t="s">
        <v>124</v>
      </c>
      <c r="C37" s="1">
        <f>C36/1024</f>
        <v>0</v>
      </c>
      <c r="D37" s="1">
        <f t="shared" ref="D37:F37" si="6">D36/1024</f>
        <v>0</v>
      </c>
      <c r="E37" s="1">
        <f t="shared" si="6"/>
        <v>0</v>
      </c>
      <c r="F37" s="1">
        <f t="shared" si="6"/>
        <v>0</v>
      </c>
      <c r="G37" s="2">
        <f t="shared" si="4"/>
        <v>0</v>
      </c>
    </row>
    <row r="38" spans="1:7" x14ac:dyDescent="0.5">
      <c r="A38" t="s">
        <v>125</v>
      </c>
      <c r="G38" t="e">
        <f t="shared" si="4"/>
        <v>#DIV/0!</v>
      </c>
    </row>
    <row r="39" spans="1:7" x14ac:dyDescent="0.5">
      <c r="A39" t="s">
        <v>126</v>
      </c>
      <c r="C39" s="1">
        <f>C38/1024</f>
        <v>0</v>
      </c>
      <c r="D39" s="1">
        <f t="shared" ref="D39:F39" si="7">D38/1024</f>
        <v>0</v>
      </c>
      <c r="E39" s="1">
        <f t="shared" si="7"/>
        <v>0</v>
      </c>
      <c r="F39" s="1">
        <f t="shared" si="7"/>
        <v>0</v>
      </c>
      <c r="G39" s="2">
        <f t="shared" si="4"/>
        <v>0</v>
      </c>
    </row>
    <row r="40" spans="1:7" x14ac:dyDescent="0.5">
      <c r="A40" t="s">
        <v>127</v>
      </c>
      <c r="G40" s="2" t="e">
        <f t="shared" si="4"/>
        <v>#DIV/0!</v>
      </c>
    </row>
    <row r="42" spans="1:7" x14ac:dyDescent="0.5">
      <c r="A42" t="s">
        <v>129</v>
      </c>
      <c r="G42" s="3" t="e">
        <f>ABS(G33-G23)/G33</f>
        <v>#DIV/0!</v>
      </c>
    </row>
    <row r="43" spans="1:7" x14ac:dyDescent="0.5">
      <c r="A43" t="s">
        <v>136</v>
      </c>
      <c r="G43" s="3">
        <f>ABS(G35-G25)/G35</f>
        <v>0.30725935783301794</v>
      </c>
    </row>
    <row r="44" spans="1:7" x14ac:dyDescent="0.5">
      <c r="A44" t="s">
        <v>130</v>
      </c>
      <c r="E44" s="1" t="s">
        <v>128</v>
      </c>
      <c r="G44" s="3" t="e">
        <f>ABS(G37-G27)/G37</f>
        <v>#DIV/0!</v>
      </c>
    </row>
    <row r="45" spans="1:7" x14ac:dyDescent="0.5">
      <c r="A45" t="s">
        <v>131</v>
      </c>
      <c r="G45" s="3" t="e">
        <f>ABS(G39-G29)/G39</f>
        <v>#DIV/0!</v>
      </c>
    </row>
    <row r="46" spans="1:7" x14ac:dyDescent="0.5">
      <c r="A46" t="s">
        <v>132</v>
      </c>
      <c r="G46" s="3" t="e">
        <f>ABS(G40-G30)/G40</f>
        <v>#DIV/0!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Raw-baseline</vt:lpstr>
      <vt:lpstr>Raw-loaded</vt:lpstr>
      <vt:lpstr>Processed-Edge</vt:lpstr>
      <vt:lpstr>Processed-Fog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2021-03-30T06:19:58Z</dcterms:created>
  <dcterms:modified xsi:type="dcterms:W3CDTF">2021-04-02T08:15:43Z</dcterms:modified>
</cp:coreProperties>
</file>