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fitz/Downloads/"/>
    </mc:Choice>
  </mc:AlternateContent>
  <xr:revisionPtr revIDLastSave="0" documentId="13_ncr:1_{93B0E1DD-94A2-FE4B-918F-8C4BEEDBDEE8}" xr6:coauthVersionLast="47" xr6:coauthVersionMax="47" xr10:uidLastSave="{00000000-0000-0000-0000-000000000000}"/>
  <bookViews>
    <workbookView xWindow="-25680" yWindow="2120" windowWidth="29560" windowHeight="15680" activeTab="2" xr2:uid="{00000000-000D-0000-FFFF-FFFF00000000}"/>
  </bookViews>
  <sheets>
    <sheet name="Crowdfunding" sheetId="1" r:id="rId1"/>
    <sheet name="Category Pivot" sheetId="3" r:id="rId2"/>
    <sheet name="Sub-Category Pivot" sheetId="4" r:id="rId3"/>
    <sheet name="Date Created Pivot" sheetId="5" r:id="rId4"/>
    <sheet name="Goal_Analysis" sheetId="16" r:id="rId5"/>
    <sheet name="Statistical_Analysis" sheetId="17" r:id="rId6"/>
    <sheet name="Raw Data" sheetId="2" r:id="rId7"/>
  </sheets>
  <definedNames>
    <definedName name="_xlnm._FilterDatabase" localSheetId="0" hidden="1">Crowdfunding!$A$1:$P$1001</definedName>
  </definedNames>
  <calcPr calcId="191029" concurrentCalc="0"/>
  <pivotCaches>
    <pivotCache cacheId="19" r:id="rId8"/>
    <pivotCache cacheId="5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7" l="1"/>
  <c r="C8" i="17"/>
  <c r="C7" i="17"/>
  <c r="B9" i="17"/>
  <c r="B8" i="17"/>
  <c r="C4" i="17"/>
  <c r="B4" i="17"/>
  <c r="C6" i="17"/>
  <c r="C5" i="17"/>
  <c r="B7" i="17"/>
  <c r="B6" i="17"/>
  <c r="B5" i="17"/>
  <c r="E3" i="16"/>
  <c r="D3" i="16"/>
  <c r="F3" i="16"/>
  <c r="G3" i="16"/>
  <c r="I3" i="16"/>
  <c r="J3" i="16"/>
  <c r="E4" i="16"/>
  <c r="D4" i="16"/>
  <c r="F4" i="16"/>
  <c r="G4" i="16"/>
  <c r="I4" i="16"/>
  <c r="J4" i="16"/>
  <c r="E5" i="16"/>
  <c r="D5" i="16"/>
  <c r="F5" i="16"/>
  <c r="G5" i="16"/>
  <c r="I5" i="16"/>
  <c r="J5" i="16"/>
  <c r="E6" i="16"/>
  <c r="D6" i="16"/>
  <c r="F6" i="16"/>
  <c r="G6" i="16"/>
  <c r="I6" i="16"/>
  <c r="J6" i="16"/>
  <c r="E7" i="16"/>
  <c r="D7" i="16"/>
  <c r="F7" i="16"/>
  <c r="G7" i="16"/>
  <c r="I7" i="16"/>
  <c r="J7" i="16"/>
  <c r="E8" i="16"/>
  <c r="D8" i="16"/>
  <c r="F8" i="16"/>
  <c r="G8" i="16"/>
  <c r="I8" i="16"/>
  <c r="J8" i="16"/>
  <c r="E9" i="16"/>
  <c r="D9" i="16"/>
  <c r="F9" i="16"/>
  <c r="G9" i="16"/>
  <c r="I9" i="16"/>
  <c r="J9" i="16"/>
  <c r="E10" i="16"/>
  <c r="D10" i="16"/>
  <c r="F10" i="16"/>
  <c r="G10" i="16"/>
  <c r="I10" i="16"/>
  <c r="J10" i="16"/>
  <c r="E11" i="16"/>
  <c r="D11" i="16"/>
  <c r="F11" i="16"/>
  <c r="G11" i="16"/>
  <c r="I11" i="16"/>
  <c r="J11" i="16"/>
  <c r="E12" i="16"/>
  <c r="D12" i="16"/>
  <c r="F12" i="16"/>
  <c r="G12" i="16"/>
  <c r="I12" i="16"/>
  <c r="J12" i="16"/>
  <c r="E13" i="16"/>
  <c r="D13" i="16"/>
  <c r="F13" i="16"/>
  <c r="G13" i="16"/>
  <c r="I13" i="16"/>
  <c r="J13" i="16"/>
  <c r="D2" i="16"/>
  <c r="D14" i="16"/>
  <c r="E2" i="16"/>
  <c r="E14" i="16"/>
  <c r="F2" i="16"/>
  <c r="F14" i="16"/>
  <c r="G14" i="16"/>
  <c r="I14" i="16"/>
  <c r="J14" i="16"/>
  <c r="G2" i="16"/>
  <c r="J2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2" i="16"/>
  <c r="A4" i="16"/>
  <c r="A5" i="16"/>
  <c r="A6" i="16"/>
  <c r="A7" i="16"/>
  <c r="A8" i="16"/>
  <c r="A9" i="16"/>
  <c r="A10" i="16"/>
  <c r="A11" i="16"/>
  <c r="A12" i="16"/>
  <c r="A3" i="1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7" i="1"/>
  <c r="I8" i="1"/>
  <c r="I9" i="1"/>
  <c r="I10" i="1"/>
  <c r="I11" i="1"/>
  <c r="I12" i="1"/>
  <c r="I13" i="1"/>
  <c r="I14" i="1"/>
  <c r="I15" i="1"/>
  <c r="I16" i="1"/>
  <c r="I3" i="1"/>
  <c r="I4" i="1"/>
  <c r="I5" i="1"/>
  <c r="I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8" i="1"/>
  <c r="F9" i="1"/>
  <c r="F10" i="1"/>
  <c r="F11" i="1"/>
  <c r="F12" i="1"/>
  <c r="F5" i="1"/>
  <c r="F3" i="1"/>
  <c r="F4" i="1"/>
</calcChain>
</file>

<file path=xl/sharedStrings.xml><?xml version="1.0" encoding="utf-8"?>
<sst xmlns="http://schemas.openxmlformats.org/spreadsheetml/2006/main" count="13072" uniqueCount="2111">
  <si>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</si>
  <si>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</si>
  <si>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</si>
  <si>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</si>
  <si>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</si>
  <si>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</si>
  <si>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</si>
  <si>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</si>
  <si>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</si>
  <si>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</si>
  <si>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</si>
  <si>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</si>
  <si>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</si>
  <si>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</si>
  <si>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</si>
  <si>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</si>
  <si>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</si>
  <si>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</si>
  <si>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</si>
  <si>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</si>
  <si>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</si>
  <si>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</si>
  <si>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</si>
  <si>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</si>
  <si>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</si>
  <si>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</si>
  <si>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</si>
  <si>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</si>
  <si>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</si>
  <si>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</si>
  <si>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</si>
  <si>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</si>
  <si>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</si>
  <si>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</si>
  <si>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</si>
  <si>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</si>
  <si>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</si>
  <si>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</si>
  <si>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</si>
  <si>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</si>
  <si>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</si>
  <si>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</si>
  <si>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</si>
  <si>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</si>
  <si>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</si>
  <si>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</si>
  <si>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</si>
  <si>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</si>
  <si>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</si>
  <si>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</si>
  <si>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</si>
  <si>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</si>
  <si>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</si>
  <si>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</si>
  <si>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</si>
  <si>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</si>
  <si>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</si>
  <si>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</si>
  <si>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</si>
  <si>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</si>
  <si>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</si>
  <si>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</si>
  <si>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</si>
  <si>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</si>
  <si>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</si>
  <si>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</si>
  <si>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</si>
  <si>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</si>
  <si>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</si>
  <si>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</si>
  <si>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</si>
  <si>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</si>
  <si>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</si>
  <si>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</si>
  <si>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</si>
  <si>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</si>
  <si>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</si>
  <si>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</si>
  <si>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</si>
  <si>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</si>
  <si>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</si>
  <si>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</si>
  <si>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</si>
  <si>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</si>
  <si>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</si>
  <si>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</si>
  <si>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</si>
  <si>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</si>
  <si>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</si>
  <si>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</si>
  <si>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</si>
  <si>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</si>
  <si>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</si>
  <si>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</si>
  <si>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</si>
  <si>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</si>
  <si>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</si>
  <si>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</si>
  <si>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</si>
  <si>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</si>
  <si>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</si>
  <si>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</si>
  <si>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</si>
  <si>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</si>
  <si>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</si>
  <si>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</si>
  <si>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</si>
  <si>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</si>
  <si>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</si>
  <si>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</si>
  <si>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</si>
  <si>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</si>
  <si>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</si>
  <si>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</si>
  <si>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</si>
  <si>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</si>
  <si>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</si>
  <si>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</si>
  <si>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</si>
  <si>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</si>
  <si>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</si>
  <si>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</si>
  <si>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</si>
  <si>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</si>
  <si>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</si>
  <si>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</si>
  <si>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</si>
  <si>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</si>
  <si>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</si>
  <si>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</si>
  <si>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</si>
  <si>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</si>
  <si>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</si>
  <si>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</si>
  <si>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</si>
  <si>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</si>
  <si>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</si>
  <si>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</si>
  <si>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</si>
  <si>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</si>
  <si>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</si>
  <si>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</si>
  <si>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</si>
  <si>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</si>
  <si>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</si>
  <si>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</si>
  <si>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</si>
  <si>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</si>
  <si>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</si>
  <si>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</si>
  <si>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</si>
  <si>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</si>
  <si>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</si>
  <si>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</si>
  <si>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</si>
  <si>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</si>
  <si>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</si>
  <si>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</si>
  <si>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</si>
  <si>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</si>
  <si>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</si>
  <si>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</si>
  <si>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</si>
  <si>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</si>
  <si>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</si>
  <si>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</si>
  <si>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</si>
  <si>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</si>
  <si>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</si>
  <si>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</si>
  <si>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</si>
  <si>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</si>
  <si>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</si>
  <si>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</si>
  <si>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</si>
  <si>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</si>
  <si>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</si>
  <si>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</si>
  <si>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</si>
  <si>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</si>
  <si>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</si>
  <si>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</si>
  <si>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</si>
  <si>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</si>
  <si>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</si>
  <si>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</si>
  <si>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</si>
  <si>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</si>
  <si>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</si>
  <si>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</si>
  <si>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</si>
  <si>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</si>
  <si>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</si>
  <si>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</si>
  <si>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</si>
  <si>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</si>
  <si>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</si>
  <si>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</si>
  <si>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</si>
  <si>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</si>
  <si>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</si>
  <si>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</si>
  <si>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</si>
  <si>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</si>
  <si>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</si>
  <si>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</si>
  <si>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</si>
  <si>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</si>
  <si>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</si>
  <si>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</si>
  <si>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</si>
  <si>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</si>
  <si>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</si>
  <si>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</si>
  <si>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</si>
  <si>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</si>
  <si>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</si>
  <si>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</si>
  <si>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</si>
  <si>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</si>
  <si>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</si>
  <si>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</si>
  <si>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</si>
  <si>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</si>
  <si>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</si>
  <si>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</si>
  <si>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</si>
  <si>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</si>
  <si>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</si>
  <si>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</si>
  <si>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</si>
  <si>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</si>
  <si>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</si>
  <si>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</si>
  <si>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</si>
  <si>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</si>
  <si>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</si>
  <si>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</si>
  <si>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</si>
  <si>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</si>
  <si>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</si>
  <si>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</si>
  <si>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</si>
  <si>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</si>
  <si>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</si>
  <si>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</si>
  <si>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</si>
  <si>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</si>
  <si>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</si>
  <si>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</si>
  <si>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</si>
  <si>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</si>
  <si>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</si>
  <si>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</si>
  <si>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</si>
  <si>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</si>
  <si>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</si>
  <si>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</si>
  <si>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</si>
  <si>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</si>
  <si>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</si>
  <si>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</si>
  <si>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</si>
  <si>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</si>
  <si>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</si>
  <si>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</si>
  <si>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</si>
  <si>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</si>
  <si>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</si>
  <si>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</si>
  <si>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</si>
  <si>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</si>
  <si>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</si>
  <si>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</si>
  <si>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</si>
  <si>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</si>
  <si>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</si>
  <si>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</si>
  <si>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</si>
  <si>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</si>
  <si>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</si>
  <si>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</si>
  <si>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</si>
  <si>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</si>
  <si>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</si>
  <si>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</si>
  <si>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</si>
  <si>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</si>
  <si>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</si>
  <si>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</si>
  <si>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</si>
  <si>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</si>
  <si>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</si>
  <si>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</si>
  <si>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</si>
  <si>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</si>
  <si>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</si>
  <si>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</si>
  <si>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</si>
  <si>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</si>
  <si>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</si>
  <si>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</si>
  <si>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</si>
  <si>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</si>
  <si>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</si>
  <si>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</si>
  <si>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</si>
  <si>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</si>
  <si>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</si>
  <si>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</si>
  <si>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</si>
  <si>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</si>
  <si>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</si>
  <si>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</si>
  <si>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</si>
  <si>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</si>
  <si>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</si>
  <si>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</si>
  <si>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</si>
  <si>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</si>
  <si>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</si>
  <si>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</si>
  <si>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</si>
  <si>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</si>
  <si>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</si>
  <si>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</si>
  <si>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</si>
  <si>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</si>
  <si>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</si>
  <si>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</si>
  <si>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</si>
  <si>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</si>
  <si>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</si>
  <si>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</si>
  <si>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</si>
  <si>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</si>
  <si>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</si>
  <si>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</si>
  <si>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</si>
  <si>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</si>
  <si>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</si>
  <si>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</si>
  <si>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</si>
  <si>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</si>
  <si>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</si>
  <si>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</si>
  <si>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</si>
  <si>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</si>
  <si>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</si>
  <si>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</si>
  <si>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</si>
  <si>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</si>
  <si>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</si>
  <si>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</si>
  <si>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</si>
  <si>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</si>
  <si>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</si>
  <si>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</si>
  <si>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</si>
  <si>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</si>
  <si>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</si>
  <si>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</si>
  <si>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</si>
  <si>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</si>
  <si>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</si>
  <si>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</si>
  <si>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</si>
  <si>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</si>
  <si>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</si>
  <si>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</si>
  <si>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</si>
  <si>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</si>
  <si>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</si>
  <si>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</si>
  <si>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</si>
  <si>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</si>
  <si>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</si>
  <si>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</si>
  <si>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</si>
  <si>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</si>
  <si>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</si>
  <si>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</si>
  <si>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</si>
  <si>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</si>
  <si>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</si>
  <si>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</si>
  <si>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</si>
  <si>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</si>
  <si>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</si>
  <si>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</si>
  <si>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</si>
  <si>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</si>
  <si>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</si>
  <si>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</si>
  <si>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</si>
  <si>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</si>
  <si>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</si>
  <si>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</si>
  <si>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</si>
  <si>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</si>
  <si>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</si>
  <si>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</si>
  <si>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</si>
  <si>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</si>
  <si>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</si>
  <si>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</si>
  <si>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</si>
  <si>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</si>
  <si>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</si>
  <si>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</si>
  <si>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</si>
  <si>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</si>
  <si>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</si>
  <si>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</si>
  <si>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</si>
  <si>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</si>
  <si>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</si>
  <si>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</si>
  <si>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</si>
  <si>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</si>
  <si>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</si>
  <si>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</si>
  <si>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</si>
  <si>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</si>
  <si>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</si>
  <si>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</si>
  <si>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</si>
  <si>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</si>
  <si>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</si>
  <si>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</si>
  <si>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</si>
  <si>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</si>
  <si>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</si>
  <si>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</si>
  <si>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</si>
  <si>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</si>
  <si>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</si>
  <si>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</si>
  <si>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</si>
  <si>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</si>
  <si>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</si>
  <si>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</si>
  <si>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</si>
  <si>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</si>
  <si>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</si>
  <si>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</si>
  <si>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</si>
  <si>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</si>
  <si>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</si>
  <si>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</si>
  <si>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</si>
  <si>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</si>
  <si>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</si>
  <si>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</si>
  <si>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</si>
  <si>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</si>
  <si>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</si>
  <si>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</si>
  <si>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</si>
  <si>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</si>
  <si>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</si>
  <si>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</si>
  <si>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</si>
  <si>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</si>
  <si>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</si>
  <si>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</si>
  <si>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</si>
  <si>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</si>
  <si>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</si>
  <si>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</si>
  <si>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</si>
  <si>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</si>
  <si>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</si>
  <si>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</si>
  <si>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</si>
  <si>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</si>
  <si>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</si>
  <si>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</si>
  <si>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</si>
  <si>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</si>
  <si>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</si>
  <si>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</si>
  <si>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</si>
  <si>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</si>
  <si>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</si>
  <si>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</si>
  <si>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</si>
  <si>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</si>
  <si>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</si>
  <si>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</si>
  <si>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</si>
  <si>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</si>
  <si>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</si>
  <si>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</si>
  <si>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</si>
  <si>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</si>
  <si>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</si>
  <si>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</si>
  <si>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</si>
  <si>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</si>
  <si>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</si>
  <si>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</si>
  <si>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</si>
  <si>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</si>
  <si>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</si>
  <si>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</si>
  <si>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</si>
  <si>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</si>
  <si>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</si>
  <si>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</si>
  <si>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</si>
  <si>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</si>
  <si>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</si>
  <si>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</si>
  <si>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</si>
  <si>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</si>
  <si>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</si>
  <si>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</si>
  <si>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</si>
  <si>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</si>
  <si>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</si>
  <si>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</si>
  <si>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</si>
  <si>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</si>
  <si>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</si>
  <si>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</si>
  <si>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</si>
  <si>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</si>
  <si>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</si>
  <si>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</si>
  <si>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</si>
  <si>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</si>
  <si>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</si>
  <si>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</si>
  <si>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</si>
  <si>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</si>
  <si>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</si>
  <si>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</si>
  <si>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</si>
  <si>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</si>
  <si>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</si>
  <si>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</si>
  <si>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</si>
  <si>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</si>
  <si>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</si>
  <si>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</si>
  <si>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</si>
  <si>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</si>
  <si>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</si>
  <si>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</si>
  <si>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</si>
  <si>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</si>
  <si>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</si>
  <si>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</si>
  <si>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</si>
  <si>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</si>
  <si>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</si>
  <si>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</si>
  <si>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</si>
  <si>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</si>
  <si>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</si>
  <si>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</si>
  <si>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</si>
  <si>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</si>
  <si>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</si>
  <si>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</si>
  <si>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</si>
  <si>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</si>
  <si>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</si>
  <si>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</si>
  <si>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</si>
  <si>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</si>
  <si>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</si>
  <si>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</si>
  <si>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</si>
  <si>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</si>
  <si>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</si>
  <si>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</si>
  <si>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</si>
  <si>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</si>
  <si>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</si>
  <si>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</si>
  <si>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</si>
  <si>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</si>
  <si>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</si>
  <si>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</si>
  <si>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</si>
  <si>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</si>
  <si>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</si>
  <si>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</si>
  <si>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</si>
  <si>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</si>
  <si>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</si>
  <si>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</si>
  <si>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</si>
  <si>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</si>
  <si>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</si>
  <si>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</si>
  <si>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</si>
  <si>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</si>
  <si>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</si>
  <si>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</si>
  <si>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</si>
  <si>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</si>
  <si>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</si>
  <si>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</si>
  <si>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</si>
  <si>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</si>
  <si>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</si>
  <si>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</si>
  <si>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</si>
  <si>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</si>
  <si>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</si>
  <si>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</si>
  <si>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</si>
  <si>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</si>
  <si>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</si>
  <si>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</si>
  <si>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</si>
  <si>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</si>
  <si>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</si>
  <si>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</si>
  <si>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</si>
  <si>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</si>
  <si>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</si>
  <si>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</si>
  <si>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</si>
  <si>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</si>
  <si>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</si>
  <si>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</si>
  <si>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</si>
  <si>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</si>
  <si>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</si>
  <si>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</si>
  <si>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</si>
  <si>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</si>
  <si>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</si>
  <si>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</si>
  <si>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</si>
  <si>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</si>
  <si>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</si>
  <si>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</si>
  <si>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</si>
  <si>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</si>
  <si>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</si>
  <si>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</si>
  <si>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</si>
  <si>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</si>
  <si>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</si>
  <si>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</si>
  <si>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</si>
  <si>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</si>
  <si>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</si>
  <si>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</si>
  <si>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</si>
  <si>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</si>
  <si>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</si>
  <si>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</si>
  <si>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</si>
  <si>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</si>
  <si>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</si>
  <si>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</si>
  <si>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</si>
  <si>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</si>
  <si>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</si>
  <si>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</si>
  <si>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</si>
  <si>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</si>
  <si>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</si>
  <si>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</si>
  <si>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</si>
  <si>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</si>
  <si>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</si>
  <si>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</si>
  <si>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</si>
  <si>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</si>
  <si>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</si>
  <si>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</si>
  <si>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</si>
  <si>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</si>
  <si>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</si>
  <si>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</si>
  <si>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</si>
  <si>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</si>
  <si>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</si>
  <si>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</si>
  <si>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</si>
  <si>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</si>
  <si>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</si>
  <si>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</si>
  <si>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</si>
  <si>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</si>
  <si>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</si>
  <si>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</si>
  <si>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</si>
  <si>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</si>
  <si>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</si>
  <si>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</si>
  <si>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</si>
  <si>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</si>
  <si>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</si>
  <si>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</si>
  <si>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</si>
  <si>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</si>
  <si>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</si>
  <si>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</si>
  <si>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</si>
  <si>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</si>
  <si>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</si>
  <si>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</si>
  <si>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</si>
  <si>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</si>
  <si>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</si>
  <si>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</si>
  <si>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</si>
  <si>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</si>
  <si>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</si>
  <si>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</si>
  <si>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</si>
  <si>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</si>
  <si>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</si>
  <si>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</si>
  <si>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</si>
  <si>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</si>
  <si>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</si>
  <si>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</si>
  <si>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</si>
  <si>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</si>
  <si>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</si>
  <si>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</si>
  <si>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</si>
  <si>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</si>
  <si>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</si>
  <si>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</si>
  <si>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</si>
  <si>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</si>
  <si>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</si>
  <si>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</si>
  <si>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</si>
  <si>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</si>
  <si>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</si>
  <si>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</si>
  <si>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</si>
  <si>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</si>
  <si>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</si>
  <si>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</si>
  <si>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</si>
  <si>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</si>
  <si>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</si>
  <si>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</si>
  <si>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</si>
  <si>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</si>
  <si>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</si>
  <si>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</si>
  <si>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</si>
  <si>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</si>
  <si>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</si>
  <si>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</si>
  <si>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</si>
  <si>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</si>
  <si>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</si>
  <si>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</si>
  <si>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</si>
  <si>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</si>
  <si>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</si>
  <si>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</si>
  <si>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</si>
  <si>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</si>
  <si>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</si>
  <si>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</si>
  <si>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</si>
  <si>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</si>
  <si>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</si>
  <si>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</si>
  <si>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</si>
  <si>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</si>
  <si>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</si>
  <si>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</si>
  <si>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</si>
  <si>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</si>
  <si>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</si>
  <si>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</si>
  <si>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</si>
  <si>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</si>
  <si>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</si>
  <si>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</si>
  <si>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</si>
  <si>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</si>
  <si>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</si>
  <si>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</si>
  <si>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</si>
  <si>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</si>
  <si>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</si>
  <si>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</si>
  <si>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</si>
  <si>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</si>
  <si>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</si>
  <si>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</si>
  <si>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</si>
  <si>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</si>
  <si>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</si>
  <si>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</si>
  <si>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</si>
  <si>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</si>
  <si>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</si>
  <si>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</si>
  <si>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</si>
  <si>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</si>
  <si>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</si>
  <si>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</si>
  <si>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</si>
  <si>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</si>
  <si>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</si>
  <si>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</si>
  <si>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</si>
  <si>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</si>
  <si>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</si>
  <si>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</si>
  <si>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</si>
  <si>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</si>
  <si>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</si>
  <si>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</si>
  <si>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</si>
  <si>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</si>
  <si>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</si>
  <si>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</si>
  <si>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</si>
  <si>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</si>
  <si>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</si>
  <si>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</si>
  <si>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</si>
  <si>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</si>
  <si>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</si>
  <si>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</si>
  <si>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</si>
  <si>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</si>
  <si>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</si>
  <si>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</si>
  <si>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</si>
  <si>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</si>
  <si>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</si>
  <si>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</si>
  <si>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</si>
  <si>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</si>
  <si>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</si>
  <si>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</si>
  <si>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</si>
  <si>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</si>
  <si>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</si>
  <si>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</si>
  <si>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</si>
  <si>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</si>
  <si>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</si>
  <si>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</si>
  <si>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</si>
  <si>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</si>
  <si>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</si>
  <si>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</si>
  <si>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</si>
  <si>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</si>
  <si>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</si>
  <si>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</si>
  <si>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</si>
  <si>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</si>
  <si>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</si>
  <si>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</si>
  <si>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</si>
  <si>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</si>
  <si>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</si>
  <si>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</si>
  <si>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</si>
  <si>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</si>
  <si>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</si>
  <si>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</si>
  <si>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</si>
  <si>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</si>
  <si>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</si>
  <si>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</si>
  <si>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</si>
  <si>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</si>
  <si>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</si>
  <si>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</si>
  <si>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</si>
  <si>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</si>
  <si>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</si>
  <si>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</si>
  <si>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</si>
  <si>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</si>
  <si>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</si>
  <si>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</si>
  <si>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</si>
  <si>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</si>
  <si>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</si>
  <si>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</si>
  <si>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</si>
  <si>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</si>
  <si>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</si>
  <si>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</si>
  <si>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</si>
  <si>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</si>
  <si>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</si>
  <si>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</si>
  <si>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</si>
  <si>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</si>
  <si>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</si>
  <si>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</si>
  <si>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</si>
  <si>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</si>
  <si>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</si>
  <si>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</si>
  <si>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</si>
  <si>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</si>
  <si>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</si>
  <si>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</si>
  <si>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</si>
  <si>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</si>
  <si>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</si>
  <si>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</si>
  <si>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</si>
  <si>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</si>
  <si>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</si>
  <si>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</si>
  <si>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</si>
  <si>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</si>
  <si>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</si>
  <si>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</si>
  <si>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</si>
  <si>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</si>
  <si>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</si>
  <si>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</si>
  <si>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</si>
  <si>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</si>
  <si>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</si>
  <si>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</si>
  <si>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</si>
  <si>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</si>
  <si>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</si>
  <si>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</si>
  <si>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</si>
  <si>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</si>
  <si>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</si>
  <si>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</si>
  <si>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</si>
  <si>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</si>
  <si>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</si>
  <si>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</si>
  <si>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</si>
  <si>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</si>
  <si>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</si>
  <si>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</si>
  <si>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</si>
  <si>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</si>
  <si>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</si>
  <si>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</si>
  <si>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</si>
  <si>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</si>
  <si>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</si>
  <si>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</si>
  <si>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</si>
  <si>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</si>
  <si>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</si>
  <si>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</si>
  <si>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</si>
  <si>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</si>
  <si>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</si>
  <si>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</si>
  <si>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</si>
  <si>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</si>
  <si>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</si>
  <si>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</si>
  <si>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</si>
  <si>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</si>
  <si>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</si>
  <si>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</si>
  <si>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</si>
  <si>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</si>
  <si>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</si>
  <si>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</si>
  <si>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</si>
  <si>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</si>
  <si>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</si>
  <si>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</si>
  <si>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</si>
  <si>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</si>
  <si>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</si>
  <si>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</si>
  <si>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</si>
  <si>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</si>
  <si>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</si>
  <si>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</si>
  <si>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</si>
  <si>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</si>
  <si>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</si>
  <si>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</si>
  <si>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</si>
  <si>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</si>
  <si>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</si>
  <si>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</si>
  <si>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</si>
  <si>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</si>
  <si>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</si>
  <si>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</si>
  <si>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</si>
  <si>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</si>
  <si>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</si>
  <si>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</si>
  <si>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</si>
  <si>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</si>
  <si>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</si>
  <si>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</si>
  <si>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</si>
  <si>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</si>
  <si>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</si>
  <si>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</si>
  <si>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</si>
  <si>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</si>
  <si>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</si>
  <si>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</si>
  <si>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</si>
  <si>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</si>
  <si>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</si>
  <si>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</si>
  <si>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</si>
  <si>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</si>
  <si>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</si>
  <si>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</si>
  <si>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</si>
  <si>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</si>
  <si>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</si>
  <si>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</si>
  <si>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</si>
  <si>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</si>
  <si>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</si>
  <si>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</si>
  <si>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</si>
  <si>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</si>
  <si>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</si>
  <si>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</si>
  <si>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</si>
  <si>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</si>
  <si>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</si>
  <si>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</si>
  <si>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</si>
  <si>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</si>
  <si>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</si>
  <si>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</si>
  <si>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</si>
  <si>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</si>
  <si>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</si>
  <si>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</si>
  <si>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</si>
  <si>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</si>
  <si>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</si>
  <si>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</si>
  <si>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</si>
  <si>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</si>
  <si>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</si>
  <si>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</si>
  <si>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</si>
  <si>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</si>
  <si>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</si>
  <si>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</si>
  <si>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</si>
  <si>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</si>
  <si>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</si>
  <si>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</si>
  <si>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</si>
  <si>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</si>
  <si>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</si>
  <si>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</si>
  <si>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</si>
  <si>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</si>
  <si>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</si>
  <si>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</si>
  <si>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</si>
  <si>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</si>
  <si>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</si>
  <si>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</si>
  <si>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</si>
  <si>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</si>
  <si>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</si>
  <si>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</si>
  <si>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</si>
  <si>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</si>
  <si>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</si>
  <si>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</si>
  <si>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</si>
  <si>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</si>
  <si>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</si>
  <si>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</si>
  <si>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</si>
  <si>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</si>
  <si>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</si>
  <si>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</si>
  <si>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</si>
  <si>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</si>
  <si>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</si>
  <si>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</si>
  <si>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</si>
  <si>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</si>
  <si>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</si>
  <si>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</si>
  <si>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</si>
  <si>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</si>
  <si>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</si>
  <si>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</si>
  <si>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</si>
  <si>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</si>
  <si>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</si>
  <si>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</si>
  <si>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</si>
  <si>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</si>
  <si>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</si>
  <si>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</si>
  <si>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</si>
  <si>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</si>
  <si>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</si>
  <si>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</si>
  <si>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</si>
  <si>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</si>
  <si>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</si>
  <si>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</si>
  <si>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</si>
  <si>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</si>
  <si>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</si>
  <si>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</si>
  <si>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</si>
  <si>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</si>
  <si>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</si>
  <si>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</si>
  <si>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</si>
  <si>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</si>
  <si>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</si>
  <si>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</si>
  <si>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</si>
  <si>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</si>
  <si>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</si>
  <si>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</si>
  <si>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</si>
  <si>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</si>
  <si>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</si>
  <si>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</si>
  <si>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</si>
  <si>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</si>
  <si>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</si>
  <si>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</si>
  <si>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</si>
  <si>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</si>
  <si>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</si>
  <si>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</si>
  <si>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</si>
  <si>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</si>
  <si>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</si>
  <si>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</si>
  <si>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</si>
  <si>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</si>
  <si>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</si>
  <si>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</si>
  <si>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</si>
  <si>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</si>
  <si>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</si>
  <si>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</si>
  <si>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</si>
  <si>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</si>
  <si>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</si>
  <si>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</si>
  <si>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</si>
  <si>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</si>
  <si>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</si>
  <si>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</si>
  <si>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</si>
  <si>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</si>
  <si>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</si>
  <si>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</si>
  <si>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</si>
  <si>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</si>
  <si>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</si>
  <si>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</si>
  <si>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</si>
  <si>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</si>
  <si>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</si>
  <si>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</si>
  <si>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</si>
  <si>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</si>
  <si>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</si>
  <si>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</si>
  <si>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</si>
  <si>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</si>
  <si>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</si>
  <si>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</si>
  <si>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</si>
  <si>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</si>
  <si>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</si>
  <si>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</si>
  <si>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</si>
  <si>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</si>
  <si>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</si>
  <si>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</si>
  <si>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</si>
  <si>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</si>
  <si>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</si>
  <si>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</si>
  <si>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</si>
  <si>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</si>
  <si>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</si>
  <si>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</si>
  <si>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</si>
  <si>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</si>
  <si>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</si>
  <si>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</si>
  <si>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</si>
  <si>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</si>
  <si>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</si>
  <si>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</si>
  <si>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</si>
  <si>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</si>
  <si>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</si>
  <si>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</si>
  <si>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</si>
  <si>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</si>
  <si>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</si>
  <si>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</si>
  <si>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</si>
  <si>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</si>
  <si>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</si>
  <si>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</si>
  <si>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</si>
  <si>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</si>
  <si>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</si>
  <si>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</si>
  <si>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</si>
  <si>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</si>
  <si>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</si>
  <si>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</si>
  <si>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</si>
  <si>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</si>
  <si>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</si>
  <si>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</si>
  <si>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</si>
  <si>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</si>
  <si>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</si>
  <si>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</si>
  <si>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</si>
  <si>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</si>
  <si>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</si>
  <si>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</si>
  <si>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</si>
  <si>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</si>
  <si>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</si>
  <si>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</si>
  <si>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</si>
  <si>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</si>
  <si>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</si>
  <si>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</si>
  <si>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</si>
  <si>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</si>
  <si>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</si>
  <si>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</si>
  <si>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</si>
  <si>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</si>
  <si>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</si>
  <si>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</si>
  <si>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</si>
  <si>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</si>
  <si>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</si>
  <si>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</si>
  <si>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</si>
  <si>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</si>
  <si>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</si>
  <si>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</si>
  <si>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</si>
  <si>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</si>
  <si>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</si>
  <si>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</si>
  <si>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</si>
  <si>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</si>
  <si>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</si>
  <si>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</si>
  <si>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</si>
  <si>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</si>
  <si>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</si>
  <si>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</si>
  <si>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</si>
  <si>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</si>
  <si>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</si>
  <si>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</si>
  <si>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</si>
  <si>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</si>
  <si>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</si>
  <si>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</si>
  <si>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</si>
  <si>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</si>
  <si>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</si>
  <si>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</si>
  <si>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</si>
  <si>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</si>
  <si>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</si>
  <si>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</si>
  <si>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</si>
  <si>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</si>
  <si>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</si>
  <si>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</si>
  <si>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</si>
  <si>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</si>
  <si>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</si>
  <si>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</si>
  <si>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</si>
  <si>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</si>
  <si>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</si>
  <si>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</si>
  <si>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</si>
  <si>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</si>
  <si>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</si>
  <si>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</si>
  <si>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</si>
  <si>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</si>
  <si>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</si>
  <si>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</si>
  <si>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</si>
  <si>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</si>
  <si>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</si>
  <si>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</si>
  <si>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</si>
  <si>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</si>
  <si>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</si>
  <si>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</si>
  <si>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</si>
  <si>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</si>
  <si>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</si>
  <si>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</si>
  <si>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</si>
  <si>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</si>
  <si>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</si>
  <si>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</si>
  <si>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</si>
  <si>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</si>
  <si>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</si>
  <si>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</si>
  <si>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</si>
  <si>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</si>
  <si>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</si>
  <si>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</si>
  <si>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</si>
  <si>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</si>
  <si>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</si>
  <si>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</si>
  <si>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</si>
  <si>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</si>
  <si>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</si>
  <si>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</si>
  <si>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</si>
  <si>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</si>
  <si>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</si>
  <si>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</si>
  <si>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</si>
  <si>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</si>
  <si>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</si>
  <si>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</si>
  <si>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</si>
  <si>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</si>
  <si>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</si>
  <si>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</si>
  <si>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</si>
  <si>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</si>
  <si>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</si>
  <si>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</si>
  <si>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</si>
  <si>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</si>
  <si>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</si>
  <si>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</si>
  <si>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</si>
  <si>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</si>
  <si>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</si>
  <si>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</si>
  <si>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</si>
  <si>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</si>
  <si>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</si>
  <si>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</si>
  <si>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</si>
  <si>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</si>
  <si>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</si>
  <si>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</si>
  <si>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</si>
  <si>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</si>
  <si>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</si>
  <si>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</si>
  <si>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</si>
  <si>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</si>
  <si>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</si>
  <si>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</si>
  <si>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</si>
  <si>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</si>
  <si>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</si>
  <si>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</si>
  <si>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</si>
  <si>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</si>
  <si>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</si>
  <si>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</si>
  <si>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</si>
  <si>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</si>
  <si>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</si>
  <si>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</si>
  <si>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</si>
  <si>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</si>
  <si>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</si>
  <si>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</si>
  <si>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</si>
  <si>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</si>
  <si>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</si>
  <si>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</si>
  <si>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</si>
  <si>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</si>
  <si>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</si>
  <si>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</si>
  <si>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</si>
  <si>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</si>
  <si>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</si>
  <si>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</si>
  <si>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</si>
  <si>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</si>
  <si>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</si>
  <si>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</si>
  <si>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</si>
  <si>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</si>
  <si>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</si>
  <si>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</si>
  <si>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</si>
  <si>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</si>
  <si>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</si>
  <si>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</si>
  <si>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</si>
  <si>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</si>
  <si>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</si>
  <si>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</si>
  <si>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</si>
  <si>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</si>
  <si>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</si>
  <si>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</si>
  <si>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</si>
  <si>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</si>
  <si>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</si>
  <si>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</si>
  <si>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</si>
  <si>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</si>
  <si>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</si>
  <si>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</si>
  <si>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</si>
  <si>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</si>
  <si>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</si>
  <si>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</si>
  <si>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</si>
  <si>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</si>
  <si>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</si>
  <si>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</si>
  <si>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</si>
  <si>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</si>
  <si>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</si>
  <si>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</si>
  <si>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</si>
  <si>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</si>
  <si>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</si>
  <si>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</si>
  <si>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</si>
  <si>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</si>
  <si>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</si>
  <si>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</si>
  <si>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</si>
  <si>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</si>
  <si>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</si>
  <si>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</si>
  <si>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</si>
  <si>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</si>
  <si>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</si>
  <si>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</si>
  <si>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</si>
  <si>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</si>
  <si>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</si>
  <si>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</si>
  <si>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</si>
  <si>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</si>
  <si>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</si>
  <si>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</si>
  <si>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</si>
  <si>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</si>
  <si>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</si>
  <si>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</si>
  <si>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</si>
  <si>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</si>
  <si>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</si>
  <si>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</si>
  <si>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</si>
  <si>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</si>
  <si>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</si>
  <si>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</si>
  <si>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</si>
  <si>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</si>
  <si>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</si>
  <si>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</si>
  <si>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</si>
  <si>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</si>
  <si>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</si>
  <si>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</si>
  <si>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</si>
  <si>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</si>
  <si>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</si>
  <si>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</si>
  <si>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</si>
  <si>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</si>
  <si>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</si>
  <si>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</si>
  <si>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</si>
  <si>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</si>
  <si>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</si>
  <si>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</si>
  <si>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</si>
  <si>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</si>
  <si>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</si>
  <si>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</si>
  <si>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</si>
  <si>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</si>
  <si>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</si>
  <si>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</si>
  <si>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</si>
  <si>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</si>
  <si>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</si>
  <si>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</si>
  <si>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</si>
  <si>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</si>
  <si>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</si>
  <si>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</si>
  <si>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</si>
  <si>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</si>
  <si>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</si>
  <si>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</si>
  <si>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</si>
  <si>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</si>
  <si>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</si>
  <si>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</si>
  <si>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</si>
  <si>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</si>
  <si>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</si>
  <si>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</si>
  <si>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</si>
  <si>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</si>
  <si>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</si>
  <si>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</si>
  <si>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</si>
  <si>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</si>
  <si>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</si>
  <si>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</si>
  <si>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</si>
  <si>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</si>
  <si>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</si>
  <si>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</si>
  <si>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</si>
  <si>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</si>
  <si>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</si>
  <si>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</si>
  <si>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</si>
  <si>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</si>
  <si>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</si>
  <si>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</si>
  <si>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</si>
  <si>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</si>
  <si>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</si>
  <si>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</si>
  <si>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</si>
  <si>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</si>
  <si>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</si>
  <si>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</si>
  <si>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</si>
  <si>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</si>
  <si>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</si>
  <si>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</si>
  <si>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</si>
  <si>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</si>
  <si>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</si>
  <si>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</si>
  <si>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</si>
  <si>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</si>
  <si>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</si>
  <si>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</si>
  <si>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</si>
  <si>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</si>
  <si>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</si>
  <si>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</si>
  <si>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</si>
  <si>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</si>
  <si>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</si>
  <si>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</si>
  <si>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</si>
  <si>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</si>
  <si>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</si>
  <si>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</si>
  <si>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</si>
  <si>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</si>
  <si>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</si>
  <si>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</si>
  <si>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</si>
  <si>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</si>
  <si>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</si>
  <si>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</si>
  <si>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</si>
  <si>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</si>
  <si>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</si>
  <si>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</si>
  <si>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</si>
  <si>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</si>
  <si>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</si>
  <si>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</si>
  <si>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</si>
  <si>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</si>
  <si>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</si>
  <si>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</si>
  <si>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</si>
  <si>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</si>
  <si>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</si>
  <si>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</si>
  <si>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</si>
  <si>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</si>
  <si>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</si>
  <si>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</si>
  <si>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</si>
  <si>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</si>
  <si>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</si>
  <si>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</si>
  <si>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</si>
  <si>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</si>
  <si>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</si>
  <si>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</si>
  <si>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</si>
  <si>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</si>
  <si>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</si>
  <si>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</si>
  <si>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</si>
  <si>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</si>
  <si>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</si>
  <si>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</si>
  <si>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</si>
  <si>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</si>
  <si>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</si>
  <si>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</si>
  <si>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</si>
  <si>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</si>
  <si>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</si>
  <si>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</si>
  <si>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</si>
  <si>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</si>
  <si>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</si>
  <si>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</si>
  <si>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</si>
  <si>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</si>
  <si>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</si>
  <si>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</si>
  <si>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</si>
  <si>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</si>
  <si>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</si>
  <si>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</si>
  <si>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</si>
  <si>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</si>
  <si>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</si>
  <si>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</si>
  <si>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</si>
  <si>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</si>
  <si>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</si>
  <si>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</si>
  <si>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</si>
  <si>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</si>
  <si>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</si>
  <si>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</si>
  <si>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</si>
  <si>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</si>
  <si>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</si>
  <si>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</si>
  <si>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</si>
  <si>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</si>
  <si>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</si>
  <si>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</si>
  <si>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</si>
  <si>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</si>
  <si>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</si>
  <si>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</si>
  <si>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</si>
  <si>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</si>
  <si>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</si>
  <si>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</si>
  <si>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</si>
  <si>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</si>
  <si>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</si>
  <si>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</si>
  <si>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</si>
  <si>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</si>
  <si>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</si>
  <si>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</si>
  <si>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</si>
  <si>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</si>
  <si>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</si>
  <si>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</si>
  <si>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</si>
  <si>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</si>
  <si>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</si>
  <si>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</si>
  <si>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</si>
  <si>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</si>
  <si>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</si>
  <si>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</si>
  <si>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</si>
  <si>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</si>
  <si>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</si>
  <si>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</si>
  <si>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</si>
  <si>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</si>
  <si>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</si>
  <si>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</si>
  <si>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</si>
  <si>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</si>
  <si>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</si>
  <si>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</si>
  <si>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</si>
  <si>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</si>
  <si>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</si>
  <si>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</si>
  <si>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</si>
  <si>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</si>
  <si>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</si>
  <si>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</si>
  <si>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</si>
  <si>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</si>
  <si>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</si>
  <si>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</si>
  <si>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</si>
  <si>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</si>
  <si>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</si>
  <si>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</si>
  <si>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</si>
  <si>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</si>
  <si>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</si>
  <si>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</si>
  <si>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</si>
  <si>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</si>
  <si>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</si>
  <si>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</si>
  <si>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</si>
  <si>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</si>
  <si>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</si>
  <si>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</si>
  <si>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</si>
  <si>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</si>
  <si>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</si>
  <si>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</si>
  <si>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</si>
  <si>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</si>
  <si>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</si>
  <si>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</si>
  <si>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</si>
  <si>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</si>
  <si>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</si>
  <si>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</si>
  <si>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</si>
  <si>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</si>
  <si>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</si>
  <si>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</si>
  <si>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</si>
  <si>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</si>
  <si>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</si>
  <si>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</si>
  <si>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</si>
  <si>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</si>
  <si>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</si>
  <si>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</si>
  <si>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</si>
  <si>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</si>
  <si>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</si>
  <si>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</si>
  <si>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</si>
  <si>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</si>
  <si>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</si>
  <si>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</si>
  <si>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</si>
  <si>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</si>
  <si>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</si>
  <si>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</si>
  <si>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</si>
  <si>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</si>
  <si>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</si>
  <si>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</si>
  <si>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</si>
  <si>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</si>
  <si>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</si>
  <si>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</si>
  <si>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</si>
  <si>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</si>
  <si>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</si>
  <si>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</si>
  <si>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</si>
  <si>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</si>
  <si>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</si>
  <si>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</si>
  <si>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</si>
  <si>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</si>
  <si>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</si>
  <si>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</si>
  <si>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</si>
  <si>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</si>
  <si>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</si>
  <si>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</si>
  <si>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</si>
  <si>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</si>
  <si>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</si>
  <si>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</si>
  <si>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</si>
  <si>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</si>
  <si>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</si>
  <si>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</si>
  <si>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</si>
  <si>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</si>
  <si>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</si>
  <si>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</si>
  <si>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</si>
  <si>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</si>
  <si>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</si>
  <si>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</si>
  <si>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</si>
  <si>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</si>
  <si>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</si>
  <si>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</si>
  <si>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</si>
  <si>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</si>
  <si>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</si>
  <si>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</si>
  <si>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</si>
  <si>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</si>
  <si>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</si>
  <si>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</si>
  <si>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</si>
  <si>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</si>
  <si>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</si>
  <si>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</si>
  <si>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</si>
  <si>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</si>
  <si>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</si>
  <si>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</si>
  <si>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</si>
  <si>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</si>
  <si>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</si>
  <si>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</si>
  <si>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</si>
  <si>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</si>
  <si>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</si>
  <si>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</si>
  <si>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</si>
  <si>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</si>
  <si>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</si>
  <si>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</si>
  <si>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</si>
  <si>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</si>
  <si>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</si>
  <si>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</si>
  <si>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</si>
  <si>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</si>
  <si>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</si>
  <si>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</si>
  <si>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</si>
  <si>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</si>
  <si>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</si>
  <si>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</si>
  <si>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</si>
  <si>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</si>
  <si>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</si>
  <si>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</si>
  <si>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</si>
  <si>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</si>
  <si>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</si>
  <si>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</si>
  <si>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</si>
  <si>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</si>
  <si>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</si>
  <si>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</si>
  <si>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</si>
  <si>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</si>
  <si>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</si>
  <si>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</si>
  <si>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</si>
  <si>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</si>
  <si>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</si>
  <si>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</si>
  <si>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</si>
  <si>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</si>
  <si>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</si>
  <si>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</si>
  <si>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</si>
  <si>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</si>
  <si>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</si>
  <si>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</si>
  <si>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</si>
  <si>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</si>
  <si>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</si>
  <si>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</si>
  <si>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</si>
  <si>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</si>
  <si>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</si>
  <si>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</si>
  <si>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</si>
  <si>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</si>
  <si>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</si>
  <si>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</si>
  <si>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</si>
  <si>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</si>
  <si>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</si>
  <si>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</si>
  <si>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</si>
  <si>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</si>
  <si>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</si>
  <si>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</si>
  <si>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</si>
  <si>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</si>
  <si>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</si>
  <si>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</si>
  <si>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</si>
  <si>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</si>
  <si>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</si>
  <si>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</si>
  <si>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</si>
  <si>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</si>
  <si>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</si>
  <si>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</si>
  <si>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</si>
  <si>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</si>
  <si>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</si>
  <si>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</si>
  <si>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</si>
  <si>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</si>
  <si>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</si>
  <si>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</si>
  <si>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</si>
  <si>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</si>
  <si>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</si>
  <si>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</si>
  <si>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</si>
  <si>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</si>
  <si>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</si>
  <si>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</si>
  <si>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</si>
  <si>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</si>
  <si>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</si>
  <si>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</si>
  <si>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</si>
  <si>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</si>
  <si>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</si>
  <si>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</si>
  <si>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</si>
  <si>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</si>
  <si>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</si>
  <si>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</si>
  <si>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</si>
  <si>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</si>
  <si>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</si>
  <si>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</si>
  <si>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</si>
  <si>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</si>
  <si>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</si>
  <si>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</si>
  <si>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</si>
  <si>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</si>
  <si>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</si>
  <si>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</si>
  <si>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</si>
  <si>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</si>
  <si>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</si>
  <si>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</si>
  <si>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</si>
  <si>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</si>
  <si>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</si>
  <si>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</si>
  <si>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</si>
  <si>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</si>
  <si>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</si>
  <si>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</si>
  <si>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</si>
  <si>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</si>
  <si>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</si>
  <si>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</si>
  <si>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</si>
  <si>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</si>
  <si>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</si>
  <si>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</si>
  <si>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</si>
  <si>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</si>
  <si>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</si>
  <si>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</si>
  <si>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</si>
  <si>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</si>
  <si>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</si>
  <si>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</si>
  <si>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</si>
  <si>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</si>
  <si>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</si>
  <si>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</si>
  <si>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</si>
  <si>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</si>
  <si>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</si>
  <si>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</si>
  <si>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</si>
  <si>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</si>
  <si>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</si>
  <si>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</si>
  <si>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</si>
  <si>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</si>
  <si>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</si>
  <si>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</si>
  <si>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</si>
  <si>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</si>
  <si>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</si>
  <si>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</si>
  <si>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</si>
  <si>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</si>
  <si>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</si>
  <si>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</si>
  <si>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</si>
  <si>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</si>
  <si>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</si>
  <si>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</si>
  <si>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</si>
  <si>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</si>
  <si>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</si>
  <si>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</si>
  <si>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</si>
  <si>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</si>
  <si>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</si>
  <si>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</si>
  <si>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</si>
  <si>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N/A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</si>
  <si>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</si>
  <si>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</si>
  <si>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</si>
  <si>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</si>
  <si>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</si>
  <si>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</si>
  <si>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</si>
  <si>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</si>
  <si>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</si>
  <si>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</si>
  <si>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</si>
  <si>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</si>
  <si>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</si>
  <si>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</si>
  <si>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</si>
  <si>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</si>
  <si>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</si>
  <si>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</si>
  <si>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</si>
  <si>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</si>
  <si>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</si>
  <si>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</si>
  <si>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</si>
  <si>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</si>
  <si>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</si>
  <si>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</si>
  <si>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</si>
  <si>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</si>
  <si>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</si>
  <si>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</si>
  <si>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</si>
  <si>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</si>
  <si>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</si>
  <si>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</si>
  <si>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</si>
  <si>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</si>
  <si>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</si>
  <si>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</si>
  <si>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</si>
  <si>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</si>
  <si>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</si>
  <si>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</si>
  <si>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</si>
  <si>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</si>
  <si>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</si>
  <si>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</si>
  <si>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</si>
  <si>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</si>
  <si>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</si>
  <si>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</si>
  <si>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</si>
  <si>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</si>
  <si>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</si>
  <si>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</si>
  <si>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</si>
  <si>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</si>
  <si>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</si>
  <si>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</si>
  <si>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</si>
  <si>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</si>
  <si>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</si>
  <si>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</si>
  <si>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</si>
  <si>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</si>
  <si>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</si>
  <si>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Total Projects Per Outcome</t>
  </si>
  <si>
    <t>Greater</t>
  </si>
  <si>
    <t>Less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</si>
  <si>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</si>
  <si>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</si>
  <si>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</si>
  <si>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</si>
  <si>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</si>
  <si>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</si>
  <si>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</si>
  <si>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</si>
  <si>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Better summarizes the data</t>
  </si>
  <si>
    <t>Greater variability in successful campaigns. This makes sense because there is a floor to how unsucessful a campaign can be (0 backers), but there is no ceiling for success.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</si>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</sst>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5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Fill="1"/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11" xfId="0" applyFont="1" applyBorder="1"/>
    <xf numFmtId="0" fontId="16" fillId="0" borderId="13" xfId="0" applyFont="1" applyBorder="1"/>
    <xf numFmtId="0" fontId="0" fillId="0" borderId="11" xfId="0" applyBorder="1"/>
    <xf numFmtId="0" fontId="16" fillId="0" borderId="14" xfId="0" applyFont="1" applyBorder="1"/>
    <xf numFmtId="0" fontId="0" fillId="0" borderId="10" xfId="0" applyBorder="1"/>
    <xf numFmtId="0" fontId="0" fillId="0" borderId="14" xfId="0" applyBorder="1"/>
    <xf numFmtId="0" fontId="16" fillId="34" borderId="12" xfId="0" applyFont="1" applyFill="1" applyBorder="1"/>
    <xf numFmtId="0" fontId="16" fillId="33" borderId="13" xfId="0" applyFont="1" applyFill="1" applyBorder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FFA5A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strike val="0"/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A5A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strike val="0"/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A5A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strike val="0"/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A5A2"/>
      <color rgb="FFA52547"/>
      <color rgb="FFA5481A"/>
      <color rgb="FFB85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publishing</c:v>
                </c:pt>
                <c:pt idx="6">
                  <c:v>games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23</c:v>
                </c:pt>
                <c:pt idx="4">
                  <c:v>11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E142-BF01-BBDFBED1D60A}"/>
            </c:ext>
          </c:extLst>
        </c:ser>
        <c:ser>
          <c:idx val="1"/>
          <c:order val="1"/>
          <c:tx>
            <c:strRef>
              <c:f>'Category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publishing</c:v>
                </c:pt>
                <c:pt idx="6">
                  <c:v>games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20</c:v>
                </c:pt>
                <c:pt idx="1">
                  <c:v>66</c:v>
                </c:pt>
                <c:pt idx="2">
                  <c:v>28</c:v>
                </c:pt>
                <c:pt idx="3">
                  <c:v>132</c:v>
                </c:pt>
                <c:pt idx="4">
                  <c:v>60</c:v>
                </c:pt>
                <c:pt idx="5">
                  <c:v>24</c:v>
                </c:pt>
                <c:pt idx="6">
                  <c:v>23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05-B94C-8C92-E0D279043424}"/>
            </c:ext>
          </c:extLst>
        </c:ser>
        <c:ser>
          <c:idx val="2"/>
          <c:order val="2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publishing</c:v>
                </c:pt>
                <c:pt idx="6">
                  <c:v>games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05-B94C-8C92-E0D279043424}"/>
            </c:ext>
          </c:extLst>
        </c:ser>
        <c:ser>
          <c:idx val="3"/>
          <c:order val="3"/>
          <c:tx>
            <c:strRef>
              <c:f>'Category Pivot'!$F$3:$F$4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publishing</c:v>
                </c:pt>
                <c:pt idx="6">
                  <c:v>games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Pivot'!$F$5:$F$14</c:f>
              <c:numCache>
                <c:formatCode>General</c:formatCode>
                <c:ptCount val="9"/>
                <c:pt idx="0">
                  <c:v>22</c:v>
                </c:pt>
                <c:pt idx="1">
                  <c:v>99</c:v>
                </c:pt>
                <c:pt idx="2">
                  <c:v>64</c:v>
                </c:pt>
                <c:pt idx="3">
                  <c:v>187</c:v>
                </c:pt>
                <c:pt idx="4">
                  <c:v>102</c:v>
                </c:pt>
                <c:pt idx="5">
                  <c:v>40</c:v>
                </c:pt>
                <c:pt idx="6">
                  <c:v>21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05-B94C-8C92-E0D27904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94128"/>
        <c:axId val="257105728"/>
      </c:barChart>
      <c:catAx>
        <c:axId val="276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05728"/>
        <c:crosses val="autoZero"/>
        <c:auto val="1"/>
        <c:lblAlgn val="ctr"/>
        <c:lblOffset val="100"/>
        <c:noMultiLvlLbl val="0"/>
      </c:catAx>
      <c:valAx>
        <c:axId val="257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113298337707805E-2"/>
          <c:y val="3.7037037037037035E-2"/>
          <c:w val="0.71035651793525811"/>
          <c:h val="0.62400882181393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B-5849-B4D3-81E2DECFA9FA}"/>
            </c:ext>
          </c:extLst>
        </c:ser>
        <c:ser>
          <c:idx val="1"/>
          <c:order val="1"/>
          <c:tx>
            <c:strRef>
              <c:f>'Sub-Category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B-5849-B4D3-81E2DECFA9FA}"/>
            </c:ext>
          </c:extLst>
        </c:ser>
        <c:ser>
          <c:idx val="2"/>
          <c:order val="2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DB-5849-B4D3-81E2DECFA9FA}"/>
            </c:ext>
          </c:extLst>
        </c:ser>
        <c:ser>
          <c:idx val="3"/>
          <c:order val="3"/>
          <c:tx>
            <c:strRef>
              <c:f>'Sub-Category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DB-5849-B4D3-81E2DECF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716352"/>
        <c:axId val="285718000"/>
      </c:barChart>
      <c:catAx>
        <c:axId val="285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18000"/>
        <c:crosses val="autoZero"/>
        <c:auto val="1"/>
        <c:lblAlgn val="ctr"/>
        <c:lblOffset val="100"/>
        <c:noMultiLvlLbl val="0"/>
      </c:catAx>
      <c:valAx>
        <c:axId val="285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344E-9611-873F9FAC30F8}"/>
            </c:ext>
          </c:extLst>
        </c:ser>
        <c:ser>
          <c:idx val="1"/>
          <c:order val="1"/>
          <c:tx>
            <c:strRef>
              <c:f>'Date Created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98F-CC46-A021-A4A464F2F845}"/>
            </c:ext>
          </c:extLst>
        </c:ser>
        <c:ser>
          <c:idx val="2"/>
          <c:order val="2"/>
          <c:tx>
            <c:strRef>
              <c:f>'Date Created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8F-CC46-A021-A4A464F2F845}"/>
            </c:ext>
          </c:extLst>
        </c:ser>
        <c:ser>
          <c:idx val="3"/>
          <c:order val="3"/>
          <c:tx>
            <c:strRef>
              <c:f>'Date Created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8F-CC46-A021-A4A464F2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26000"/>
        <c:axId val="301073136"/>
      </c:lineChart>
      <c:catAx>
        <c:axId val="9216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3136"/>
        <c:crosses val="autoZero"/>
        <c:auto val="1"/>
        <c:lblAlgn val="ctr"/>
        <c:lblOffset val="100"/>
        <c:noMultiLvlLbl val="0"/>
      </c:catAx>
      <c:valAx>
        <c:axId val="3010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A344-8A00-5055EA3A1CD7}"/>
            </c:ext>
          </c:extLst>
        </c:ser>
        <c:ser>
          <c:idx val="1"/>
          <c:order val="1"/>
          <c:tx>
            <c:strRef>
              <c:f>Goal_Analysis!$I$1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Goal_Analysis!$I$2:$I$13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A344-8A00-5055EA3A1CD7}"/>
            </c:ext>
          </c:extLst>
        </c:ser>
        <c:ser>
          <c:idx val="2"/>
          <c:order val="2"/>
          <c:tx>
            <c:strRef>
              <c:f>Goal_Analysis!$J$1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Goal_Analysis!$J$2:$J$13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A344-8A00-5055EA3A1CD7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67088"/>
        <c:axId val="110141616"/>
      </c:lineChart>
      <c:catAx>
        <c:axId val="12696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</a:t>
                </a:r>
                <a:r>
                  <a:rPr lang="en-US" baseline="0"/>
                  <a:t>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616"/>
        <c:crosses val="autoZero"/>
        <c:auto val="1"/>
        <c:lblAlgn val="ctr"/>
        <c:lblOffset val="100"/>
        <c:noMultiLvlLbl val="0"/>
      </c:catAx>
      <c:valAx>
        <c:axId val="1101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17</xdr:row>
      <xdr:rowOff>196850</xdr:rowOff>
    </xdr:from>
    <xdr:to>
      <xdr:col>6</xdr:col>
      <xdr:colOff>1003300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876E0-73AB-9CB2-EDD1-7DCEEEB7D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1422400</xdr:colOff>
      <xdr:row>6</xdr:row>
      <xdr:rowOff>12700</xdr:rowOff>
    </xdr:from>
    <xdr:to>
      <xdr:col>11</xdr:col>
      <xdr:colOff>1816100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DD4E4-DBAB-65D6-8725-34C27BC8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107950</xdr:rowOff>
    </xdr:from>
    <xdr:to>
      <xdr:col>13</xdr:col>
      <xdr:colOff>450850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41557-BBEB-98DE-5FE4-AB1944B1A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15</xdr:row>
      <xdr:rowOff>184150</xdr:rowOff>
    </xdr:from>
    <xdr:to>
      <xdr:col>10</xdr:col>
      <xdr:colOff>431800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F63D6-8165-3D69-D12A-E3E296EE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Fitzgerald" refreshedDate="44905.621786111114" createdVersion="8" refreshedVersion="8" minRefreshableVersion="3" recordCount="1000" xr:uid="{3D2A5981-424C-B946-A3C9-7EE442E1A9D3}">
  <cacheSource type="worksheet">
    <worksheetSource ref="B1:R1001" sheet="Crowdfunding"/>
  </cacheSource>
  <cacheFields count="17"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MixedTypes="1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18">
        <s v="food"/>
        <s v="music"/>
        <s v="technology"/>
        <s v="theater"/>
        <s v="film &amp; video"/>
        <s v="publishing"/>
        <s v="games"/>
        <s v="photography"/>
        <s v="journalism"/>
        <s v="food/" u="1"/>
        <s v="technology/" u="1"/>
        <s v="games/" u="1"/>
        <s v="film &amp; video/" u="1"/>
        <s v="journalism/" u="1"/>
        <s v="publishing/" u="1"/>
        <s v="music/" u="1"/>
        <s v="photography/" u="1"/>
        <s v="theater/"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Fitzgerald" refreshedDate="44905.631411805552" createdVersion="8" refreshedVersion="8" minRefreshableVersion="3" recordCount="1000" xr:uid="{7D5C3A72-9251-9F47-85EB-8A2216603501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MixedTypes="1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Pre-emptive tertiary standardization"/>
    <n v="100"/>
    <s v="N/A"/>
    <n v="0"/>
    <x v="0"/>
    <n v="0"/>
    <n v="0"/>
    <x v="0"/>
    <s v="CAD"/>
    <n v="1448690400"/>
    <n v="1450159200"/>
    <b v="0"/>
    <b v="0"/>
    <s v="food/food trucks"/>
    <x v="0"/>
    <x v="0"/>
  </r>
  <r>
    <x v="1"/>
    <s v="Managed bottom-line architecture"/>
    <n v="1400"/>
    <n v="14560"/>
    <n v="10.4"/>
    <x v="1"/>
    <n v="158"/>
    <n v="92.15"/>
    <x v="1"/>
    <s v="USD"/>
    <n v="1408424400"/>
    <n v="1408597200"/>
    <b v="0"/>
    <b v="1"/>
    <s v="music/rock"/>
    <x v="1"/>
    <x v="1"/>
  </r>
  <r>
    <x v="2"/>
    <s v="Function-based leadingedge pricing structure"/>
    <n v="108400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x v="3"/>
    <s v="Vision-oriented fresh-thinking conglomeration"/>
    <n v="4200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x v="4"/>
    <s v="Proactive foreground core"/>
    <n v="7600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x v="5"/>
    <s v="Open-source optimizing database"/>
    <n v="7600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x v="6"/>
    <s v="Operative upward-trending algorithm"/>
    <n v="5200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x v="7"/>
    <s v="Centralized cohesive challenge"/>
    <n v="4500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x v="8"/>
    <s v="Exclusive attitude-oriented intranet"/>
    <n v="110100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x v="9"/>
    <s v="Open-source fresh-thinking model"/>
    <n v="6200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x v="11"/>
    <s v="Grass-roots zero administration system engine"/>
    <n v="6300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x v="12"/>
    <s v="Assimilated hybrid intranet"/>
    <n v="6300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x v="13"/>
    <s v="Multi-tiered directional open architecture"/>
    <n v="4200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x v="14"/>
    <s v="Cloned directional synergy"/>
    <n v="2820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x v="15"/>
    <s v="Extended eco-centric pricing structure"/>
    <n v="81200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x v="17"/>
    <s v="Seamless 4thgeneration methodology"/>
    <n v="84600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x v="18"/>
    <s v="Exclusive needs-based adapter"/>
    <n v="9100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x v="19"/>
    <s v="Down-sized cohesive archive"/>
    <n v="62500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x v="20"/>
    <s v="Proactive composite alliance"/>
    <n v="131800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x v="21"/>
    <s v="Re-engineered intangible definition"/>
    <n v="94000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x v="22"/>
    <s v="Enhanced dynamic definition"/>
    <n v="59100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x v="23"/>
    <s v="Devolved next generation adapter"/>
    <n v="4500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x v="24"/>
    <s v="Cross-platform intermediate frame"/>
    <n v="92400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x v="25"/>
    <s v="Monitored impactful analyzer"/>
    <n v="550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x v="26"/>
    <s v="Optional responsive customer loyalty"/>
    <n v="107500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x v="28"/>
    <s v="Synchronized global task-force"/>
    <n v="130800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x v="29"/>
    <s v="Focused 6thgeneration forecast"/>
    <n v="45900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x v="30"/>
    <s v="Down-sized analyzing challenge"/>
    <n v="9000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x v="31"/>
    <s v="Progressive needs-based focus group"/>
    <n v="3500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x v="32"/>
    <s v="Ergonomic 6thgeneration success"/>
    <n v="101000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x v="33"/>
    <s v="Exclusive interactive approach"/>
    <n v="50200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Synergized intangible challenge"/>
    <n v="12550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x v="36"/>
    <s v="Monitored multi-state encryption"/>
    <n v="700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x v="37"/>
    <s v="Profound attitude-oriented functionalities"/>
    <n v="8100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x v="38"/>
    <s v="Digitized client-driven database"/>
    <n v="3100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x v="39"/>
    <s v="Organized bi-directional function"/>
    <n v="9900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x v="40"/>
    <s v="Reduced stable middleware"/>
    <n v="8800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x v="41"/>
    <s v="Universal 5thgeneration neural-net"/>
    <n v="5600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x v="42"/>
    <s v="Virtual uniform frame"/>
    <n v="1800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x v="43"/>
    <s v="Profound explicit paradigm"/>
    <n v="90200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x v="44"/>
    <s v="Visionary real-time groupware"/>
    <n v="1600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x v="45"/>
    <s v="Networked tertiary Graphical User Interface"/>
    <n v="950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x v="46"/>
    <s v="Virtual grid-enabled task-force"/>
    <n v="3700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x v="47"/>
    <s v="Function-based multi-state software"/>
    <n v="1500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x v="48"/>
    <s v="Optimized leadingedge concept"/>
    <n v="33300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x v="49"/>
    <s v="Sharable holistic interface"/>
    <n v="7200"/>
    <n v="13653"/>
    <n v="1.89625"/>
    <x v="1"/>
    <n v="303"/>
    <n v="45.06"/>
    <x v="1"/>
    <s v="USD"/>
    <n v="1571547600"/>
    <n v="1575439200"/>
    <b v="0"/>
    <b v="0"/>
    <s v="music/rock"/>
    <x v="1"/>
    <x v="1"/>
  </r>
  <r>
    <x v="50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x v="51"/>
    <s v="Inverse secondary infrastructure"/>
    <n v="158100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x v="52"/>
    <s v="Organic foreground leverage"/>
    <n v="7200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x v="53"/>
    <s v="Reverse-engineered static concept"/>
    <n v="8800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x v="54"/>
    <s v="Multi-channeled neutral customer loyalty"/>
    <n v="6000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x v="55"/>
    <s v="Reverse-engineered bifurcated strategy"/>
    <n v="6600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x v="56"/>
    <s v="Horizontal context-sensitive knowledge user"/>
    <n v="8000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x v="57"/>
    <s v="Cross-group multi-state task-force"/>
    <n v="2900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x v="58"/>
    <s v="Expanded 3rdgeneration strategy"/>
    <n v="270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x v="59"/>
    <s v="Assimilated real-time support"/>
    <n v="1400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x v="60"/>
    <s v="User-centric regional database"/>
    <n v="94200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x v="61"/>
    <s v="Open-source zero administration complexity"/>
    <n v="199200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x v="62"/>
    <s v="Organized incremental standardization"/>
    <n v="2000"/>
    <n v="14452"/>
    <n v="7.226"/>
    <x v="1"/>
    <n v="249"/>
    <n v="58.04"/>
    <x v="1"/>
    <s v="USD"/>
    <n v="1433480400"/>
    <n v="1433566800"/>
    <b v="0"/>
    <b v="0"/>
    <s v="technology/web"/>
    <x v="2"/>
    <x v="2"/>
  </r>
  <r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x v="64"/>
    <s v="Vision-oriented logistical intranet"/>
    <n v="2800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x v="65"/>
    <s v="Mandatory incremental projection"/>
    <n v="6100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x v="66"/>
    <s v="Grass-roots needs-based encryption"/>
    <n v="2900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x v="67"/>
    <s v="Team-oriented 6thgeneration middleware"/>
    <n v="72600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x v="68"/>
    <s v="Inverse multi-tasking installation"/>
    <n v="5700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x v="69"/>
    <s v="Switchable disintermediate moderator"/>
    <n v="7900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x v="70"/>
    <s v="Re-engineered 24/7 task-force"/>
    <n v="128000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x v="71"/>
    <s v="Organic object-oriented budgetary management"/>
    <n v="6000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x v="72"/>
    <s v="Seamless coherent parallelism"/>
    <n v="60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x v="73"/>
    <s v="Cross-platform even-keeled initiative"/>
    <n v="1400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x v="74"/>
    <s v="Progressive tertiary framework"/>
    <n v="3900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x v="75"/>
    <s v="Multi-layered dynamic protocol"/>
    <n v="9700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x v="76"/>
    <s v="Horizontal next generation function"/>
    <n v="122900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x v="77"/>
    <s v="Pre-emptive impactful model"/>
    <n v="950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x v="78"/>
    <s v="User-centric bifurcated knowledge user"/>
    <n v="4500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x v="79"/>
    <s v="Triple-buffered reciprocal project"/>
    <n v="57800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x v="80"/>
    <s v="Cross-platform needs-based approach"/>
    <n v="1100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x v="81"/>
    <s v="User-friendly static contingency"/>
    <n v="16800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x v="82"/>
    <s v="Reactive content-based framework"/>
    <n v="1000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x v="83"/>
    <s v="Realigned user-facing concept"/>
    <n v="106400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x v="84"/>
    <s v="Public-key zero tolerance orchestration"/>
    <n v="31400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x v="85"/>
    <s v="Multi-tiered eco-centric architecture"/>
    <n v="490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x v="86"/>
    <s v="Organic motivating firmware"/>
    <n v="7400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x v="87"/>
    <s v="Synergized 4thgeneration conglomeration"/>
    <n v="198500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x v="88"/>
    <s v="Grass-roots fault-tolerant policy"/>
    <n v="4800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x v="89"/>
    <s v="Monitored scalable knowledgebase"/>
    <n v="3400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x v="90"/>
    <s v="Synergistic explicit parallelism"/>
    <n v="7800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x v="91"/>
    <s v="Enhanced systemic analyzer"/>
    <n v="154300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x v="92"/>
    <s v="Object-based analyzing knowledge user"/>
    <n v="20000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x v="93"/>
    <s v="Pre-emptive radical architecture"/>
    <n v="108800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x v="94"/>
    <s v="Grass-roots web-enabled contingency"/>
    <n v="2900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x v="95"/>
    <s v="Stand-alone system-worthy standardization"/>
    <n v="900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x v="96"/>
    <s v="Down-sized systematic policy"/>
    <n v="6970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x v="97"/>
    <s v="Cloned bi-directional architecture"/>
    <n v="1300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x v="98"/>
    <s v="Seamless transitional portal"/>
    <n v="97800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x v="99"/>
    <s v="Fully-configurable motivating approach"/>
    <n v="7600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x v="100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x v="101"/>
    <s v="Reduced heuristic moratorium"/>
    <n v="900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x v="102"/>
    <s v="Front-line web-enabled model"/>
    <n v="3700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x v="103"/>
    <s v="Polarized incremental emulation"/>
    <n v="10000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x v="104"/>
    <s v="Self-enabling grid-enabled initiative"/>
    <n v="119200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x v="105"/>
    <s v="Total fresh-thinking system engine"/>
    <n v="6800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x v="106"/>
    <s v="Ameliorated clear-thinking circuit"/>
    <n v="3900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x v="107"/>
    <s v="Multi-layered encompassing installation"/>
    <n v="3500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x v="108"/>
    <s v="Universal encompassing implementation"/>
    <n v="1500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x v="109"/>
    <s v="Object-based client-server application"/>
    <n v="5200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x v="110"/>
    <s v="Cross-platform solution-oriented process improvement"/>
    <n v="142400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x v="111"/>
    <s v="Re-engineered user-facing approach"/>
    <n v="61400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x v="113"/>
    <s v="User-friendly tertiary array"/>
    <n v="3300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x v="114"/>
    <s v="Robust heuristic encoding"/>
    <n v="1900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x v="115"/>
    <s v="Team-oriented clear-thinking capacity"/>
    <n v="16670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x v="116"/>
    <s v="De-engineered motivating standardization"/>
    <n v="7200"/>
    <n v="6336"/>
    <n v="0.88"/>
    <x v="0"/>
    <n v="73"/>
    <n v="86.79"/>
    <x v="1"/>
    <s v="USD"/>
    <n v="1442552400"/>
    <n v="1442638800"/>
    <b v="0"/>
    <b v="0"/>
    <s v="theater/plays"/>
    <x v="3"/>
    <x v="3"/>
  </r>
  <r>
    <x v="117"/>
    <s v="Business-focused 24hour groupware"/>
    <n v="490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x v="118"/>
    <s v="Organic next generation protocol"/>
    <n v="5400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x v="119"/>
    <s v="Reverse-engineered full-range Internet solution"/>
    <n v="5000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x v="120"/>
    <s v="Synchronized regional synergy"/>
    <n v="75100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x v="121"/>
    <s v="Multi-lateral homogeneous success"/>
    <n v="45300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x v="122"/>
    <s v="Seamless zero-defect solution"/>
    <n v="136800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x v="123"/>
    <s v="Enhanced scalable concept"/>
    <n v="177700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x v="124"/>
    <s v="Polarized uniform software"/>
    <n v="2600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x v="125"/>
    <s v="Stand-alone web-enabled moderator"/>
    <n v="5300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x v="126"/>
    <s v="Proactive methodical benchmark"/>
    <n v="180200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x v="127"/>
    <s v="Team-oriented 6thgeneration matrix"/>
    <n v="1032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x v="128"/>
    <s v="Phased human-resource core"/>
    <n v="70600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x v="129"/>
    <s v="Mandatory tertiary implementation"/>
    <n v="148500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x v="130"/>
    <s v="Secured directional encryption"/>
    <n v="9600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x v="131"/>
    <s v="Distributed 5thgeneration implementation"/>
    <n v="164700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x v="132"/>
    <s v="Virtual static core"/>
    <n v="3300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x v="133"/>
    <s v="Secured content-based product"/>
    <n v="4500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x v="134"/>
    <s v="Secured executive concept"/>
    <n v="99500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x v="135"/>
    <s v="Balanced zero-defect software"/>
    <n v="7700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x v="136"/>
    <s v="Distributed context-sensitive flexibility"/>
    <n v="82800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x v="138"/>
    <s v="Stand-alone mission-critical moratorium"/>
    <n v="9600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x v="139"/>
    <s v="Down-sized empowering protocol"/>
    <n v="92100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x v="140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x v="141"/>
    <s v="Distributed motivating algorithm"/>
    <n v="64300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x v="142"/>
    <s v="Expanded solution-oriented benchmark"/>
    <n v="5000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x v="144"/>
    <s v="Multi-lateral actuating installation"/>
    <n v="9000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x v="145"/>
    <s v="Secured reciprocal array"/>
    <n v="2500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x v="146"/>
    <s v="Optional bandwidth-monitored middleware"/>
    <n v="8800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x v="147"/>
    <s v="Upgradable upward-trending workforce"/>
    <n v="8300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x v="148"/>
    <s v="Upgradable hybrid capability"/>
    <n v="9300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x v="149"/>
    <s v="Managed fresh-thinking flexibility"/>
    <n v="6200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x v="150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x v="151"/>
    <s v="Customizable intermediate extranet"/>
    <n v="137200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x v="152"/>
    <s v="User-centric fault-tolerant task-force"/>
    <n v="41500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x v="153"/>
    <s v="Multi-tiered radical definition"/>
    <n v="189400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x v="154"/>
    <s v="Devolved foreground benchmark"/>
    <n v="171300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x v="155"/>
    <s v="Distributed eco-centric methodology"/>
    <n v="139500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x v="156"/>
    <s v="Streamlined encompassing encryption"/>
    <n v="36400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x v="157"/>
    <s v="User-friendly reciprocal initiative"/>
    <n v="4200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x v="158"/>
    <s v="Ergonomic fresh-thinking installation"/>
    <n v="2100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x v="159"/>
    <s v="Robust explicit hardware"/>
    <n v="191200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x v="160"/>
    <s v="Stand-alone actuating support"/>
    <n v="8000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x v="161"/>
    <s v="Cross-platform methodical process improvement"/>
    <n v="550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x v="162"/>
    <s v="Extended bottom-line open architecture"/>
    <n v="6100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x v="163"/>
    <s v="Extended reciprocal circuit"/>
    <n v="3500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x v="164"/>
    <s v="Polarized human-resource protocol"/>
    <n v="15050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x v="165"/>
    <s v="Synergized radical product"/>
    <n v="90400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x v="166"/>
    <s v="Robust heuristic artificial intelligence"/>
    <n v="9800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x v="168"/>
    <s v="Ergonomic uniform open system"/>
    <n v="128100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x v="169"/>
    <s v="Profit-focused modular product"/>
    <n v="23300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x v="170"/>
    <s v="Mandatory mobile product"/>
    <n v="188100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x v="173"/>
    <s v="Cross-group 4thgeneration middleware"/>
    <n v="96700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x v="174"/>
    <s v="Pre-emptive scalable access"/>
    <n v="60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x v="175"/>
    <s v="Sharable intangible migration"/>
    <n v="181200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x v="176"/>
    <s v="Proactive scalable Graphical User Interface"/>
    <n v="115000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x v="177"/>
    <s v="Digitized solution-oriented product"/>
    <n v="3880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x v="178"/>
    <s v="Triple-buffered cohesive structure"/>
    <n v="7200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x v="179"/>
    <s v="Realigned human-resource orchestration"/>
    <n v="44500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x v="180"/>
    <s v="Optional clear-thinking software"/>
    <n v="56000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x v="181"/>
    <s v="Centralized global approach"/>
    <n v="8600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x v="182"/>
    <s v="Reverse-engineered bandwidth-monitored contingency"/>
    <n v="27100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x v="183"/>
    <s v="Pre-emptive bandwidth-monitored instruction set"/>
    <n v="5100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x v="184"/>
    <s v="Adaptive asynchronous emulation"/>
    <n v="3600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x v="185"/>
    <s v="Innovative actuating conglomeration"/>
    <n v="1000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x v="186"/>
    <s v="Grass-roots foreground policy"/>
    <n v="88800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x v="187"/>
    <s v="Horizontal transitional paradigm"/>
    <n v="60200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x v="189"/>
    <s v="Switchable contextually-based access"/>
    <n v="19130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x v="191"/>
    <s v="Mandatory reciprocal superstructure"/>
    <n v="8400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x v="192"/>
    <s v="Upgradable 4thgeneration productivity"/>
    <n v="42600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x v="193"/>
    <s v="Progressive discrete hub"/>
    <n v="6600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x v="194"/>
    <s v="Assimilated multi-tasking archive"/>
    <n v="7100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x v="195"/>
    <s v="Upgradable high-level solution"/>
    <n v="15800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x v="197"/>
    <s v="Business-focused logistical framework"/>
    <n v="54700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x v="198"/>
    <s v="Universal multi-state capability"/>
    <n v="63200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x v="199"/>
    <s v="Digitized reciprocal infrastructure"/>
    <n v="1800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x v="200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x v="201"/>
    <s v="Cross-platform bi-directional workforce"/>
    <n v="2100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x v="202"/>
    <s v="Upgradable scalable methodology"/>
    <n v="8300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x v="203"/>
    <s v="Customer-focused client-server service-desk"/>
    <n v="143900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x v="204"/>
    <s v="Mandatory multimedia leverage"/>
    <n v="75000"/>
    <n v="2529"/>
    <n v="3.372E-2"/>
    <x v="0"/>
    <n v="40"/>
    <n v="63.23"/>
    <x v="1"/>
    <s v="USD"/>
    <n v="1301806800"/>
    <n v="1302670800"/>
    <b v="0"/>
    <b v="0"/>
    <s v="music/jazz"/>
    <x v="1"/>
    <x v="17"/>
  </r>
  <r>
    <x v="205"/>
    <s v="Focused analyzing circuit"/>
    <n v="1300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x v="206"/>
    <s v="Fundamental grid-enabled strategy"/>
    <n v="9000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x v="208"/>
    <s v="Mandatory multi-tasking encryption"/>
    <n v="196900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x v="209"/>
    <s v="Distributed system-worthy application"/>
    <n v="19450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x v="210"/>
    <s v="Synergistic tertiary time-frame"/>
    <n v="9400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x v="211"/>
    <s v="Customer-focused impactful benchmark"/>
    <n v="104400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x v="212"/>
    <s v="Profound next generation infrastructure"/>
    <n v="8100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x v="213"/>
    <s v="Face-to-face encompassing info-mediaries"/>
    <n v="87900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x v="214"/>
    <s v="Open-source fresh-thinking policy"/>
    <n v="1400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x v="215"/>
    <s v="Extended 24/7 implementation"/>
    <n v="156800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x v="216"/>
    <s v="Organic dynamic algorithm"/>
    <n v="121700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x v="217"/>
    <s v="Organic multi-tasking focus group"/>
    <n v="129400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x v="218"/>
    <s v="Adaptive logistical initiative"/>
    <n v="5700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x v="219"/>
    <s v="Stand-alone mobile customer loyalty"/>
    <n v="41700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x v="220"/>
    <s v="Focused composite approach"/>
    <n v="7900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x v="221"/>
    <s v="Face-to-face clear-thinking Local Area Network"/>
    <n v="121500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x v="222"/>
    <s v="Cross-group cohesive circuit"/>
    <n v="4800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x v="223"/>
    <s v="Synergistic explicit capability"/>
    <n v="87300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x v="224"/>
    <s v="Diverse analyzing definition"/>
    <n v="4630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x v="225"/>
    <s v="Enterprise-wide reciprocal success"/>
    <n v="67800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x v="102"/>
    <s v="Progressive neutral middleware"/>
    <n v="3000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x v="226"/>
    <s v="Intuitive exuding process improvement"/>
    <n v="60900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x v="227"/>
    <s v="Exclusive real-time protocol"/>
    <n v="137900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x v="228"/>
    <s v="Extended encompassing application"/>
    <n v="85600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x v="229"/>
    <s v="Progressive value-added ability"/>
    <n v="2400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x v="230"/>
    <s v="Cross-platform uniform hardware"/>
    <n v="7200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x v="231"/>
    <s v="Progressive secondary portal"/>
    <n v="3400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x v="232"/>
    <s v="Multi-lateral national adapter"/>
    <n v="3800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x v="233"/>
    <s v="Enterprise-wide motivating matrices"/>
    <n v="7500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x v="234"/>
    <s v="Polarized upward-trending Local Area Network"/>
    <n v="8600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x v="235"/>
    <s v="Object-based directional function"/>
    <n v="39500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x v="236"/>
    <s v="Re-contextualized tangible open architecture"/>
    <n v="9300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x v="237"/>
    <s v="Distributed systemic adapter"/>
    <n v="2400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x v="238"/>
    <s v="Networked web-enabled instruction set"/>
    <n v="320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x v="239"/>
    <s v="Vision-oriented dynamic service-desk"/>
    <n v="29400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x v="240"/>
    <s v="Vision-oriented actuating open system"/>
    <n v="168500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x v="241"/>
    <s v="Sharable scalable core"/>
    <n v="8400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x v="242"/>
    <s v="Customer-focused attitude-oriented function"/>
    <n v="2300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x v="243"/>
    <s v="Reverse-engineered system-worthy extranet"/>
    <n v="700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x v="244"/>
    <s v="Re-engineered systematic monitoring"/>
    <n v="2900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x v="245"/>
    <s v="Seamless value-added standardization"/>
    <n v="4500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x v="246"/>
    <s v="Triple-buffered fresh-thinking frame"/>
    <n v="19800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x v="247"/>
    <s v="Streamlined holistic knowledgebase"/>
    <n v="6200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x v="248"/>
    <s v="Up-sized intermediate website"/>
    <n v="61500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x v="249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x v="250"/>
    <s v="Enhanced user-facing function"/>
    <n v="7100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x v="251"/>
    <s v="Operative bandwidth-monitored interface"/>
    <n v="1000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x v="252"/>
    <s v="Upgradable multi-state instruction set"/>
    <n v="121500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x v="253"/>
    <s v="De-engineered static Local Area Network"/>
    <n v="4600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x v="254"/>
    <s v="Upgradable grid-enabled superstructure"/>
    <n v="80500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x v="255"/>
    <s v="Optimized actuating toolset"/>
    <n v="4100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x v="256"/>
    <s v="Decentralized exuding strategy"/>
    <n v="5700"/>
    <n v="8322"/>
    <n v="1.46"/>
    <x v="1"/>
    <n v="92"/>
    <n v="90.46"/>
    <x v="1"/>
    <s v="USD"/>
    <n v="1362463200"/>
    <n v="1363669200"/>
    <b v="0"/>
    <b v="0"/>
    <s v="theater/plays"/>
    <x v="3"/>
    <x v="3"/>
  </r>
  <r>
    <x v="257"/>
    <s v="Assimilated coherent hardware"/>
    <n v="5000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x v="258"/>
    <s v="Multi-channeled responsive implementation"/>
    <n v="1800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x v="259"/>
    <s v="Centralized modular initiative"/>
    <n v="6300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x v="260"/>
    <s v="Reverse-engineered cohesive migration"/>
    <n v="84300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x v="261"/>
    <s v="Compatible multimedia hub"/>
    <n v="1700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x v="262"/>
    <s v="Organic eco-centric success"/>
    <n v="2900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x v="263"/>
    <s v="Virtual reciprocal policy"/>
    <n v="4560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x v="264"/>
    <s v="Persevering interactive emulation"/>
    <n v="490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x v="265"/>
    <s v="Proactive responsive emulation"/>
    <n v="111900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x v="266"/>
    <s v="Extended eco-centric function"/>
    <n v="61600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x v="267"/>
    <s v="Networked optimal productivity"/>
    <n v="1500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x v="268"/>
    <s v="Persistent attitude-oriented approach"/>
    <n v="3500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x v="269"/>
    <s v="Triple-buffered 4thgeneration toolset"/>
    <n v="173900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x v="270"/>
    <s v="Progressive zero administration leverage"/>
    <n v="153700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x v="271"/>
    <s v="Networked radical neural-net"/>
    <n v="51100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x v="272"/>
    <s v="Re-engineered heuristic forecast"/>
    <n v="7800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x v="273"/>
    <s v="Fully-configurable background algorithm"/>
    <n v="2400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x v="274"/>
    <s v="Stand-alone discrete Graphical User Interface"/>
    <n v="3900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x v="275"/>
    <s v="Front-line foreground project"/>
    <n v="550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x v="276"/>
    <s v="Persevering system-worthy info-mediaries"/>
    <n v="700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x v="277"/>
    <s v="Distributed multi-tasking strategy"/>
    <n v="270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x v="278"/>
    <s v="Vision-oriented methodical application"/>
    <n v="8000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x v="279"/>
    <s v="Function-based high-level infrastructure"/>
    <n v="2500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x v="280"/>
    <s v="Profound object-oriented paradigm"/>
    <n v="164500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x v="281"/>
    <s v="Virtual contextually-based circuit"/>
    <n v="8400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x v="282"/>
    <s v="Business-focused dynamic instruction set"/>
    <n v="8100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x v="283"/>
    <s v="Ameliorated fresh-thinking protocol"/>
    <n v="9800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x v="284"/>
    <s v="Front-line optimizing emulation"/>
    <n v="900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x v="285"/>
    <s v="Devolved uniform complexity"/>
    <n v="112100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x v="286"/>
    <s v="Public-key intangible superstructure"/>
    <n v="6300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x v="287"/>
    <s v="Secured global success"/>
    <n v="5600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x v="288"/>
    <s v="Grass-roots mission-critical capability"/>
    <n v="800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x v="289"/>
    <s v="Advanced global data-warehouse"/>
    <n v="168600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x v="290"/>
    <s v="Self-enabling uniform complexity"/>
    <n v="1800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x v="292"/>
    <s v="Organized executive solution"/>
    <n v="6500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x v="293"/>
    <s v="Automated local emulation"/>
    <n v="60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x v="294"/>
    <s v="Enterprise-wide intermediate middleware"/>
    <n v="192900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x v="295"/>
    <s v="Grass-roots real-time Local Area Network"/>
    <n v="6100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x v="296"/>
    <s v="Organized client-driven capacity"/>
    <n v="7200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x v="297"/>
    <s v="Adaptive intangible database"/>
    <n v="3500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x v="298"/>
    <s v="Grass-roots contextually-based algorithm"/>
    <n v="3800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x v="299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x v="300"/>
    <s v="Multi-channeled disintermediate policy"/>
    <n v="900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x v="301"/>
    <s v="Customizable bi-directional hardware"/>
    <n v="76100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x v="302"/>
    <s v="Networked optimal architecture"/>
    <n v="3400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x v="303"/>
    <s v="User-friendly discrete benchmark"/>
    <n v="2100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x v="304"/>
    <s v="Grass-roots actuating policy"/>
    <n v="2800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x v="305"/>
    <s v="Enterprise-wide 3rdgeneration knowledge user"/>
    <n v="6500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x v="306"/>
    <s v="Face-to-face zero tolerance moderator"/>
    <n v="32900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x v="307"/>
    <s v="Grass-roots optimizing projection"/>
    <n v="118200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x v="309"/>
    <s v="Switchable zero tolerance website"/>
    <n v="7800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x v="310"/>
    <s v="Focused real-time help-desk"/>
    <n v="6300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x v="311"/>
    <s v="Robust impactful approach"/>
    <n v="59100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x v="313"/>
    <s v="Realigned upward-trending strategy"/>
    <n v="1400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x v="314"/>
    <s v="Open-source interactive knowledge user"/>
    <n v="950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x v="315"/>
    <s v="Configurable demand-driven matrix"/>
    <n v="9600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x v="317"/>
    <s v="Decentralized demand-driven open system"/>
    <n v="5700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x v="318"/>
    <s v="Advanced empowering matrix"/>
    <n v="8400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x v="320"/>
    <s v="Proactive attitude-oriented knowledge user"/>
    <n v="170400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x v="321"/>
    <s v="Visionary asymmetric Graphical User Interface"/>
    <n v="117900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x v="322"/>
    <s v="Integrated zero-defect help-desk"/>
    <n v="89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x v="323"/>
    <s v="Inverse analyzing matrices"/>
    <n v="7100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x v="324"/>
    <s v="Programmable systemic implementation"/>
    <n v="6500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x v="325"/>
    <s v="Multi-channeled next generation architecture"/>
    <n v="7200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x v="326"/>
    <s v="Digitized 3rdgeneration encoding"/>
    <n v="2600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x v="327"/>
    <s v="Innovative well-modulated functionalities"/>
    <n v="98700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x v="328"/>
    <s v="Fundamental incremental database"/>
    <n v="93800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x v="329"/>
    <s v="Expanded encompassing open architecture"/>
    <n v="33700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x v="330"/>
    <s v="Intuitive static portal"/>
    <n v="3300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x v="331"/>
    <s v="Optional bandwidth-monitored definition"/>
    <n v="20700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x v="332"/>
    <s v="Persistent well-modulated synergy"/>
    <n v="9600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x v="333"/>
    <s v="Assimilated discrete algorithm"/>
    <n v="66200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x v="334"/>
    <s v="Operative uniform hub"/>
    <n v="173800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x v="335"/>
    <s v="Customizable intangible capability"/>
    <n v="70700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x v="336"/>
    <s v="Innovative didactic analyzer"/>
    <n v="94500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x v="337"/>
    <s v="Decentralized intangible encoding"/>
    <n v="69800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x v="338"/>
    <s v="Front-line transitional algorithm"/>
    <n v="13630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x v="339"/>
    <s v="Switchable didactic matrices"/>
    <n v="37100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x v="340"/>
    <s v="Ameliorated disintermediate utilization"/>
    <n v="114300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x v="341"/>
    <s v="Visionary foreground middleware"/>
    <n v="47900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x v="342"/>
    <s v="Optional zero-defect task-force"/>
    <n v="9000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x v="343"/>
    <s v="Devolved exuding emulation"/>
    <n v="197600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x v="344"/>
    <s v="Open-source neutral task-force"/>
    <n v="157600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x v="346"/>
    <s v="Open-source full-range portal"/>
    <n v="900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x v="347"/>
    <s v="Versatile cohesive open system"/>
    <n v="199000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x v="348"/>
    <s v="Multi-layered bottom-line frame"/>
    <n v="180800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x v="349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x v="350"/>
    <s v="Universal maximized methodology"/>
    <n v="74100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x v="351"/>
    <s v="Expanded hybrid hardware"/>
    <n v="2800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x v="352"/>
    <s v="Profit-focused multi-tasking access"/>
    <n v="33600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x v="354"/>
    <s v="Front-line scalable definition"/>
    <n v="3800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x v="355"/>
    <s v="Open-source systematic protocol"/>
    <n v="9300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x v="356"/>
    <s v="Implemented tangible algorithm"/>
    <n v="2300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x v="357"/>
    <s v="Profit-focused 3rdgeneration circuit"/>
    <n v="9700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x v="358"/>
    <s v="Compatible needs-based architecture"/>
    <n v="400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x v="359"/>
    <s v="Right-sized zero tolerance migration"/>
    <n v="59700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x v="360"/>
    <s v="Quality-focused reciprocal structure"/>
    <n v="550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x v="361"/>
    <s v="Automated actuating conglomeration"/>
    <n v="3700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x v="362"/>
    <s v="Re-contextualized local initiative"/>
    <n v="5200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x v="363"/>
    <s v="Switchable intangible definition"/>
    <n v="900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x v="364"/>
    <s v="Networked bottom-line initiative"/>
    <n v="1600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x v="365"/>
    <s v="Robust directional system engine"/>
    <n v="1800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x v="366"/>
    <s v="Triple-buffered explicit methodology"/>
    <n v="9900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x v="367"/>
    <s v="Reactive directional capacity"/>
    <n v="5200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x v="368"/>
    <s v="Polarized needs-based approach"/>
    <n v="5400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x v="369"/>
    <s v="Intuitive well-modulated middleware"/>
    <n v="112300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x v="370"/>
    <s v="Multi-channeled logistical matrices"/>
    <n v="189200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x v="371"/>
    <s v="Pre-emptive bifurcated artificial intelligence"/>
    <n v="900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x v="372"/>
    <s v="Down-sized coherent toolset"/>
    <n v="22500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x v="373"/>
    <s v="Open-source multi-tasking data-warehouse"/>
    <n v="167400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x v="375"/>
    <s v="Mandatory uniform matrix"/>
    <n v="3400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x v="376"/>
    <s v="Phased methodical initiative"/>
    <n v="49700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x v="377"/>
    <s v="Managed stable function"/>
    <n v="178200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x v="378"/>
    <s v="Realigned clear-thinking migration"/>
    <n v="7200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x v="379"/>
    <s v="Optional clear-thinking process improvement"/>
    <n v="2500"/>
    <n v="4008"/>
    <n v="1.6032"/>
    <x v="1"/>
    <n v="84"/>
    <n v="47.71"/>
    <x v="1"/>
    <s v="USD"/>
    <n v="1371963600"/>
    <n v="1372395600"/>
    <b v="0"/>
    <b v="0"/>
    <s v="theater/plays"/>
    <x v="3"/>
    <x v="3"/>
  </r>
  <r>
    <x v="380"/>
    <s v="Cross-group global moratorium"/>
    <n v="5300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x v="381"/>
    <s v="Visionary systemic process improvement"/>
    <n v="9100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x v="382"/>
    <s v="Progressive intangible flexibility"/>
    <n v="6300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x v="383"/>
    <s v="Reactive real-time software"/>
    <n v="114400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x v="384"/>
    <s v="Programmable incremental knowledge user"/>
    <n v="38900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x v="385"/>
    <s v="Progressive 5thgeneration customer loyalty"/>
    <n v="13550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x v="386"/>
    <s v="Triple-buffered logistical frame"/>
    <n v="109000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x v="387"/>
    <s v="Exclusive dynamic adapter"/>
    <n v="114800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x v="388"/>
    <s v="Automated systemic hierarchy"/>
    <n v="83000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x v="390"/>
    <s v="Mandatory uniform strategy"/>
    <n v="60400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x v="391"/>
    <s v="Profit-focused zero administration forecast"/>
    <n v="102900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x v="392"/>
    <s v="De-engineered static orchestration"/>
    <n v="62800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x v="393"/>
    <s v="Customizable dynamic info-mediaries"/>
    <n v="800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x v="122"/>
    <s v="Enhanced incremental budgetary management"/>
    <n v="7100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x v="394"/>
    <s v="Digitized local info-mediaries"/>
    <n v="46100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x v="395"/>
    <s v="Virtual systematic monitoring"/>
    <n v="8100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x v="396"/>
    <s v="Reactive bottom-line open architecture"/>
    <n v="1700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x v="397"/>
    <s v="Pre-emptive interactive model"/>
    <n v="97300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x v="399"/>
    <s v="Inverse radical hierarchy"/>
    <n v="900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x v="401"/>
    <s v="Virtual foreground throughput"/>
    <n v="195800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x v="402"/>
    <s v="Visionary exuding Internet solution"/>
    <n v="4890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x v="403"/>
    <s v="Synchronized secondary analyzer"/>
    <n v="29600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x v="404"/>
    <s v="Balanced attitude-oriented parallelism"/>
    <n v="39300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x v="406"/>
    <s v="Cloned leadingedge utilization"/>
    <n v="9200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x v="97"/>
    <s v="Secured asymmetric projection"/>
    <n v="135600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x v="407"/>
    <s v="Advanced cohesive Graphic Interface"/>
    <n v="153700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x v="408"/>
    <s v="Down-sized maximized function"/>
    <n v="7800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x v="409"/>
    <s v="Realigned zero tolerance software"/>
    <n v="2100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x v="410"/>
    <s v="Persevering analyzing extranet"/>
    <n v="189500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x v="411"/>
    <s v="Innovative human-resource migration"/>
    <n v="188200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x v="412"/>
    <s v="Intuitive needs-based monitoring"/>
    <n v="113500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x v="413"/>
    <s v="Customer-focused disintermediate toolset"/>
    <n v="134600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x v="414"/>
    <s v="Upgradable 24/7 emulation"/>
    <n v="1700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x v="32"/>
    <s v="Quality-focused client-server core"/>
    <n v="163700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x v="415"/>
    <s v="Upgradable maximized protocol"/>
    <n v="11380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x v="416"/>
    <s v="Cross-platform interactive synergy"/>
    <n v="5000"/>
    <n v="6423"/>
    <n v="1.2846"/>
    <x v="1"/>
    <n v="94"/>
    <n v="68.33"/>
    <x v="1"/>
    <s v="USD"/>
    <n v="1498366800"/>
    <n v="1499576400"/>
    <b v="0"/>
    <b v="0"/>
    <s v="theater/plays"/>
    <x v="3"/>
    <x v="3"/>
  </r>
  <r>
    <x v="417"/>
    <s v="User-centric fault-tolerant archive"/>
    <n v="9400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x v="418"/>
    <s v="Reverse-engineered regional knowledge user"/>
    <n v="8700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x v="419"/>
    <s v="Self-enabling real-time definition"/>
    <n v="147800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x v="420"/>
    <s v="User-centric impactful projection"/>
    <n v="5100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x v="421"/>
    <s v="Vision-oriented actuating hardware"/>
    <n v="270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x v="422"/>
    <s v="Virtual leadingedge framework"/>
    <n v="1800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x v="423"/>
    <s v="Managed discrete framework"/>
    <n v="174500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x v="424"/>
    <s v="Progressive zero-defect capability"/>
    <n v="101400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x v="425"/>
    <s v="Right-sized demand-driven adapter"/>
    <n v="191000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x v="426"/>
    <s v="Re-engineered attitude-oriented frame"/>
    <n v="8100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x v="427"/>
    <s v="Compatible multimedia utilization"/>
    <n v="5100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x v="428"/>
    <s v="Re-contextualized dedicated hardware"/>
    <n v="7700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x v="429"/>
    <s v="Decentralized composite paradigm"/>
    <n v="121400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x v="431"/>
    <s v="Advanced discrete leverage"/>
    <n v="152400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x v="432"/>
    <s v="Open-source incremental throughput"/>
    <n v="1300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x v="433"/>
    <s v="Centralized regional interface"/>
    <n v="8100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x v="434"/>
    <s v="Streamlined web-enabled knowledgebase"/>
    <n v="8300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x v="435"/>
    <s v="Digitized transitional monitoring"/>
    <n v="28400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x v="436"/>
    <s v="Networked optimal adapter"/>
    <n v="102500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x v="438"/>
    <s v="Devolved system-worthy framework"/>
    <n v="5400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x v="439"/>
    <s v="Stand-alone user-facing service-desk"/>
    <n v="9300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x v="347"/>
    <s v="Versatile global attitude"/>
    <n v="6200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x v="440"/>
    <s v="Intuitive demand-driven Local Area Network"/>
    <n v="2100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x v="441"/>
    <s v="Assimilated uniform methodology"/>
    <n v="6800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x v="443"/>
    <s v="Object-based demand-driven strategy"/>
    <n v="89900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x v="444"/>
    <s v="Public-key coherent ability"/>
    <n v="900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x v="445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x v="446"/>
    <s v="Innovative exuding matrix"/>
    <n v="148400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x v="447"/>
    <s v="Realigned impactful artificial intelligence"/>
    <n v="4800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x v="448"/>
    <s v="Multi-layered multi-tasking secured line"/>
    <n v="182400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x v="449"/>
    <s v="Upgradable upward-trending portal"/>
    <n v="400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x v="450"/>
    <s v="Profit-focused global product"/>
    <n v="116500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x v="451"/>
    <s v="Operative well-modulated data-warehouse"/>
    <n v="146400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x v="452"/>
    <s v="Cloned asymmetric functionalities"/>
    <n v="5000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x v="453"/>
    <s v="Pre-emptive neutral portal"/>
    <n v="33800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x v="454"/>
    <s v="Switchable demand-driven help-desk"/>
    <n v="6300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x v="456"/>
    <s v="Networked secondary structure"/>
    <n v="98800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x v="457"/>
    <s v="Total multimedia website"/>
    <n v="188800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x v="458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x v="459"/>
    <s v="Pre-emptive mission-critical hardware"/>
    <n v="71200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x v="460"/>
    <s v="Up-sized responsive protocol"/>
    <n v="4700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x v="461"/>
    <s v="Pre-emptive transitional frame"/>
    <n v="1200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x v="462"/>
    <s v="Profit-focused content-based application"/>
    <n v="1400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x v="464"/>
    <s v="Assimilated neutral utilization"/>
    <n v="5600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x v="465"/>
    <s v="Extended dedicated archive"/>
    <n v="3600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x v="197"/>
    <s v="Configurable static help-desk"/>
    <n v="3100"/>
    <n v="9889"/>
    <n v="3.19"/>
    <x v="1"/>
    <n v="194"/>
    <n v="50.97"/>
    <x v="4"/>
    <s v="GBP"/>
    <n v="1335934800"/>
    <n v="1335934800"/>
    <b v="0"/>
    <b v="1"/>
    <s v="food/food trucks"/>
    <x v="0"/>
    <x v="0"/>
  </r>
  <r>
    <x v="466"/>
    <s v="Self-enabling clear-thinking framework"/>
    <n v="153800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x v="467"/>
    <s v="Assimilated fault-tolerant capacity"/>
    <n v="5000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x v="468"/>
    <s v="Enhanced neutral ability"/>
    <n v="400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x v="469"/>
    <s v="Function-based attitude-oriented groupware"/>
    <n v="7400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x v="470"/>
    <s v="Optional solution-oriented instruction set"/>
    <n v="191500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x v="471"/>
    <s v="Organic object-oriented core"/>
    <n v="8500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x v="472"/>
    <s v="Balanced impactful circuit"/>
    <n v="68800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x v="473"/>
    <s v="Future-proofed heuristic encryption"/>
    <n v="2400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x v="474"/>
    <s v="Balanced bifurcated leverage"/>
    <n v="8600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x v="475"/>
    <s v="Sharable discrete budgetary management"/>
    <n v="196600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x v="476"/>
    <s v="Focused solution-oriented instruction set"/>
    <n v="4200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x v="477"/>
    <s v="Down-sized actuating infrastructure"/>
    <n v="91400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x v="478"/>
    <s v="Synergistic cohesive adapter"/>
    <n v="29600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x v="479"/>
    <s v="Quality-focused mission-critical structure"/>
    <n v="90600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x v="480"/>
    <s v="Compatible exuding Graphical User Interface"/>
    <n v="5200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x v="481"/>
    <s v="Monitored 24/7 time-frame"/>
    <n v="11030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x v="482"/>
    <s v="Virtual secondary open architecture"/>
    <n v="5300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x v="483"/>
    <s v="Down-sized mobile time-frame"/>
    <n v="9200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x v="484"/>
    <s v="Innovative disintermediate encryption"/>
    <n v="2400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x v="485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x v="486"/>
    <s v="Persevering interactive matrix"/>
    <n v="191000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x v="487"/>
    <s v="Seamless background framework"/>
    <n v="900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x v="488"/>
    <s v="Balanced upward-trending productivity"/>
    <n v="2500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x v="489"/>
    <s v="Centralized clear-thinking solution"/>
    <n v="320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x v="490"/>
    <s v="Optimized bi-directional extranet"/>
    <n v="183800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x v="491"/>
    <s v="Intuitive actuating benchmark"/>
    <n v="9800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x v="492"/>
    <s v="Devolved background project"/>
    <n v="193400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x v="493"/>
    <s v="Reverse-engineered executive emulation"/>
    <n v="163800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495"/>
    <s v="Focused coherent methodology"/>
    <n v="153600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x v="212"/>
    <s v="Reduced context-sensitive complexity"/>
    <n v="1300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x v="496"/>
    <s v="Decentralized 4thgeneration time-frame"/>
    <n v="25500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x v="497"/>
    <s v="De-engineered cohesive moderator"/>
    <n v="7500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x v="498"/>
    <s v="Ameliorated explicit parallelism"/>
    <n v="89900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x v="499"/>
    <s v="Customizable background monitoring"/>
    <n v="18000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x v="500"/>
    <s v="Compatible well-modulated budgetary management"/>
    <n v="2100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x v="501"/>
    <s v="Up-sized radical pricing structure"/>
    <n v="172700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x v="502"/>
    <s v="Re-engineered mobile task-force"/>
    <n v="7800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x v="503"/>
    <s v="User-centric intangible neural-net"/>
    <n v="147800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x v="504"/>
    <s v="Organized explicit core"/>
    <n v="9100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x v="505"/>
    <s v="Synchronized 6thgeneration adapter"/>
    <n v="8300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x v="506"/>
    <s v="Centralized motivating capacity"/>
    <n v="138700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x v="507"/>
    <s v="Phased 24hour flexibility"/>
    <n v="8600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x v="508"/>
    <s v="Exclusive 5thgeneration structure"/>
    <n v="12540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x v="509"/>
    <s v="Multi-tiered maximized orchestration"/>
    <n v="5900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x v="511"/>
    <s v="Exclusive asymmetric analyzer"/>
    <n v="177700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x v="512"/>
    <s v="Organic radical collaboration"/>
    <n v="800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x v="513"/>
    <s v="Function-based multi-state software"/>
    <n v="7600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x v="514"/>
    <s v="Innovative static budgetary management"/>
    <n v="50500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x v="515"/>
    <s v="Triple-buffered holistic ability"/>
    <n v="900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x v="516"/>
    <s v="Diverse scalable superstructure"/>
    <n v="96700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x v="517"/>
    <s v="Balanced leadingedge data-warehouse"/>
    <n v="2100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x v="518"/>
    <s v="Digitized bandwidth-monitored open architecture"/>
    <n v="8300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x v="520"/>
    <s v="Focused leadingedge matrix"/>
    <n v="9000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x v="521"/>
    <s v="Seamless logistical encryption"/>
    <n v="5100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x v="522"/>
    <s v="Stand-alone human-resource workforce"/>
    <n v="105000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x v="523"/>
    <s v="Automated zero tolerance implementation"/>
    <n v="186700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x v="524"/>
    <s v="Pre-emptive grid-enabled contingency"/>
    <n v="1600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x v="525"/>
    <s v="Multi-lateral didactic encoding"/>
    <n v="115600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x v="526"/>
    <s v="Self-enabling didactic orchestration"/>
    <n v="89100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x v="527"/>
    <s v="Profit-focused 24/7 data-warehouse"/>
    <n v="2600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x v="528"/>
    <s v="Enhanced methodical middleware"/>
    <n v="9800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x v="529"/>
    <s v="Synchronized client-driven projection"/>
    <n v="84400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x v="530"/>
    <s v="Networked didactic time-frame"/>
    <n v="151300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x v="531"/>
    <s v="Assimilated exuding toolset"/>
    <n v="9800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x v="532"/>
    <s v="Front-line client-server secured line"/>
    <n v="5300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x v="533"/>
    <s v="Polarized systemic Internet solution"/>
    <n v="178000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x v="534"/>
    <s v="Profit-focused exuding moderator"/>
    <n v="77000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x v="535"/>
    <s v="Cross-group high-level moderator"/>
    <n v="849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x v="536"/>
    <s v="Public-key 3rdgeneration system engine"/>
    <n v="2800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x v="537"/>
    <s v="Organized value-added access"/>
    <n v="184800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x v="538"/>
    <s v="Cloned global Graphical User Interface"/>
    <n v="4200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x v="540"/>
    <s v="Monitored discrete toolset"/>
    <n v="66100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x v="541"/>
    <s v="Business-focused intermediate system engine"/>
    <n v="29500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x v="543"/>
    <s v="Streamlined upward-trending analyzer"/>
    <n v="180100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x v="544"/>
    <s v="Distributed human-resource policy"/>
    <n v="9000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x v="545"/>
    <s v="De-engineered 5thgeneration contingency"/>
    <n v="170600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x v="546"/>
    <s v="Multi-channeled upward-trending application"/>
    <n v="950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x v="547"/>
    <s v="Organic maximized database"/>
    <n v="6300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x v="195"/>
    <s v="Grass-roots 24/7 attitude"/>
    <n v="5200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x v="548"/>
    <s v="Team-oriented global strategy"/>
    <n v="6000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x v="549"/>
    <s v="Enhanced client-driven capacity"/>
    <n v="5800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x v="550"/>
    <s v="Exclusive systematic productivity"/>
    <n v="105300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x v="551"/>
    <s v="Re-engineered radical policy"/>
    <n v="20000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x v="552"/>
    <s v="Down-sized logistical adapter"/>
    <n v="3000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x v="553"/>
    <s v="Configurable bandwidth-monitored throughput"/>
    <n v="9900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x v="554"/>
    <s v="Optional tangible pricing structure"/>
    <n v="3700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x v="555"/>
    <s v="Organic high-level implementation"/>
    <n v="168700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x v="556"/>
    <s v="Decentralized logistical collaboration"/>
    <n v="94900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x v="557"/>
    <s v="Advanced content-based installation"/>
    <n v="9300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x v="558"/>
    <s v="Distributed high-level open architecture"/>
    <n v="6800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x v="559"/>
    <s v="Synergized zero tolerance help-desk"/>
    <n v="7240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x v="560"/>
    <s v="Extended multi-tasking definition"/>
    <n v="20100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x v="561"/>
    <s v="Realigned uniform knowledge user"/>
    <n v="31200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x v="562"/>
    <s v="Monitored grid-enabled model"/>
    <n v="3500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x v="563"/>
    <s v="Assimilated actuating policy"/>
    <n v="9000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x v="564"/>
    <s v="Total incremental productivity"/>
    <n v="6700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x v="565"/>
    <s v="Adaptive local task-force"/>
    <n v="270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x v="566"/>
    <s v="Universal zero-defect concept"/>
    <n v="83300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x v="567"/>
    <s v="Object-based bottom-line superstructure"/>
    <n v="9700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x v="568"/>
    <s v="Adaptive 24hour projection"/>
    <n v="8200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x v="569"/>
    <s v="Sharable radical toolset"/>
    <n v="96500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x v="570"/>
    <s v="Focused multimedia knowledgebase"/>
    <n v="6200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x v="251"/>
    <s v="Seamless 6thgeneration extranet"/>
    <n v="43800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x v="571"/>
    <s v="Sharable mobile knowledgebase"/>
    <n v="6000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x v="572"/>
    <s v="Cross-group global system engine"/>
    <n v="8700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x v="573"/>
    <s v="Centralized clear-thinking conglomeration"/>
    <n v="18900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x v="8"/>
    <s v="De-engineered cohesive system engine"/>
    <n v="86400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x v="574"/>
    <s v="Reactive analyzing function"/>
    <n v="89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x v="575"/>
    <s v="Robust hybrid budgetary management"/>
    <n v="700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x v="576"/>
    <s v="Open-source analyzing monitoring"/>
    <n v="9400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x v="577"/>
    <s v="Up-sized discrete firmware"/>
    <n v="157600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x v="578"/>
    <s v="Exclusive intangible extranet"/>
    <n v="7900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x v="579"/>
    <s v="Synergized analyzing process improvement"/>
    <n v="7100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x v="580"/>
    <s v="Realigned dedicated system engine"/>
    <n v="60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x v="581"/>
    <s v="Object-based bandwidth-monitored concept"/>
    <n v="156800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x v="582"/>
    <s v="Ameliorated client-driven open system"/>
    <n v="121600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x v="583"/>
    <s v="Upgradable leadingedge Local Area Network"/>
    <n v="15730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x v="584"/>
    <s v="Customizable intermediate data-warehouse"/>
    <n v="70300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x v="585"/>
    <s v="Managed optimizing archive"/>
    <n v="7900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x v="586"/>
    <s v="Diverse systematic projection"/>
    <n v="73800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x v="587"/>
    <s v="Up-sized web-enabled info-mediaries"/>
    <n v="108500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x v="588"/>
    <s v="Persevering optimizing Graphical User Interface"/>
    <n v="140300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x v="589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x v="590"/>
    <s v="Inverse neutral structure"/>
    <n v="6300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x v="591"/>
    <s v="Quality-focused system-worthy support"/>
    <n v="71100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x v="592"/>
    <s v="Vision-oriented 5thgeneration array"/>
    <n v="5300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x v="593"/>
    <s v="Cross-platform logistical circuit"/>
    <n v="88700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x v="594"/>
    <s v="Profound solution-oriented matrix"/>
    <n v="3300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x v="595"/>
    <s v="Extended asynchronous initiative"/>
    <n v="3400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x v="596"/>
    <s v="Fundamental needs-based frame"/>
    <n v="137600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x v="597"/>
    <s v="Compatible full-range leverage"/>
    <n v="3900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x v="598"/>
    <s v="Upgradable holistic system engine"/>
    <n v="10000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x v="599"/>
    <s v="Stand-alone multi-state data-warehouse"/>
    <n v="42800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x v="600"/>
    <s v="Multi-lateral maximized core"/>
    <n v="8200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x v="601"/>
    <s v="Innovative holistic hub"/>
    <n v="6200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x v="602"/>
    <s v="Reverse-engineered 24/7 methodology"/>
    <n v="1100"/>
    <n v="1914"/>
    <n v="1.74"/>
    <x v="1"/>
    <n v="26"/>
    <n v="73.62"/>
    <x v="0"/>
    <s v="CAD"/>
    <n v="1503723600"/>
    <n v="1504501200"/>
    <b v="0"/>
    <b v="0"/>
    <s v="theater/plays"/>
    <x v="3"/>
    <x v="3"/>
  </r>
  <r>
    <x v="603"/>
    <s v="Business-focused dynamic info-mediaries"/>
    <n v="26500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x v="604"/>
    <s v="Digitized clear-thinking installation"/>
    <n v="8500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x v="605"/>
    <s v="Quality-focused 24/7 superstructure"/>
    <n v="640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x v="606"/>
    <s v="Multi-channeled local intranet"/>
    <n v="1400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x v="607"/>
    <s v="Open-architected mobile emulation"/>
    <n v="198600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x v="608"/>
    <s v="Ameliorated foreground methodology"/>
    <n v="195900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x v="609"/>
    <s v="Synergized well-modulated project"/>
    <n v="4300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x v="610"/>
    <s v="Extended context-sensitive forecast"/>
    <n v="25600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x v="611"/>
    <s v="Total leadingedge neural-net"/>
    <n v="189000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x v="612"/>
    <s v="Organic actuating protocol"/>
    <n v="94300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x v="613"/>
    <s v="Down-sized national software"/>
    <n v="5100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x v="614"/>
    <s v="Organic upward-trending Graphical User Interface"/>
    <n v="7500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x v="615"/>
    <s v="Synergistic tertiary budgetary management"/>
    <n v="640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x v="616"/>
    <s v="Open-architected incremental ability"/>
    <n v="1600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x v="617"/>
    <s v="Intuitive object-oriented task-force"/>
    <n v="1900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x v="618"/>
    <s v="Multi-tiered executive toolset"/>
    <n v="85900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x v="619"/>
    <s v="Grass-roots directional workforce"/>
    <n v="950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x v="620"/>
    <s v="Quality-focused real-time solution"/>
    <n v="59200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x v="621"/>
    <s v="Reduced interactive matrix"/>
    <n v="72100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x v="622"/>
    <s v="Adaptive context-sensitive architecture"/>
    <n v="6700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x v="623"/>
    <s v="Polarized incremental portal"/>
    <n v="118200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x v="624"/>
    <s v="Reactive regional access"/>
    <n v="13900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x v="625"/>
    <s v="Stand-alone reciprocal frame"/>
    <n v="197700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x v="626"/>
    <s v="Open-architected 24/7 throughput"/>
    <n v="8500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x v="627"/>
    <s v="Monitored 24/7 approach"/>
    <n v="81600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x v="628"/>
    <s v="Upgradable explicit forecast"/>
    <n v="8600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x v="629"/>
    <s v="Pre-emptive context-sensitive support"/>
    <n v="119800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x v="630"/>
    <s v="Business-focused leadingedge instruction set"/>
    <n v="9400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x v="631"/>
    <s v="Extended multi-state knowledge user"/>
    <n v="9200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x v="632"/>
    <s v="Future-proofed modular groupware"/>
    <n v="14900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x v="634"/>
    <s v="Multi-lateral heuristic throughput"/>
    <n v="192100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x v="635"/>
    <s v="Switchable reciprocal middleware"/>
    <n v="98700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x v="637"/>
    <s v="Vision-oriented local contingency"/>
    <n v="98600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x v="638"/>
    <s v="Reactive 6thgeneration hub"/>
    <n v="121700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x v="639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x v="640"/>
    <s v="Digitized analyzing capacity"/>
    <n v="196700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x v="641"/>
    <s v="Vision-oriented regional hub"/>
    <n v="10000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x v="642"/>
    <s v="Monitored incremental info-mediaries"/>
    <n v="60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x v="643"/>
    <s v="Programmable static middleware"/>
    <n v="35000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x v="644"/>
    <s v="Multi-layered bottom-line encryption"/>
    <n v="690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x v="645"/>
    <s v="Vision-oriented systematic Graphical User Interface"/>
    <n v="118400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x v="646"/>
    <s v="Balanced optimal hardware"/>
    <n v="10000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x v="647"/>
    <s v="Self-enabling mission-critical success"/>
    <n v="52600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x v="648"/>
    <s v="Grass-roots dynamic emulation"/>
    <n v="120700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x v="649"/>
    <s v="Fundamental disintermediate matrix"/>
    <n v="9100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x v="650"/>
    <s v="Right-sized secondary challenge"/>
    <n v="106800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x v="651"/>
    <s v="Implemented exuding software"/>
    <n v="9100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x v="652"/>
    <s v="Total optimizing software"/>
    <n v="10000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x v="327"/>
    <s v="Optional maximized attitude"/>
    <n v="79400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x v="653"/>
    <s v="Customer-focused impactful extranet"/>
    <n v="5100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x v="655"/>
    <s v="Decentralized bandwidth-monitored ability"/>
    <n v="690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x v="656"/>
    <s v="Programmable leadingedge budgetary management"/>
    <n v="27500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x v="657"/>
    <s v="Upgradable bi-directional concept"/>
    <n v="48800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x v="635"/>
    <s v="Re-contextualized homogeneous flexibility"/>
    <n v="16200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x v="658"/>
    <s v="Monitored bi-directional standardization"/>
    <n v="97600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x v="659"/>
    <s v="Stand-alone grid-enabled leverage"/>
    <n v="19790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x v="660"/>
    <s v="Assimilated regional groupware"/>
    <n v="5600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x v="661"/>
    <s v="Up-sized 24hour instruction set"/>
    <n v="170700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x v="662"/>
    <s v="Right-sized web-enabled intranet"/>
    <n v="9700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x v="663"/>
    <s v="Expanded needs-based orchestration"/>
    <n v="62300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x v="664"/>
    <s v="Organic system-worthy orchestration"/>
    <n v="5300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x v="665"/>
    <s v="Inverse static standardization"/>
    <n v="99500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x v="307"/>
    <s v="Synchronized motivating solution"/>
    <n v="1400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x v="666"/>
    <s v="Open-source 4thgeneration open system"/>
    <n v="145600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x v="667"/>
    <s v="Decentralized context-sensitive superstructure"/>
    <n v="184100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x v="668"/>
    <s v="Compatible 5thgeneration concept"/>
    <n v="5400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x v="669"/>
    <s v="Virtual systemic intranet"/>
    <n v="2300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x v="670"/>
    <s v="Optimized systemic algorithm"/>
    <n v="1400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x v="671"/>
    <s v="Customizable homogeneous firmware"/>
    <n v="140000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x v="672"/>
    <s v="Front-line cohesive extranet"/>
    <n v="7500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x v="673"/>
    <s v="Distributed holistic neural-net"/>
    <n v="1500"/>
    <n v="13980"/>
    <n v="9.32"/>
    <x v="1"/>
    <n v="269"/>
    <n v="51.97"/>
    <x v="1"/>
    <s v="USD"/>
    <n v="1489298400"/>
    <n v="1489554000"/>
    <b v="0"/>
    <b v="0"/>
    <s v="theater/plays"/>
    <x v="3"/>
    <x v="3"/>
  </r>
  <r>
    <x v="674"/>
    <s v="Devolved client-server monitoring"/>
    <n v="2900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x v="675"/>
    <s v="Seamless directional capacity"/>
    <n v="730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x v="676"/>
    <s v="Polarized actuating implementation"/>
    <n v="3600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x v="677"/>
    <s v="Front-line disintermediate hub"/>
    <n v="5000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x v="678"/>
    <s v="Decentralized 4thgeneration challenge"/>
    <n v="6000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x v="679"/>
    <s v="Reverse-engineered composite hierarchy"/>
    <n v="180400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x v="680"/>
    <s v="Programmable tangible ability"/>
    <n v="9100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x v="681"/>
    <s v="Configurable full-range emulation"/>
    <n v="9200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x v="682"/>
    <s v="Total real-time hardware"/>
    <n v="164100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x v="683"/>
    <s v="Profound system-worthy functionalities"/>
    <n v="128900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x v="684"/>
    <s v="Cloned hybrid focus group"/>
    <n v="42100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x v="196"/>
    <s v="Ergonomic dedicated focus group"/>
    <n v="7400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x v="686"/>
    <s v="Open-source multi-tasking methodology"/>
    <n v="5200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x v="687"/>
    <s v="Object-based attitude-oriented analyzer"/>
    <n v="8700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x v="688"/>
    <s v="Cross-platform tertiary hub"/>
    <n v="63400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x v="689"/>
    <s v="Seamless clear-thinking artificial intelligence"/>
    <n v="8700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x v="690"/>
    <s v="Centralized tangible success"/>
    <n v="169700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x v="691"/>
    <s v="Customer-focused multimedia methodology"/>
    <n v="108400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x v="692"/>
    <s v="Visionary maximized Local Area Network"/>
    <n v="730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x v="693"/>
    <s v="Secured bifurcated intranet"/>
    <n v="1700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x v="694"/>
    <s v="Grass-roots 4thgeneration product"/>
    <n v="9800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x v="695"/>
    <s v="Reduced next generation info-mediaries"/>
    <n v="4300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x v="697"/>
    <s v="Programmable leadingedge contingency"/>
    <n v="800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x v="698"/>
    <s v="Multi-layered global groupware"/>
    <n v="690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x v="699"/>
    <s v="Switchable methodical superstructure"/>
    <n v="38500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x v="700"/>
    <s v="Expanded even-keeled portal"/>
    <n v="118000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x v="701"/>
    <s v="Advanced modular moderator"/>
    <n v="2000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x v="702"/>
    <s v="Reverse-engineered well-modulated ability"/>
    <n v="5600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x v="703"/>
    <s v="Expanded optimal pricing structure"/>
    <n v="8300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x v="704"/>
    <s v="Down-sized uniform ability"/>
    <n v="690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x v="705"/>
    <s v="Multi-layered upward-trending conglomeration"/>
    <n v="8700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x v="706"/>
    <s v="Open-architected systematic intranet"/>
    <n v="123600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x v="707"/>
    <s v="Proactive 24hour frame"/>
    <n v="48500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x v="708"/>
    <s v="Exclusive fresh-thinking model"/>
    <n v="490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x v="709"/>
    <s v="Business-focused encompassing intranet"/>
    <n v="8400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x v="710"/>
    <s v="Optional 6thgeneration access"/>
    <n v="193200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x v="711"/>
    <s v="Realigned web-enabled functionalities"/>
    <n v="54300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x v="712"/>
    <s v="Enterprise-wide multimedia software"/>
    <n v="89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x v="714"/>
    <s v="Multi-lateral object-oriented open system"/>
    <n v="5600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x v="715"/>
    <s v="Visionary system-worthy attitude"/>
    <n v="28800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x v="716"/>
    <s v="Synergized content-based hierarchy"/>
    <n v="8000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x v="717"/>
    <s v="Business-focused 24hour access"/>
    <n v="11700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x v="718"/>
    <s v="Automated hybrid orchestration"/>
    <n v="15800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x v="719"/>
    <s v="Exclusive 5thgeneration leverage"/>
    <n v="4200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x v="720"/>
    <s v="Grass-roots zero administration alliance"/>
    <n v="37100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x v="721"/>
    <s v="Proactive heuristic orchestration"/>
    <n v="7700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x v="722"/>
    <s v="Function-based systematic Graphical User Interface"/>
    <n v="3700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x v="723"/>
    <s v="Multi-tiered discrete support"/>
    <n v="10000"/>
    <n v="6100"/>
    <n v="0.61"/>
    <x v="0"/>
    <n v="191"/>
    <n v="31.94"/>
    <x v="1"/>
    <s v="USD"/>
    <n v="1340946000"/>
    <n v="1341032400"/>
    <b v="0"/>
    <b v="0"/>
    <s v="music/indie rock"/>
    <x v="1"/>
    <x v="7"/>
  </r>
  <r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x v="287"/>
    <s v="Balanced mobile alliance"/>
    <n v="1200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x v="725"/>
    <s v="Reactive solution-oriented groupware"/>
    <n v="1200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x v="726"/>
    <s v="Exclusive bandwidth-monitored orchestration"/>
    <n v="3900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x v="727"/>
    <s v="Intuitive exuding initiative"/>
    <n v="2000"/>
    <n v="14240"/>
    <n v="7.12"/>
    <x v="1"/>
    <n v="140"/>
    <n v="101.71"/>
    <x v="1"/>
    <s v="USD"/>
    <n v="1533877200"/>
    <n v="1534050000"/>
    <b v="0"/>
    <b v="1"/>
    <s v="theater/plays"/>
    <x v="3"/>
    <x v="3"/>
  </r>
  <r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x v="731"/>
    <s v="Cloned actuating architecture"/>
    <n v="194900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x v="732"/>
    <s v="Down-sized needs-based task-force"/>
    <n v="8600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x v="734"/>
    <s v="Universal value-added moderator"/>
    <n v="3600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x v="735"/>
    <s v="Sharable motivating emulation"/>
    <n v="5800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x v="736"/>
    <s v="Networked web-enabled product"/>
    <n v="4700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x v="737"/>
    <s v="Advanced dedicated encoding"/>
    <n v="70400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x v="738"/>
    <s v="Stand-alone multi-state project"/>
    <n v="4500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x v="739"/>
    <s v="Customizable bi-directional monitoring"/>
    <n v="1300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x v="740"/>
    <s v="Profit-focused motivating function"/>
    <n v="1400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x v="741"/>
    <s v="Proactive systemic firmware"/>
    <n v="29600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x v="742"/>
    <s v="Grass-roots upward-trending installation"/>
    <n v="167500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x v="743"/>
    <s v="Virtual heuristic hub"/>
    <n v="48300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x v="744"/>
    <s v="Customizable leadingedge model"/>
    <n v="2200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x v="745"/>
    <s v="Inverse client-driven product"/>
    <n v="5600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x v="746"/>
    <s v="Managed bandwidth-monitored system engine"/>
    <n v="1100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x v="747"/>
    <s v="Advanced transitional help-desk"/>
    <n v="3900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x v="748"/>
    <s v="De-engineered disintermediate encryption"/>
    <n v="43800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x v="749"/>
    <s v="Upgradable attitude-oriented project"/>
    <n v="97200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x v="751"/>
    <s v="Devolved 24hour forecast"/>
    <n v="125600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x v="752"/>
    <s v="User-centric attitude-oriented intranet"/>
    <n v="4300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x v="754"/>
    <s v="Persistent 3rdgeneration moratorium"/>
    <n v="149600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x v="755"/>
    <s v="Cross-platform empowering project"/>
    <n v="5310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x v="756"/>
    <s v="Polarized user-facing interface"/>
    <n v="5000"/>
    <n v="6775"/>
    <n v="1.355"/>
    <x v="1"/>
    <n v="78"/>
    <n v="86.86"/>
    <x v="6"/>
    <s v="EUR"/>
    <n v="1463979600"/>
    <n v="1467522000"/>
    <b v="0"/>
    <b v="0"/>
    <s v="technology/web"/>
    <x v="2"/>
    <x v="2"/>
  </r>
  <r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x v="758"/>
    <s v="Synchronized multimedia frame"/>
    <n v="110800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x v="759"/>
    <s v="Open-architected stable algorithm"/>
    <n v="93800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x v="760"/>
    <s v="Cross-platform optimizing website"/>
    <n v="1300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x v="761"/>
    <s v="Public-key actuating projection"/>
    <n v="108700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x v="762"/>
    <s v="Implemented intangible instruction set"/>
    <n v="5100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x v="763"/>
    <s v="Cross-group interactive architecture"/>
    <n v="8700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x v="764"/>
    <s v="Centralized asymmetric framework"/>
    <n v="5100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x v="765"/>
    <s v="Down-sized systematic utilization"/>
    <n v="7400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x v="766"/>
    <s v="Profound fault-tolerant model"/>
    <n v="88900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x v="767"/>
    <s v="Multi-channeled bi-directional moratorium"/>
    <n v="6700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x v="768"/>
    <s v="Object-based content-based ability"/>
    <n v="1500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x v="769"/>
    <s v="Progressive coherent secured line"/>
    <n v="61200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x v="770"/>
    <s v="Synchronized directional capability"/>
    <n v="3600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x v="771"/>
    <s v="Cross-platform composite migration"/>
    <n v="9000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x v="772"/>
    <s v="Operative local pricing structure"/>
    <n v="185900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x v="774"/>
    <s v="Reduced 6thgeneration intranet"/>
    <n v="2000"/>
    <n v="680"/>
    <n v="0.34"/>
    <x v="0"/>
    <n v="7"/>
    <n v="97.14"/>
    <x v="1"/>
    <s v="USD"/>
    <n v="1372222800"/>
    <n v="1374642000"/>
    <b v="0"/>
    <b v="1"/>
    <s v="theater/plays"/>
    <x v="3"/>
    <x v="3"/>
  </r>
  <r>
    <x v="775"/>
    <s v="Networked disintermediate leverage"/>
    <n v="1100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x v="776"/>
    <s v="Optional optimal website"/>
    <n v="6600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x v="777"/>
    <s v="Stand-alone asynchronous functionalities"/>
    <n v="7100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x v="778"/>
    <s v="Profound full-range open system"/>
    <n v="7800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x v="779"/>
    <s v="Optional tangible utilization"/>
    <n v="7600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x v="780"/>
    <s v="Seamless maximized product"/>
    <n v="3400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x v="781"/>
    <s v="Devolved tertiary time-frame"/>
    <n v="84500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x v="782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x v="783"/>
    <s v="User-friendly high-level initiative"/>
    <n v="2300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x v="784"/>
    <s v="Reverse-engineered zero-defect infrastructure"/>
    <n v="6200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x v="785"/>
    <s v="Stand-alone background customer loyalty"/>
    <n v="6100"/>
    <n v="6527"/>
    <n v="1.07"/>
    <x v="1"/>
    <n v="233"/>
    <n v="28.01"/>
    <x v="1"/>
    <s v="USD"/>
    <n v="1548568800"/>
    <n v="1551506400"/>
    <b v="0"/>
    <b v="0"/>
    <s v="theater/plays"/>
    <x v="3"/>
    <x v="3"/>
  </r>
  <r>
    <x v="786"/>
    <s v="Business-focused discrete software"/>
    <n v="2600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x v="787"/>
    <s v="Advanced intermediate Graphic Interface"/>
    <n v="9700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x v="788"/>
    <s v="Adaptive holistic hub"/>
    <n v="700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x v="789"/>
    <s v="Automated uniform concept"/>
    <n v="700"/>
    <n v="1848"/>
    <n v="2.64"/>
    <x v="1"/>
    <n v="43"/>
    <n v="42.98"/>
    <x v="1"/>
    <s v="USD"/>
    <n v="1571115600"/>
    <n v="1574920800"/>
    <b v="0"/>
    <b v="1"/>
    <s v="theater/plays"/>
    <x v="3"/>
    <x v="3"/>
  </r>
  <r>
    <x v="790"/>
    <s v="Enhanced regional flexibility"/>
    <n v="5200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x v="791"/>
    <s v="Multi-layered intangible instruction set"/>
    <n v="640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x v="792"/>
    <s v="Fundamental methodical emulation"/>
    <n v="92500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x v="794"/>
    <s v="Diverse high-level attitude"/>
    <n v="320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x v="795"/>
    <s v="Visionary 24hour analyzer"/>
    <n v="3200"/>
    <n v="2950"/>
    <n v="0.921875"/>
    <x v="0"/>
    <n v="36"/>
    <n v="81.94"/>
    <x v="3"/>
    <s v="DKK"/>
    <n v="1464325200"/>
    <n v="1464498000"/>
    <b v="0"/>
    <b v="1"/>
    <s v="music/rock"/>
    <x v="1"/>
    <x v="1"/>
  </r>
  <r>
    <x v="796"/>
    <s v="Centralized bandwidth-monitored leverage"/>
    <n v="9000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x v="797"/>
    <s v="Ergonomic mission-critical moratorium"/>
    <n v="2300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x v="798"/>
    <s v="Front-line intermediate moderator"/>
    <n v="51300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x v="311"/>
    <s v="Automated local secured line"/>
    <n v="700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x v="799"/>
    <s v="Integrated bandwidth-monitored alliance"/>
    <n v="89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x v="800"/>
    <s v="Cross-group heuristic forecast"/>
    <n v="1500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x v="801"/>
    <s v="Extended impactful secured line"/>
    <n v="490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x v="802"/>
    <s v="Distributed optimizing protocol"/>
    <n v="540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x v="803"/>
    <s v="Secured well-modulated system engine"/>
    <n v="4100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x v="804"/>
    <s v="Streamlined national benchmark"/>
    <n v="85000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x v="805"/>
    <s v="Open-architected 24/7 infrastructure"/>
    <n v="3600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x v="806"/>
    <s v="Digitized 6thgeneration Local Area Network"/>
    <n v="2800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x v="807"/>
    <s v="Innovative actuating artificial intelligence"/>
    <n v="2300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x v="808"/>
    <s v="Cross-platform reciprocal budgetary management"/>
    <n v="7100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x v="809"/>
    <s v="Vision-oriented scalable portal"/>
    <n v="9600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x v="810"/>
    <s v="Persevering zero administration knowledge user"/>
    <n v="121600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x v="811"/>
    <s v="Front-line bottom-line Graphic Interface"/>
    <n v="97100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x v="812"/>
    <s v="Synergized fault-tolerant hierarchy"/>
    <n v="43200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x v="813"/>
    <s v="Expanded asynchronous groupware"/>
    <n v="6800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x v="814"/>
    <s v="Expanded fault-tolerant emulation"/>
    <n v="730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x v="815"/>
    <s v="Future-proofed 24hour model"/>
    <n v="86200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x v="816"/>
    <s v="Optimized didactic intranet"/>
    <n v="8100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x v="817"/>
    <s v="Right-sized dedicated standardization"/>
    <n v="17700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x v="818"/>
    <s v="Vision-oriented high-level extranet"/>
    <n v="640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x v="819"/>
    <s v="Organized scalable initiative"/>
    <n v="7700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x v="820"/>
    <s v="Enhanced regional moderator"/>
    <n v="116300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x v="821"/>
    <s v="Automated even-keeled emulation"/>
    <n v="9100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x v="822"/>
    <s v="Reverse-engineered multi-tasking product"/>
    <n v="1500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x v="823"/>
    <s v="De-engineered next generation parallelism"/>
    <n v="8800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x v="824"/>
    <s v="Intuitive cohesive groupware"/>
    <n v="8800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x v="825"/>
    <s v="Up-sized high-level access"/>
    <n v="69900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x v="826"/>
    <s v="Phased empowering success"/>
    <n v="1000"/>
    <n v="5085"/>
    <n v="5.085"/>
    <x v="1"/>
    <n v="48"/>
    <n v="105.94"/>
    <x v="1"/>
    <s v="USD"/>
    <n v="1532149200"/>
    <n v="1535259600"/>
    <b v="1"/>
    <b v="1"/>
    <s v="technology/web"/>
    <x v="2"/>
    <x v="2"/>
  </r>
  <r>
    <x v="827"/>
    <s v="Distributed actuating project"/>
    <n v="4700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x v="828"/>
    <s v="Robust motivating orchestration"/>
    <n v="320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x v="829"/>
    <s v="Vision-oriented uniform instruction set"/>
    <n v="6700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x v="831"/>
    <s v="Object-based needs-based info-mediaries"/>
    <n v="6000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x v="832"/>
    <s v="Open-source reciprocal standardization"/>
    <n v="490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x v="833"/>
    <s v="Secured well-modulated projection"/>
    <n v="17100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x v="834"/>
    <s v="Multi-channeled secondary middleware"/>
    <n v="171000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x v="764"/>
    <s v="Profound composite core"/>
    <n v="2400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x v="836"/>
    <s v="Programmable disintermediate matrices"/>
    <n v="5300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x v="837"/>
    <s v="Realigned 5thgeneration knowledge user"/>
    <n v="400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x v="838"/>
    <s v="Multi-layered upward-trending groupware"/>
    <n v="730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x v="839"/>
    <s v="Re-contextualized leadingedge firmware"/>
    <n v="2000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x v="840"/>
    <s v="Devolved disintermediate analyzer"/>
    <n v="8800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x v="841"/>
    <s v="Profound disintermediate open system"/>
    <n v="3500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x v="842"/>
    <s v="Automated reciprocal protocol"/>
    <n v="1400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x v="844"/>
    <s v="Horizontal attitude-oriented help-desk"/>
    <n v="81000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x v="845"/>
    <s v="Versatile 5thgeneration matrices"/>
    <n v="182800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x v="847"/>
    <s v="Front-line web-enabled installation"/>
    <n v="700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x v="848"/>
    <s v="Multi-channeled responsive product"/>
    <n v="161900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x v="849"/>
    <s v="Adaptive demand-driven encryption"/>
    <n v="7700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x v="850"/>
    <s v="Re-engineered client-driven knowledge user"/>
    <n v="71500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x v="851"/>
    <s v="Compatible logistical paradigm"/>
    <n v="4700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x v="852"/>
    <s v="Intuitive value-added installation"/>
    <n v="42100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x v="853"/>
    <s v="Managed discrete parallelism"/>
    <n v="40200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x v="854"/>
    <s v="Implemented tangible approach"/>
    <n v="7900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x v="855"/>
    <s v="Re-engineered encompassing definition"/>
    <n v="8300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x v="856"/>
    <s v="Multi-lateral uniform collaboration"/>
    <n v="163600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x v="857"/>
    <s v="Enterprise-wide foreground paradigm"/>
    <n v="270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x v="858"/>
    <s v="Stand-alone incremental parallelism"/>
    <n v="1000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x v="859"/>
    <s v="Persevering 5thgeneration throughput"/>
    <n v="84500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x v="860"/>
    <s v="Implemented object-oriented synergy"/>
    <n v="81300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x v="862"/>
    <s v="Customer-focused mobile Graphic Interface"/>
    <n v="3400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x v="863"/>
    <s v="Horizontal secondary interface"/>
    <n v="170800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x v="864"/>
    <s v="Virtual analyzing collaboration"/>
    <n v="1800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x v="865"/>
    <s v="Multi-tiered explicit focus group"/>
    <n v="150600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x v="866"/>
    <s v="Multi-layered systematic knowledgebase"/>
    <n v="7800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x v="867"/>
    <s v="Reverse-engineered uniform knowledge user"/>
    <n v="5800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x v="868"/>
    <s v="Secured dynamic capacity"/>
    <n v="5600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x v="869"/>
    <s v="Devolved foreground throughput"/>
    <n v="13440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x v="870"/>
    <s v="Synchronized demand-driven infrastructure"/>
    <n v="3000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x v="871"/>
    <s v="Realigned discrete structure"/>
    <n v="6000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x v="872"/>
    <s v="Progressive grid-enabled website"/>
    <n v="8400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x v="873"/>
    <s v="Organic cohesive neural-net"/>
    <n v="1700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x v="874"/>
    <s v="Integrated demand-driven info-mediaries"/>
    <n v="159800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x v="875"/>
    <s v="Reverse-engineered client-server extranet"/>
    <n v="19800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x v="876"/>
    <s v="Organized discrete encoding"/>
    <n v="8800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x v="877"/>
    <s v="Balanced regional flexibility"/>
    <n v="179100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x v="878"/>
    <s v="Implemented multimedia time-frame"/>
    <n v="3100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x v="879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x v="880"/>
    <s v="Versatile bottom-line definition"/>
    <n v="5600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x v="881"/>
    <s v="Integrated bifurcated software"/>
    <n v="1400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x v="882"/>
    <s v="Assimilated next generation instruction set"/>
    <n v="41000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x v="883"/>
    <s v="Digitized foreground array"/>
    <n v="6500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x v="884"/>
    <s v="Re-engineered clear-thinking project"/>
    <n v="7900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x v="885"/>
    <s v="Implemented even-keeled standardization"/>
    <n v="550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x v="886"/>
    <s v="Quality-focused asymmetric adapter"/>
    <n v="9100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x v="887"/>
    <s v="Networked intangible help-desk"/>
    <n v="38200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x v="888"/>
    <s v="Synchronized attitude-oriented frame"/>
    <n v="1800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x v="889"/>
    <s v="Proactive incremental architecture"/>
    <n v="154500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x v="890"/>
    <s v="Cloned responsive standardization"/>
    <n v="5800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x v="891"/>
    <s v="Reduced bifurcated pricing structure"/>
    <n v="1800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x v="892"/>
    <s v="Re-engineered asymmetric challenge"/>
    <n v="70200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x v="893"/>
    <s v="Diverse client-driven conglomeration"/>
    <n v="640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x v="894"/>
    <s v="Configurable upward-trending solution"/>
    <n v="125900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x v="895"/>
    <s v="Persistent bandwidth-monitored framework"/>
    <n v="3700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x v="896"/>
    <s v="Polarized discrete product"/>
    <n v="3600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x v="897"/>
    <s v="Seamless dynamic website"/>
    <n v="3800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x v="898"/>
    <s v="Extended multimedia firmware"/>
    <n v="35600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x v="899"/>
    <s v="Versatile directional project"/>
    <n v="5300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x v="900"/>
    <s v="Profound directional knowledge user"/>
    <n v="160400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x v="903"/>
    <s v="User-friendly next generation core"/>
    <n v="39400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x v="904"/>
    <s v="Profit-focused empowering system engine"/>
    <n v="3000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x v="905"/>
    <s v="Synchronized cohesive encoding"/>
    <n v="8700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x v="906"/>
    <s v="Synergistic dynamic utilization"/>
    <n v="7200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x v="907"/>
    <s v="Triple-buffered bi-directional model"/>
    <n v="167400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x v="908"/>
    <s v="Polarized tertiary function"/>
    <n v="550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x v="909"/>
    <s v="Configurable fault-tolerant structure"/>
    <n v="3500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x v="910"/>
    <s v="Digitized 24/7 budgetary management"/>
    <n v="7900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x v="911"/>
    <s v="Stand-alone zero tolerance algorithm"/>
    <n v="2300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x v="912"/>
    <s v="Implemented tangible support"/>
    <n v="73000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x v="913"/>
    <s v="Reactive radical framework"/>
    <n v="6200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x v="914"/>
    <s v="Object-based full-range knowledge user"/>
    <n v="6100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x v="591"/>
    <s v="Enhanced composite contingency"/>
    <n v="1032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x v="915"/>
    <s v="Cloned fresh-thinking model"/>
    <n v="171000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x v="916"/>
    <s v="Total dedicated benchmark"/>
    <n v="9200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x v="917"/>
    <s v="Streamlined human-resource Graphic Interface"/>
    <n v="7800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x v="918"/>
    <s v="Upgradable analyzing core"/>
    <n v="9900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x v="919"/>
    <s v="Profound exuding pricing structure"/>
    <n v="43000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x v="916"/>
    <s v="Horizontal optimizing model"/>
    <n v="9600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x v="920"/>
    <s v="Synchronized fault-tolerant algorithm"/>
    <n v="7500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x v="921"/>
    <s v="Streamlined 5thgeneration intranet"/>
    <n v="10000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x v="922"/>
    <s v="Cross-group clear-thinking task-force"/>
    <n v="172000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x v="923"/>
    <s v="Public-key bandwidth-monitored intranet"/>
    <n v="153700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x v="924"/>
    <s v="Upgradable clear-thinking hardware"/>
    <n v="3600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x v="925"/>
    <s v="Integrated holistic paradigm"/>
    <n v="9400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x v="926"/>
    <s v="Seamless clear-thinking conglomeration"/>
    <n v="5900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x v="927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x v="928"/>
    <s v="Re-engineered 24hour matrix"/>
    <n v="14500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x v="929"/>
    <s v="Virtual multi-tasking core"/>
    <n v="145500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x v="930"/>
    <s v="Streamlined fault-tolerant conglomeration"/>
    <n v="3300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x v="931"/>
    <s v="Enterprise-wide client-driven policy"/>
    <n v="42600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x v="932"/>
    <s v="Function-based next generation emulation"/>
    <n v="700"/>
    <n v="7763"/>
    <n v="11.09"/>
    <x v="1"/>
    <n v="80"/>
    <n v="97.04"/>
    <x v="1"/>
    <s v="USD"/>
    <n v="1353823200"/>
    <n v="1353996000"/>
    <b v="0"/>
    <b v="0"/>
    <s v="theater/plays"/>
    <x v="3"/>
    <x v="3"/>
  </r>
  <r>
    <x v="933"/>
    <s v="Re-engineered composite focus group"/>
    <n v="187600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x v="934"/>
    <s v="Profound mission-critical function"/>
    <n v="9800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x v="935"/>
    <s v="De-engineered zero-defect open system"/>
    <n v="1100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x v="936"/>
    <s v="Operative hybrid utilization"/>
    <n v="145000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x v="937"/>
    <s v="Function-based interactive matrix"/>
    <n v="550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x v="938"/>
    <s v="Optimized content-based collaboration"/>
    <n v="5700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x v="939"/>
    <s v="User-centric cohesive policy"/>
    <n v="3600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x v="940"/>
    <s v="Ergonomic methodical hub"/>
    <n v="5900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x v="941"/>
    <s v="Devolved disintermediate encryption"/>
    <n v="3700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x v="942"/>
    <s v="Phased clear-thinking policy"/>
    <n v="2200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x v="411"/>
    <s v="Seamless solution-oriented capacity"/>
    <n v="1700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x v="943"/>
    <s v="Organized human-resource attitude"/>
    <n v="88400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x v="944"/>
    <s v="Open-architected disintermediate budgetary management"/>
    <n v="2400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x v="945"/>
    <s v="Multi-lateral radical solution"/>
    <n v="7900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x v="946"/>
    <s v="Inverse context-sensitive info-mediaries"/>
    <n v="94900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x v="947"/>
    <s v="Versatile neutral workforce"/>
    <n v="5100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x v="948"/>
    <s v="Multi-tiered systematic knowledge user"/>
    <n v="4270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x v="949"/>
    <s v="Programmable multi-state algorithm"/>
    <n v="121100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x v="950"/>
    <s v="Multi-channeled reciprocal interface"/>
    <n v="800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x v="951"/>
    <s v="Right-sized maximized migration"/>
    <n v="5400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x v="952"/>
    <s v="Self-enabling value-added artificial intelligence"/>
    <n v="400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x v="597"/>
    <s v="Vision-oriented interactive solution"/>
    <n v="700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x v="953"/>
    <s v="Fundamental user-facing productivity"/>
    <n v="1000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x v="954"/>
    <s v="Innovative well-modulated capability"/>
    <n v="60200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x v="955"/>
    <s v="Universal fault-tolerant orchestration"/>
    <n v="195200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x v="956"/>
    <s v="Grass-roots executive synergy"/>
    <n v="6700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x v="957"/>
    <s v="Multi-layered optimal application"/>
    <n v="7200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x v="958"/>
    <s v="Business-focused full-range core"/>
    <n v="129100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x v="959"/>
    <s v="Exclusive system-worthy Graphic Interface"/>
    <n v="6500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x v="960"/>
    <s v="Enhanced optimal ability"/>
    <n v="170600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x v="961"/>
    <s v="Optional zero administration neural-net"/>
    <n v="7800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x v="962"/>
    <s v="Ameliorated foreground focus group"/>
    <n v="6200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x v="963"/>
    <s v="Triple-buffered multi-tasking matrices"/>
    <n v="9400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x v="964"/>
    <s v="Versatile dedicated migration"/>
    <n v="2400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x v="965"/>
    <s v="Devolved foreground customer loyalty"/>
    <n v="7800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x v="509"/>
    <s v="Reduced reciprocal focus group"/>
    <n v="9800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x v="966"/>
    <s v="Networked global migration"/>
    <n v="3100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x v="968"/>
    <s v="Implemented bi-directional flexibility"/>
    <n v="141100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x v="969"/>
    <s v="Vision-oriented scalable definition"/>
    <n v="97300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x v="970"/>
    <s v="Future-proofed upward-trending migration"/>
    <n v="6600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x v="971"/>
    <s v="Right-sized full-range throughput"/>
    <n v="7600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x v="972"/>
    <s v="Polarized composite customer loyalty"/>
    <n v="66600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x v="973"/>
    <s v="Expanded eco-centric policy"/>
    <n v="111100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s v="N/A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s v="Odom Inc"/>
    <s v="Managed bottom-line architecture"/>
    <n v="1400"/>
    <n v="14560"/>
    <n v="10.4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s v="Melton, Robinson and Fritz"/>
    <s v="Function-based leadingedge pricing structure"/>
    <n v="108400"/>
    <n v="142523"/>
    <n v="1.3147878228782288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s v="Mcdonald, Gonzalez and Ross"/>
    <s v="Vision-oriented fresh-thinking conglomeration"/>
    <n v="4200"/>
    <n v="2477"/>
    <n v="0.58976190476190471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s v="Larson-Little"/>
    <s v="Proactive foreground core"/>
    <n v="7600"/>
    <n v="5265"/>
    <n v="0.69276315789473686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s v="Harris Group"/>
    <s v="Open-source optimizing database"/>
    <n v="7600"/>
    <n v="13195"/>
    <n v="1.7361842105263159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s v="Ortiz, Coleman and Mitchell"/>
    <s v="Operative upward-trending algorithm"/>
    <n v="5200"/>
    <n v="1090"/>
    <n v="0.20961538461538462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s v="Carter-Guzman"/>
    <s v="Centralized cohesive challenge"/>
    <n v="4500"/>
    <n v="14741"/>
    <n v="3.2757777777777779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s v="Nunez-Richards"/>
    <s v="Exclusive attitude-oriented intranet"/>
    <n v="110100"/>
    <n v="21946"/>
    <n v="0.19932788374205268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s v="Rangel, Holt and Jones"/>
    <s v="Open-source fresh-thinking model"/>
    <n v="6200"/>
    <n v="3208"/>
    <n v="0.51741935483870971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s v="Perez, Johnson and Gardner"/>
    <s v="Grass-roots zero administration system engine"/>
    <n v="6300"/>
    <n v="3030"/>
    <n v="0.48095238095238096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s v="Kim Ltd"/>
    <s v="Assimilated hybrid intranet"/>
    <n v="6300"/>
    <n v="5629"/>
    <n v="0.89349206349206345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s v="Walker, Taylor and Coleman"/>
    <s v="Multi-tiered directional open architecture"/>
    <n v="4200"/>
    <n v="10295"/>
    <n v="2.4511904761904764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s v="Rodriguez, Rose and Stewart"/>
    <s v="Cloned directional synergy"/>
    <n v="28200"/>
    <n v="18829"/>
    <n v="0.66769503546099296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s v="Wright, Hunt and Rowe"/>
    <s v="Extended eco-centric pricing structure"/>
    <n v="81200"/>
    <n v="38414"/>
    <n v="0.47307881773399013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s v="Cochran-Nguyen"/>
    <s v="Seamless 4thgeneration methodology"/>
    <n v="84600"/>
    <n v="134845"/>
    <n v="1.5939125295508274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s v="Johnson-Gould"/>
    <s v="Exclusive needs-based adapter"/>
    <n v="9100"/>
    <n v="6089"/>
    <n v="0.66912087912087914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s v="Perez-Hess"/>
    <s v="Down-sized cohesive archive"/>
    <n v="62500"/>
    <n v="30331"/>
    <n v="0.48529600000000001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s v="Reeves, Thompson and Richardson"/>
    <s v="Proactive composite alliance"/>
    <n v="131800"/>
    <n v="147936"/>
    <n v="1.1224279210925645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s v="Simmons-Reynolds"/>
    <s v="Re-engineered intangible definition"/>
    <n v="94000"/>
    <n v="38533"/>
    <n v="0.4099255319148936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s v="Collier Inc"/>
    <s v="Enhanced dynamic definition"/>
    <n v="59100"/>
    <n v="75690"/>
    <n v="1.2807106598984772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s v="Gray-Jenkins"/>
    <s v="Devolved next generation adapter"/>
    <n v="4500"/>
    <n v="14942"/>
    <n v="3.3204444444444445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s v="Scott, Wilson and Martin"/>
    <s v="Cross-platform intermediate frame"/>
    <n v="92400"/>
    <n v="104257"/>
    <n v="1.128322510822510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s v="Caldwell, Velazquez and Wilson"/>
    <s v="Monitored impactful analyzer"/>
    <n v="5500"/>
    <n v="11904"/>
    <n v="2.1643636363636363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s v="Spencer-Bates"/>
    <s v="Optional responsive customer loyalty"/>
    <n v="107500"/>
    <n v="51814"/>
    <n v="0.4819906976744186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s v="Campbell, Brown and Powell"/>
    <s v="Synchronized global task-force"/>
    <n v="130800"/>
    <n v="137635"/>
    <n v="1.0522553516819573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s v="Johnson, Parker and Haynes"/>
    <s v="Focused 6thgeneration forecast"/>
    <n v="45900"/>
    <n v="150965"/>
    <n v="3.2889978213507627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s v="Clark-Cooke"/>
    <s v="Down-sized analyzing challenge"/>
    <n v="9000"/>
    <n v="14455"/>
    <n v="1.60611111111111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s v="Schroeder Ltd"/>
    <s v="Progressive needs-based focus group"/>
    <n v="3500"/>
    <n v="10850"/>
    <n v="3.1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s v="Jackson PLC"/>
    <s v="Ergonomic 6thgeneration success"/>
    <n v="101000"/>
    <n v="87676"/>
    <n v="0.8680792079207920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s v="Blair, Collins and Carter"/>
    <s v="Exclusive interactive approach"/>
    <n v="50200"/>
    <n v="189666"/>
    <n v="3.7782071713147412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s v="Mitchell and Sons"/>
    <s v="Synergized intangible challenge"/>
    <n v="125500"/>
    <n v="188628"/>
    <n v="1.503011952191235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s v="Jackson-Lewis"/>
    <s v="Monitored multi-state encryption"/>
    <n v="700"/>
    <n v="1101"/>
    <n v="1.572857142857143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s v="Black, Armstrong and Anderson"/>
    <s v="Profound attitude-oriented functionalities"/>
    <n v="8100"/>
    <n v="11339"/>
    <n v="1.3998765432098765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s v="Maldonado-Gonzalez"/>
    <s v="Digitized client-driven database"/>
    <n v="3100"/>
    <n v="10085"/>
    <n v="3.2532258064516131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s v="Kim-Rice"/>
    <s v="Organized bi-directional function"/>
    <n v="9900"/>
    <n v="5027"/>
    <n v="0.50777777777777777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s v="Garcia, Garcia and Lopez"/>
    <s v="Reduced stable middleware"/>
    <n v="8800"/>
    <n v="14878"/>
    <n v="1.6906818181818182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s v="Watts Group"/>
    <s v="Universal 5thgeneration neural-net"/>
    <n v="5600"/>
    <n v="11924"/>
    <n v="2.1292857142857144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s v="Werner-Bryant"/>
    <s v="Virtual uniform frame"/>
    <n v="1800"/>
    <n v="7991"/>
    <n v="4.4394444444444447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s v="Schmitt-Mendoza"/>
    <s v="Profound explicit paradigm"/>
    <n v="90200"/>
    <n v="167717"/>
    <n v="1.85939024390243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s v="Reid-Mccullough"/>
    <s v="Visionary real-time groupware"/>
    <n v="1600"/>
    <n v="10541"/>
    <n v="6.5881249999999998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s v="Woods-Clark"/>
    <s v="Networked tertiary Graphical User Interface"/>
    <n v="9500"/>
    <n v="4530"/>
    <n v="0.4768421052631579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s v="Vaughn, Hunt and Caldwell"/>
    <s v="Virtual grid-enabled task-force"/>
    <n v="3700"/>
    <n v="4247"/>
    <n v="1.1478378378378378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s v="Bennett and Sons"/>
    <s v="Function-based multi-state software"/>
    <n v="1500"/>
    <n v="7129"/>
    <n v="4.7526666666666664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s v="Lamb Inc"/>
    <s v="Optimized leadingedge concept"/>
    <n v="33300"/>
    <n v="128862"/>
    <n v="3.86972972972973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s v="Casey-Kelly"/>
    <s v="Sharable holistic interface"/>
    <n v="7200"/>
    <n v="13653"/>
    <n v="1.89625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s v="Bradshaw, Gill and Donovan"/>
    <s v="Inverse secondary infrastructure"/>
    <n v="158100"/>
    <n v="145243"/>
    <n v="0.91867805186590767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s v="Hernandez, Rodriguez and Clark"/>
    <s v="Organic foreground leverage"/>
    <n v="7200"/>
    <n v="2459"/>
    <n v="0.34152777777777776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s v="Smith-Jones"/>
    <s v="Reverse-engineered static concept"/>
    <n v="8800"/>
    <n v="12356"/>
    <n v="1.4040909090909091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s v="Roy PLC"/>
    <s v="Multi-channeled neutral customer loyalty"/>
    <n v="6000"/>
    <n v="5392"/>
    <n v="0.89866666666666661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s v="Wright, Brooks and Villarreal"/>
    <s v="Reverse-engineered bifurcated strategy"/>
    <n v="6600"/>
    <n v="11746"/>
    <n v="1.779696969696969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s v="Flores, Miller and Johnson"/>
    <s v="Horizontal context-sensitive knowledge user"/>
    <n v="8000"/>
    <n v="11493"/>
    <n v="1.436625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s v="Bridges, Freeman and Kim"/>
    <s v="Cross-group multi-state task-force"/>
    <n v="2900"/>
    <n v="6243"/>
    <n v="2.1527586206896552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s v="Anderson-Perez"/>
    <s v="Expanded 3rdgeneration strategy"/>
    <n v="2700"/>
    <n v="6132"/>
    <n v="2.2711111111111113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s v="Wright, Fox and Marks"/>
    <s v="Assimilated real-time support"/>
    <n v="1400"/>
    <n v="3851"/>
    <n v="2.7507142857142859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s v="Crawford-Peters"/>
    <s v="User-centric regional database"/>
    <n v="94200"/>
    <n v="135997"/>
    <n v="1.443704883227176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s v="Romero-Hoffman"/>
    <s v="Open-source zero administration complexity"/>
    <n v="199200"/>
    <n v="184750"/>
    <n v="0.92745983935742971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s v="Sparks-West"/>
    <s v="Organized incremental standardization"/>
    <n v="2000"/>
    <n v="14452"/>
    <n v="7.226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s v="Mosley-Gilbert"/>
    <s v="Vision-oriented logistical intranet"/>
    <n v="2800"/>
    <n v="2734"/>
    <n v="0.97642857142857142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s v="Berry-Boyer"/>
    <s v="Mandatory incremental projection"/>
    <n v="6100"/>
    <n v="14405"/>
    <n v="2.3614754098360655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s v="Sanders-Allen"/>
    <s v="Grass-roots needs-based encryption"/>
    <n v="2900"/>
    <n v="1307"/>
    <n v="0.45068965517241377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s v="Lopez Inc"/>
    <s v="Team-oriented 6thgeneration middleware"/>
    <n v="72600"/>
    <n v="117892"/>
    <n v="1.6238567493112948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s v="Moreno-Turner"/>
    <s v="Inverse multi-tasking installation"/>
    <n v="5700"/>
    <n v="14508"/>
    <n v="2.545263157894736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s v="Jones-Watson"/>
    <s v="Switchable disintermediate moderator"/>
    <n v="7900"/>
    <n v="1901"/>
    <n v="0.24063291139240506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s v="Barker Inc"/>
    <s v="Re-engineered 24/7 task-force"/>
    <n v="128000"/>
    <n v="158389"/>
    <n v="1.2374140625000001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s v="Tate, Bass and House"/>
    <s v="Organic object-oriented budgetary management"/>
    <n v="6000"/>
    <n v="6484"/>
    <n v="1.0806666666666667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s v="Hampton, Lewis and Ray"/>
    <s v="Seamless coherent parallelism"/>
    <n v="600"/>
    <n v="4022"/>
    <n v="6.7033333333333331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s v="Collins-Goodman"/>
    <s v="Cross-platform even-keeled initiative"/>
    <n v="1400"/>
    <n v="9253"/>
    <n v="6.609285714285714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s v="Davis-Michael"/>
    <s v="Progressive tertiary framework"/>
    <n v="3900"/>
    <n v="4776"/>
    <n v="1.2246153846153847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s v="White, Torres and Bishop"/>
    <s v="Multi-layered dynamic protocol"/>
    <n v="9700"/>
    <n v="14606"/>
    <n v="1.505773195876288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s v="Martin, Conway and Larsen"/>
    <s v="Horizontal next generation function"/>
    <n v="122900"/>
    <n v="95993"/>
    <n v="0.78106590724165992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s v="Acevedo-Huffman"/>
    <s v="Pre-emptive impactful model"/>
    <n v="9500"/>
    <n v="4460"/>
    <n v="0.46947368421052632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s v="Montgomery, Larson and Spencer"/>
    <s v="User-centric bifurcated knowledge user"/>
    <n v="4500"/>
    <n v="13536"/>
    <n v="3.00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s v="Soto LLC"/>
    <s v="Triple-buffered reciprocal project"/>
    <n v="57800"/>
    <n v="40228"/>
    <n v="0.6959861591695502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s v="Sutton, Barrett and Tucker"/>
    <s v="Cross-platform needs-based approach"/>
    <n v="1100"/>
    <n v="7012"/>
    <n v="6.37454545454545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s v="Gomez, Bailey and Flores"/>
    <s v="User-friendly static contingency"/>
    <n v="16800"/>
    <n v="37857"/>
    <n v="2.253392857142857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s v="Porter-George"/>
    <s v="Reactive content-based framework"/>
    <n v="1000"/>
    <n v="14973"/>
    <n v="14.973000000000001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s v="Fitzgerald PLC"/>
    <s v="Realigned user-facing concept"/>
    <n v="106400"/>
    <n v="39996"/>
    <n v="0.37590225563909774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s v="Cisneros-Burton"/>
    <s v="Public-key zero tolerance orchestration"/>
    <n v="31400"/>
    <n v="41564"/>
    <n v="1.3236942675159236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s v="Hill, Lawson and Wilkinson"/>
    <s v="Multi-tiered eco-centric architecture"/>
    <n v="4900"/>
    <n v="6430"/>
    <n v="1.3122448979591836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s v="Davis-Smith"/>
    <s v="Organic motivating firmware"/>
    <n v="7400"/>
    <n v="12405"/>
    <n v="1.6763513513513513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s v="Farrell and Sons"/>
    <s v="Synergized 4thgeneration conglomeration"/>
    <n v="198500"/>
    <n v="123040"/>
    <n v="0.6198488664987406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s v="Clark Group"/>
    <s v="Grass-roots fault-tolerant policy"/>
    <n v="4800"/>
    <n v="12516"/>
    <n v="2.6074999999999999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s v="White, Singleton and Zimmerman"/>
    <s v="Monitored scalable knowledgebase"/>
    <n v="3400"/>
    <n v="8588"/>
    <n v="2.5258823529411765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s v="Kramer Group"/>
    <s v="Synergistic explicit parallelism"/>
    <n v="7800"/>
    <n v="6132"/>
    <n v="0.7861538461538462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s v="Frazier, Patrick and Smith"/>
    <s v="Enhanced systemic analyzer"/>
    <n v="154300"/>
    <n v="74688"/>
    <n v="0.48404406999351912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s v="Santos, Bell and Lloyd"/>
    <s v="Object-based analyzing knowledge user"/>
    <n v="20000"/>
    <n v="51775"/>
    <n v="2.5887500000000001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s v="Hall and Sons"/>
    <s v="Pre-emptive radical architecture"/>
    <n v="108800"/>
    <n v="65877"/>
    <n v="0.60548713235294116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s v="Hanson Inc"/>
    <s v="Grass-roots web-enabled contingency"/>
    <n v="2900"/>
    <n v="8807"/>
    <n v="3.036896551724138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s v="Sanchez LLC"/>
    <s v="Stand-alone system-worthy standardization"/>
    <n v="900"/>
    <n v="1017"/>
    <n v="1.12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s v="Howard Ltd"/>
    <s v="Down-sized systematic policy"/>
    <n v="69700"/>
    <n v="151513"/>
    <n v="2.1737876614060259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s v="Stewart LLC"/>
    <s v="Cloned bi-directional architecture"/>
    <n v="1300"/>
    <n v="12047"/>
    <n v="9.2669230769230762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s v="Arias, Allen and Miller"/>
    <s v="Seamless transitional portal"/>
    <n v="97800"/>
    <n v="32951"/>
    <n v="0.3369222903885480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s v="Baker-Morris"/>
    <s v="Fully-configurable motivating approach"/>
    <n v="7600"/>
    <n v="14951"/>
    <n v="1.9672368421052631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s v="Douglas LLC"/>
    <s v="Reduced heuristic moratorium"/>
    <n v="900"/>
    <n v="9193"/>
    <n v="10.214444444444444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s v="Garcia Inc"/>
    <s v="Front-line web-enabled model"/>
    <n v="3700"/>
    <n v="10422"/>
    <n v="2.8167567567567566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s v="Frye, Hunt and Powell"/>
    <s v="Polarized incremental emulation"/>
    <n v="10000"/>
    <n v="2461"/>
    <n v="0.24610000000000001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s v="Smith, Wells and Nguyen"/>
    <s v="Self-enabling grid-enabled initiative"/>
    <n v="119200"/>
    <n v="170623"/>
    <n v="1.4314010067114094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s v="Charles-Johnson"/>
    <s v="Total fresh-thinking system engine"/>
    <n v="6800"/>
    <n v="9829"/>
    <n v="1.4454411764705883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s v="Brandt, Carter and Wood"/>
    <s v="Ameliorated clear-thinking circuit"/>
    <n v="3900"/>
    <n v="14006"/>
    <n v="3.5912820512820511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s v="Tucker, Schmidt and Reid"/>
    <s v="Multi-layered encompassing installation"/>
    <n v="3500"/>
    <n v="6527"/>
    <n v="1.8648571428571428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s v="Decker Inc"/>
    <s v="Universal encompassing implementation"/>
    <n v="1500"/>
    <n v="8929"/>
    <n v="5.9526666666666666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s v="Romero and Sons"/>
    <s v="Object-based client-server application"/>
    <n v="5200"/>
    <n v="3079"/>
    <n v="0.5921153846153846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s v="Castillo-Carey"/>
    <s v="Cross-platform solution-oriented process improvement"/>
    <n v="142400"/>
    <n v="21307"/>
    <n v="0.14962780898876404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s v="Hart-Briggs"/>
    <s v="Re-engineered user-facing approach"/>
    <n v="61400"/>
    <n v="73653"/>
    <n v="1.1995602605863191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s v="Wright, Hartman and Yu"/>
    <s v="User-friendly tertiary array"/>
    <n v="3300"/>
    <n v="12437"/>
    <n v="3.7687878787878786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s v="Harper-Davis"/>
    <s v="Robust heuristic encoding"/>
    <n v="1900"/>
    <n v="13816"/>
    <n v="7.2715789473684209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s v="Barrett PLC"/>
    <s v="Team-oriented clear-thinking capacity"/>
    <n v="166700"/>
    <n v="145382"/>
    <n v="0.87211757648470301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s v="David-Clark"/>
    <s v="De-engineered motivating standardization"/>
    <n v="7200"/>
    <n v="6336"/>
    <n v="0.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s v="Chaney-Dennis"/>
    <s v="Business-focused 24hour groupware"/>
    <n v="4900"/>
    <n v="8523"/>
    <n v="1.7393877551020409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s v="Robinson, Lopez and Christensen"/>
    <s v="Organic next generation protocol"/>
    <n v="5400"/>
    <n v="6351"/>
    <n v="1.1761111111111111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s v="Clark and Sons"/>
    <s v="Reverse-engineered full-range Internet solution"/>
    <n v="5000"/>
    <n v="10748"/>
    <n v="2.1496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s v="Vega Group"/>
    <s v="Synchronized regional synergy"/>
    <n v="75100"/>
    <n v="112272"/>
    <n v="1.4949667110519307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s v="Brown-Brown"/>
    <s v="Multi-lateral homogeneous success"/>
    <n v="45300"/>
    <n v="99361"/>
    <n v="2.193399558498896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s v="Taylor PLC"/>
    <s v="Seamless zero-defect solution"/>
    <n v="136800"/>
    <n v="88055"/>
    <n v="0.64367690058479532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s v="Edwards-Lewis"/>
    <s v="Enhanced scalable concept"/>
    <n v="177700"/>
    <n v="33092"/>
    <n v="0.18622397298818233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s v="Stanton, Neal and Rodriguez"/>
    <s v="Polarized uniform software"/>
    <n v="2600"/>
    <n v="9562"/>
    <n v="3.6776923076923076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s v="Pratt LLC"/>
    <s v="Stand-alone web-enabled moderator"/>
    <n v="5300"/>
    <n v="8475"/>
    <n v="1.599056603773584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s v="Gross PLC"/>
    <s v="Proactive methodical benchmark"/>
    <n v="180200"/>
    <n v="69617"/>
    <n v="0.38633185349611543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s v="Martinez, Gomez and Dalton"/>
    <s v="Team-oriented 6thgeneration matrix"/>
    <n v="103200"/>
    <n v="53067"/>
    <n v="0.51421511627906979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s v="Allen-Curtis"/>
    <s v="Phased human-resource core"/>
    <n v="70600"/>
    <n v="42596"/>
    <n v="0.60334277620396604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s v="Morgan-Martinez"/>
    <s v="Mandatory tertiary implementation"/>
    <n v="148500"/>
    <n v="4756"/>
    <n v="3.2026936026936029E-2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s v="Luna, Anderson and Fox"/>
    <s v="Secured directional encryption"/>
    <n v="9600"/>
    <n v="14925"/>
    <n v="1.554687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s v="Fleming, Zhang and Henderson"/>
    <s v="Distributed 5thgeneration implementation"/>
    <n v="164700"/>
    <n v="166116"/>
    <n v="1.008597449908925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s v="Flowers and Sons"/>
    <s v="Virtual static core"/>
    <n v="3300"/>
    <n v="3834"/>
    <n v="1.161818181818181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s v="Gates PLC"/>
    <s v="Secured content-based product"/>
    <n v="4500"/>
    <n v="13985"/>
    <n v="3.1077777777777778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s v="Caldwell LLC"/>
    <s v="Secured executive concept"/>
    <n v="99500"/>
    <n v="89288"/>
    <n v="0.89736683417085428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s v="Le, Burton and Evans"/>
    <s v="Balanced zero-defect software"/>
    <n v="7700"/>
    <n v="5488"/>
    <n v="0.71272727272727276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s v="Briggs PLC"/>
    <s v="Distributed context-sensitive flexibility"/>
    <n v="82800"/>
    <n v="2721"/>
    <n v="3.2862318840579711E-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s v="Hogan Ltd"/>
    <s v="Stand-alone mission-critical moratorium"/>
    <n v="9600"/>
    <n v="9216"/>
    <n v="0.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s v="Hamilton, Wright and Chavez"/>
    <s v="Down-sized empowering protocol"/>
    <n v="92100"/>
    <n v="19246"/>
    <n v="0.20896851248642778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s v="Bautista-Cross"/>
    <s v="Fully-configurable coherent Internet solution"/>
    <n v="5500"/>
    <n v="12274"/>
    <n v="2.2316363636363636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s v="Jackson LLC"/>
    <s v="Distributed motivating algorithm"/>
    <n v="64300"/>
    <n v="65323"/>
    <n v="1.015909797822706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s v="Figueroa Ltd"/>
    <s v="Expanded solution-oriented benchmark"/>
    <n v="5000"/>
    <n v="11502"/>
    <n v="2.3003999999999998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s v="Martin, Lopez and Hunter"/>
    <s v="Multi-lateral actuating installation"/>
    <n v="9000"/>
    <n v="11619"/>
    <n v="1.290999999999999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s v="Fields-Moore"/>
    <s v="Secured reciprocal array"/>
    <n v="25000"/>
    <n v="59128"/>
    <n v="2.3651200000000001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s v="Harris-Golden"/>
    <s v="Optional bandwidth-monitored middleware"/>
    <n v="8800"/>
    <n v="1518"/>
    <n v="0.17249999999999999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s v="Moss, Norman and Dunlap"/>
    <s v="Upgradable upward-trending workforce"/>
    <n v="8300"/>
    <n v="9337"/>
    <n v="1.1249397590361445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s v="White, Larson and Wright"/>
    <s v="Upgradable hybrid capability"/>
    <n v="9300"/>
    <n v="11255"/>
    <n v="1.2102150537634409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s v="Payne, Oliver and Burch"/>
    <s v="Managed fresh-thinking flexibility"/>
    <n v="6200"/>
    <n v="13632"/>
    <n v="2.198709677419354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s v="Parker LLC"/>
    <s v="Customizable intermediate extranet"/>
    <n v="137200"/>
    <n v="88037"/>
    <n v="0.64166909620991253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s v="Bowen, Mcdonald and Hall"/>
    <s v="User-centric fault-tolerant task-force"/>
    <n v="41500"/>
    <n v="175573"/>
    <n v="4.2306746987951804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s v="Whitehead, Bell and Hughes"/>
    <s v="Multi-tiered radical definition"/>
    <n v="189400"/>
    <n v="176112"/>
    <n v="0.92984160506863778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s v="Rodriguez-Brown"/>
    <s v="Devolved foreground benchmark"/>
    <n v="171300"/>
    <n v="100650"/>
    <n v="0.5875656742556917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s v="Hall-Schaefer"/>
    <s v="Distributed eco-centric methodology"/>
    <n v="139500"/>
    <n v="90706"/>
    <n v="0.65022222222222226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s v="Meza-Rogers"/>
    <s v="Streamlined encompassing encryption"/>
    <n v="36400"/>
    <n v="26914"/>
    <n v="0.73939560439560437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s v="Curtis-Curtis"/>
    <s v="User-friendly reciprocal initiative"/>
    <n v="4200"/>
    <n v="2212"/>
    <n v="0.52666666666666662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s v="Carlson Inc"/>
    <s v="Ergonomic fresh-thinking installation"/>
    <n v="2100"/>
    <n v="4640"/>
    <n v="2.2095238095238097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s v="Clarke, Anderson and Lee"/>
    <s v="Robust explicit hardware"/>
    <n v="191200"/>
    <n v="191222"/>
    <n v="1.0001150627615063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s v="Evans Group"/>
    <s v="Stand-alone actuating support"/>
    <n v="8000"/>
    <n v="12985"/>
    <n v="1.6231249999999999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s v="Bruce Group"/>
    <s v="Cross-platform methodical process improvement"/>
    <n v="5500"/>
    <n v="4300"/>
    <n v="0.78181818181818186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s v="Keith, Alvarez and Potter"/>
    <s v="Extended bottom-line open architecture"/>
    <n v="6100"/>
    <n v="9134"/>
    <n v="1.4973770491803278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s v="Burton-Watkins"/>
    <s v="Extended reciprocal circuit"/>
    <n v="3500"/>
    <n v="8864"/>
    <n v="2.5325714285714285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s v="Lopez and Sons"/>
    <s v="Polarized human-resource protocol"/>
    <n v="150500"/>
    <n v="150755"/>
    <n v="1.0016943521594683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s v="Cordova Ltd"/>
    <s v="Synergized radical product"/>
    <n v="90400"/>
    <n v="110279"/>
    <n v="1.2199004424778761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s v="Brown-Vang"/>
    <s v="Robust heuristic artificial intelligence"/>
    <n v="9800"/>
    <n v="13439"/>
    <n v="1.3713265306122449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s v="Hernandez Group"/>
    <s v="Ergonomic uniform open system"/>
    <n v="128100"/>
    <n v="40107"/>
    <n v="0.3130913348946136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s v="Tran, Steele and Wilson"/>
    <s v="Profit-focused modular product"/>
    <n v="23300"/>
    <n v="98811"/>
    <n v="4.240815450643777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s v="Summers, Gallegos and Stein"/>
    <s v="Mandatory mobile product"/>
    <n v="188100"/>
    <n v="5528"/>
    <n v="2.9388623072833599E-2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s v="White LLC"/>
    <s v="Cross-group 4thgeneration middleware"/>
    <n v="96700"/>
    <n v="157635"/>
    <n v="1.6301447776628748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s v="Santos, Black and Donovan"/>
    <s v="Pre-emptive scalable access"/>
    <n v="600"/>
    <n v="5368"/>
    <n v="8.9466666666666672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s v="Jones, Contreras and Burnett"/>
    <s v="Sharable intangible migration"/>
    <n v="181200"/>
    <n v="47459"/>
    <n v="0.26191501103752757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s v="Stone-Orozco"/>
    <s v="Proactive scalable Graphical User Interface"/>
    <n v="115000"/>
    <n v="86060"/>
    <n v="0.74834782608695649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s v="Lee, Gibson and Morgan"/>
    <s v="Digitized solution-oriented product"/>
    <n v="38800"/>
    <n v="161593"/>
    <n v="4.1647680412371137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s v="Alexander-Williams"/>
    <s v="Triple-buffered cohesive structure"/>
    <n v="7200"/>
    <n v="6927"/>
    <n v="0.9620833333333332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s v="Marks Ltd"/>
    <s v="Realigned human-resource orchestration"/>
    <n v="44500"/>
    <n v="159185"/>
    <n v="3.577191011235954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s v="Olsen, Edwards and Reid"/>
    <s v="Optional clear-thinking software"/>
    <n v="56000"/>
    <n v="172736"/>
    <n v="3.0845714285714285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s v="Daniels, Rose and Tyler"/>
    <s v="Centralized global approach"/>
    <n v="8600"/>
    <n v="5315"/>
    <n v="0.61802325581395345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s v="Adams Group"/>
    <s v="Reverse-engineered bandwidth-monitored contingency"/>
    <n v="27100"/>
    <n v="195750"/>
    <n v="7.2232472324723247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s v="Rogers, Huerta and Medina"/>
    <s v="Pre-emptive bandwidth-monitored instruction set"/>
    <n v="5100"/>
    <n v="3525"/>
    <n v="0.69117647058823528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s v="Howard, Carter and Griffith"/>
    <s v="Adaptive asynchronous emulation"/>
    <n v="3600"/>
    <n v="10550"/>
    <n v="2.9305555555555554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s v="Bailey PLC"/>
    <s v="Innovative actuating conglomeration"/>
    <n v="1000"/>
    <n v="718"/>
    <n v="0.71799999999999997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s v="Parker Group"/>
    <s v="Grass-roots foreground policy"/>
    <n v="88800"/>
    <n v="28358"/>
    <n v="0.31934684684684683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s v="Fox Group"/>
    <s v="Horizontal transitional paradigm"/>
    <n v="60200"/>
    <n v="138384"/>
    <n v="2.298737541528239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s v="Anthony-Shaw"/>
    <s v="Switchable contextually-based access"/>
    <n v="191300"/>
    <n v="45004"/>
    <n v="0.2352535284892838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s v="Sutton PLC"/>
    <s v="Mandatory reciprocal superstructure"/>
    <n v="8400"/>
    <n v="3188"/>
    <n v="0.37952380952380954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s v="Long, Morgan and Mitchell"/>
    <s v="Upgradable 4thgeneration productivity"/>
    <n v="42600"/>
    <n v="8517"/>
    <n v="0.19992957746478873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s v="Calhoun, Rogers and Long"/>
    <s v="Progressive discrete hub"/>
    <n v="6600"/>
    <n v="3012"/>
    <n v="0.4563636363636363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s v="Sandoval Group"/>
    <s v="Assimilated multi-tasking archive"/>
    <n v="7100"/>
    <n v="8716"/>
    <n v="1.227605633802817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s v="Smith and Sons"/>
    <s v="Upgradable high-level solution"/>
    <n v="15800"/>
    <n v="57157"/>
    <n v="3.617531645569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s v="Perry and Sons"/>
    <s v="Business-focused logistical framework"/>
    <n v="54700"/>
    <n v="163118"/>
    <n v="2.9820475319926874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s v="Palmer Inc"/>
    <s v="Universal multi-state capability"/>
    <n v="63200"/>
    <n v="6041"/>
    <n v="9.5585443037974685E-2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s v="Hull, Baker and Martinez"/>
    <s v="Digitized reciprocal infrastructure"/>
    <n v="1800"/>
    <n v="968"/>
    <n v="0.5377777777777778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s v="Osborne, Perkins and Knox"/>
    <s v="Cross-platform bi-directional workforce"/>
    <n v="2100"/>
    <n v="14305"/>
    <n v="6.8119047619047617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s v="Mcknight-Freeman"/>
    <s v="Upgradable scalable methodology"/>
    <n v="8300"/>
    <n v="6543"/>
    <n v="0.78831325301204824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s v="Hayden, Shannon and Stein"/>
    <s v="Customer-focused client-server service-desk"/>
    <n v="143900"/>
    <n v="193413"/>
    <n v="1.34407922168172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s v="Daniel-Luna"/>
    <s v="Mandatory multimedia leverage"/>
    <n v="75000"/>
    <n v="2529"/>
    <n v="3.372E-2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s v="Weaver-Marquez"/>
    <s v="Focused analyzing circuit"/>
    <n v="1300"/>
    <n v="5614"/>
    <n v="4.3184615384615386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s v="Austin, Baker and Kelley"/>
    <s v="Fundamental grid-enabled strategy"/>
    <n v="9000"/>
    <n v="3496"/>
    <n v="0.38844444444444443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s v="Jackson Inc"/>
    <s v="Mandatory multi-tasking encryption"/>
    <n v="196900"/>
    <n v="199110"/>
    <n v="1.011223971559167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s v="Warren Ltd"/>
    <s v="Distributed system-worthy application"/>
    <n v="194500"/>
    <n v="41212"/>
    <n v="0.21188688946015424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s v="Schultz Inc"/>
    <s v="Synergistic tertiary time-frame"/>
    <n v="9400"/>
    <n v="6338"/>
    <n v="0.67425531914893622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s v="Thompson LLC"/>
    <s v="Customer-focused impactful benchmark"/>
    <n v="104400"/>
    <n v="99100"/>
    <n v="0.9492337164750958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s v="Johnson Inc"/>
    <s v="Profound next generation infrastructure"/>
    <n v="8100"/>
    <n v="12300"/>
    <n v="1.5185185185185186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s v="Morgan-Warren"/>
    <s v="Face-to-face encompassing info-mediaries"/>
    <n v="87900"/>
    <n v="171549"/>
    <n v="1.9516382252559727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s v="Sullivan Group"/>
    <s v="Open-source fresh-thinking policy"/>
    <n v="1400"/>
    <n v="14324"/>
    <n v="10.231428571428571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s v="Vargas, Banks and Palmer"/>
    <s v="Extended 24/7 implementation"/>
    <n v="156800"/>
    <n v="6024"/>
    <n v="3.8418367346938778E-2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s v="Johnson, Dixon and Zimmerman"/>
    <s v="Organic dynamic algorithm"/>
    <n v="121700"/>
    <n v="188721"/>
    <n v="1.550706655710764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s v="Moore, Dudley and Navarro"/>
    <s v="Organic multi-tasking focus group"/>
    <n v="129400"/>
    <n v="57911"/>
    <n v="0.4475347758887171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s v="Price-Rodriguez"/>
    <s v="Adaptive logistical initiative"/>
    <n v="5700"/>
    <n v="12309"/>
    <n v="2.1594736842105262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s v="Huang-Henderson"/>
    <s v="Stand-alone mobile customer loyalty"/>
    <n v="41700"/>
    <n v="138497"/>
    <n v="3.3212709832134291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s v="Owens-Le"/>
    <s v="Focused composite approach"/>
    <n v="7900"/>
    <n v="667"/>
    <n v="8.4430379746835441E-2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s v="Huff LLC"/>
    <s v="Face-to-face clear-thinking Local Area Network"/>
    <n v="121500"/>
    <n v="119830"/>
    <n v="0.9862551440329218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s v="Johnson LLC"/>
    <s v="Cross-group cohesive circuit"/>
    <n v="4800"/>
    <n v="6623"/>
    <n v="1.3797916666666667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s v="Chavez, Garcia and Cantu"/>
    <s v="Synergistic explicit capability"/>
    <n v="87300"/>
    <n v="81897"/>
    <n v="0.93810996563573879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s v="Lester-Moore"/>
    <s v="Diverse analyzing definition"/>
    <n v="46300"/>
    <n v="186885"/>
    <n v="4.0363930885529156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s v="Fox-Quinn"/>
    <s v="Enterprise-wide reciprocal success"/>
    <n v="67800"/>
    <n v="176398"/>
    <n v="2.6017404129793511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s v="Garcia Inc"/>
    <s v="Progressive neutral middleware"/>
    <n v="3000"/>
    <n v="10999"/>
    <n v="3.6663333333333332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s v="Johnson-Lee"/>
    <s v="Intuitive exuding process improvement"/>
    <n v="60900"/>
    <n v="102751"/>
    <n v="1.68720853858784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s v="Pineda Group"/>
    <s v="Exclusive real-time protocol"/>
    <n v="137900"/>
    <n v="165352"/>
    <n v="1.1990717911530093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s v="Hoffman-Howard"/>
    <s v="Extended encompassing application"/>
    <n v="85600"/>
    <n v="165798"/>
    <n v="1.936892523364486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s v="Miranda, Hall and Mcgrath"/>
    <s v="Progressive value-added ability"/>
    <n v="2400"/>
    <n v="10084"/>
    <n v="4.2016666666666671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s v="Williams, Carter and Gonzalez"/>
    <s v="Cross-platform uniform hardware"/>
    <n v="7200"/>
    <n v="5523"/>
    <n v="0.76708333333333334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s v="Davis-Rodriguez"/>
    <s v="Progressive secondary portal"/>
    <n v="3400"/>
    <n v="5823"/>
    <n v="1.7126470588235294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s v="Reid, Rivera and Perry"/>
    <s v="Multi-lateral national adapter"/>
    <n v="3800"/>
    <n v="6000"/>
    <n v="1.5789473684210527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s v="Mendoza-Parker"/>
    <s v="Enterprise-wide motivating matrices"/>
    <n v="7500"/>
    <n v="8181"/>
    <n v="1.0908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s v="Lee, Ali and Guzman"/>
    <s v="Polarized upward-trending Local Area Network"/>
    <n v="8600"/>
    <n v="3589"/>
    <n v="0.41732558139534881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s v="Gallegos-Cobb"/>
    <s v="Object-based directional function"/>
    <n v="39500"/>
    <n v="4323"/>
    <n v="0.10944303797468355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s v="Ellison PLC"/>
    <s v="Re-contextualized tangible open architecture"/>
    <n v="9300"/>
    <n v="14822"/>
    <n v="1.593763440860215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s v="Bolton, Sanchez and Carrillo"/>
    <s v="Distributed systemic adapter"/>
    <n v="2400"/>
    <n v="10138"/>
    <n v="4.2241666666666671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s v="Mason-Sanders"/>
    <s v="Networked web-enabled instruction set"/>
    <n v="3200"/>
    <n v="3127"/>
    <n v="0.97718749999999999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s v="Pitts-Reed"/>
    <s v="Vision-oriented dynamic service-desk"/>
    <n v="29400"/>
    <n v="123124"/>
    <n v="4.1878911564625847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s v="Gonzalez-Martinez"/>
    <s v="Vision-oriented actuating open system"/>
    <n v="168500"/>
    <n v="171729"/>
    <n v="1.0191632047477746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s v="Hill, Martin and Garcia"/>
    <s v="Sharable scalable core"/>
    <n v="8400"/>
    <n v="10729"/>
    <n v="1.2772619047619047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s v="Garcia PLC"/>
    <s v="Customer-focused attitude-oriented function"/>
    <n v="2300"/>
    <n v="10240"/>
    <n v="4.4521739130434783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s v="Herring-Bailey"/>
    <s v="Reverse-engineered system-worthy extranet"/>
    <n v="700"/>
    <n v="3988"/>
    <n v="5.6971428571428575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s v="Russell-Gardner"/>
    <s v="Re-engineered systematic monitoring"/>
    <n v="2900"/>
    <n v="14771"/>
    <n v="5.0934482758620687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s v="Walters-Carter"/>
    <s v="Seamless value-added standardization"/>
    <n v="4500"/>
    <n v="14649"/>
    <n v="3.2553333333333332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s v="Johnson, Patterson and Montoya"/>
    <s v="Triple-buffered fresh-thinking frame"/>
    <n v="19800"/>
    <n v="184658"/>
    <n v="9.3261616161616168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s v="Roberts and Sons"/>
    <s v="Streamlined holistic knowledgebase"/>
    <n v="6200"/>
    <n v="13103"/>
    <n v="2.1133870967741935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s v="Avila-Nelson"/>
    <s v="Up-sized intermediate website"/>
    <n v="61500"/>
    <n v="168095"/>
    <n v="2.733252032520325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s v="Singleton Ltd"/>
    <s v="Enhanced user-facing function"/>
    <n v="7100"/>
    <n v="3840"/>
    <n v="0.54084507042253516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s v="Perez PLC"/>
    <s v="Operative bandwidth-monitored interface"/>
    <n v="1000"/>
    <n v="6263"/>
    <n v="6.2629999999999999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s v="Rogers, Jacobs and Jackson"/>
    <s v="Upgradable multi-state instruction set"/>
    <n v="121500"/>
    <n v="108161"/>
    <n v="0.8902139917695473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s v="Barry Group"/>
    <s v="De-engineered static Local Area Network"/>
    <n v="4600"/>
    <n v="8505"/>
    <n v="1.8489130434782608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s v="Rosales, Branch and Harmon"/>
    <s v="Upgradable grid-enabled superstructure"/>
    <n v="80500"/>
    <n v="96735"/>
    <n v="1.2016770186335404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s v="Smith-Reid"/>
    <s v="Optimized actuating toolset"/>
    <n v="4100"/>
    <n v="959"/>
    <n v="0.23390243902439026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s v="Williams Inc"/>
    <s v="Decentralized exuding strategy"/>
    <n v="5700"/>
    <n v="8322"/>
    <n v="1.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s v="Duncan, Mcdonald and Miller"/>
    <s v="Assimilated coherent hardware"/>
    <n v="5000"/>
    <n v="13424"/>
    <n v="2.6848000000000001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s v="Watkins Ltd"/>
    <s v="Multi-channeled responsive implementation"/>
    <n v="1800"/>
    <n v="10755"/>
    <n v="5.9749999999999996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s v="Allen-Jones"/>
    <s v="Centralized modular initiative"/>
    <n v="6300"/>
    <n v="9935"/>
    <n v="1.5769841269841269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s v="Mason-Smith"/>
    <s v="Reverse-engineered cohesive migration"/>
    <n v="84300"/>
    <n v="26303"/>
    <n v="0.31201660735468567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s v="Lloyd, Kennedy and Davis"/>
    <s v="Compatible multimedia hub"/>
    <n v="1700"/>
    <n v="5328"/>
    <n v="3.1341176470588237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s v="Walker Ltd"/>
    <s v="Organic eco-centric success"/>
    <n v="2900"/>
    <n v="10756"/>
    <n v="3.708965517241379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s v="Gordon PLC"/>
    <s v="Virtual reciprocal policy"/>
    <n v="45600"/>
    <n v="165375"/>
    <n v="3.626644736842105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s v="Lee and Sons"/>
    <s v="Persevering interactive emulation"/>
    <n v="4900"/>
    <n v="6031"/>
    <n v="1.230816326530612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s v="Cole LLC"/>
    <s v="Proactive responsive emulation"/>
    <n v="111900"/>
    <n v="85902"/>
    <n v="0.76766756032171579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s v="Acosta PLC"/>
    <s v="Extended eco-centric function"/>
    <n v="61600"/>
    <n v="143910"/>
    <n v="2.3362012987012988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s v="Brown-Mckee"/>
    <s v="Networked optimal productivity"/>
    <n v="1500"/>
    <n v="2708"/>
    <n v="1.8053333333333332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s v="Miles and Sons"/>
    <s v="Persistent attitude-oriented approach"/>
    <n v="3500"/>
    <n v="8842"/>
    <n v="2.5262857142857142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s v="Sawyer, Horton and Williams"/>
    <s v="Triple-buffered 4thgeneration toolset"/>
    <n v="173900"/>
    <n v="47260"/>
    <n v="0.27176538240368026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s v="Foley-Cox"/>
    <s v="Progressive zero administration leverage"/>
    <n v="153700"/>
    <n v="1953"/>
    <n v="1.2706571242680547E-2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s v="Horton, Morrison and Clark"/>
    <s v="Networked radical neural-net"/>
    <n v="51100"/>
    <n v="155349"/>
    <n v="3.0400978473581213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s v="Thomas and Sons"/>
    <s v="Re-engineered heuristic forecast"/>
    <n v="7800"/>
    <n v="10704"/>
    <n v="1.3723076923076922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s v="Morgan-Jenkins"/>
    <s v="Fully-configurable background algorithm"/>
    <n v="2400"/>
    <n v="773"/>
    <n v="0.32208333333333333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s v="Ward, Sanchez and Kemp"/>
    <s v="Stand-alone discrete Graphical User Interface"/>
    <n v="3900"/>
    <n v="9419"/>
    <n v="2.4151282051282053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s v="Fields Ltd"/>
    <s v="Front-line foreground project"/>
    <n v="5500"/>
    <n v="5324"/>
    <n v="0.967999999999999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s v="Ramos-Mitchell"/>
    <s v="Persevering system-worthy info-mediaries"/>
    <n v="700"/>
    <n v="7465"/>
    <n v="10.664285714285715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s v="Higgins, Davis and Salazar"/>
    <s v="Distributed multi-tasking strategy"/>
    <n v="2700"/>
    <n v="8799"/>
    <n v="3.2588888888888889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s v="Smith-Jenkins"/>
    <s v="Vision-oriented methodical application"/>
    <n v="8000"/>
    <n v="13656"/>
    <n v="1.707000000000000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s v="Braun PLC"/>
    <s v="Function-based high-level infrastructure"/>
    <n v="2500"/>
    <n v="14536"/>
    <n v="5.8144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s v="Drake PLC"/>
    <s v="Profound object-oriented paradigm"/>
    <n v="164500"/>
    <n v="150552"/>
    <n v="0.91520972644376897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s v="Ross, Kelly and Brown"/>
    <s v="Virtual contextually-based circuit"/>
    <n v="8400"/>
    <n v="9076"/>
    <n v="1.0804761904761904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s v="Lucas-Mullins"/>
    <s v="Business-focused dynamic instruction set"/>
    <n v="8100"/>
    <n v="1517"/>
    <n v="0.18728395061728395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s v="Tran LLC"/>
    <s v="Ameliorated fresh-thinking protocol"/>
    <n v="9800"/>
    <n v="8153"/>
    <n v="0.83193877551020412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s v="Dawson, Brady and Gilbert"/>
    <s v="Front-line optimizing emulation"/>
    <n v="900"/>
    <n v="6357"/>
    <n v="7.0633333333333335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s v="Obrien-Aguirre"/>
    <s v="Devolved uniform complexity"/>
    <n v="112100"/>
    <n v="19557"/>
    <n v="0.17446030330062445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s v="Ferguson PLC"/>
    <s v="Public-key intangible superstructure"/>
    <n v="6300"/>
    <n v="13213"/>
    <n v="2.0973015873015872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s v="Garcia Ltd"/>
    <s v="Secured global success"/>
    <n v="5600"/>
    <n v="5476"/>
    <n v="0.97785714285714287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s v="Smith, Love and Smith"/>
    <s v="Grass-roots mission-critical capability"/>
    <n v="800"/>
    <n v="13474"/>
    <n v="16.842500000000001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s v="Wilson, Hall and Osborne"/>
    <s v="Advanced global data-warehouse"/>
    <n v="168600"/>
    <n v="91722"/>
    <n v="0.54402135231316728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s v="Bell, Grimes and Kerr"/>
    <s v="Self-enabling uniform complexity"/>
    <n v="1800"/>
    <n v="8219"/>
    <n v="4.5661111111111108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s v="Ross Group"/>
    <s v="Organized executive solution"/>
    <n v="6500"/>
    <n v="1065"/>
    <n v="0.16384615384615384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s v="Turner-Davis"/>
    <s v="Automated local emulation"/>
    <n v="600"/>
    <n v="8038"/>
    <n v="13.39666666666666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s v="Smith, Jackson and Herrera"/>
    <s v="Enterprise-wide intermediate middleware"/>
    <n v="192900"/>
    <n v="68769"/>
    <n v="0.35650077760497667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s v="Smith-Hess"/>
    <s v="Grass-roots real-time Local Area Network"/>
    <n v="6100"/>
    <n v="3352"/>
    <n v="0.54950819672131146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s v="Brown, Herring and Bass"/>
    <s v="Organized client-driven capacity"/>
    <n v="7200"/>
    <n v="6785"/>
    <n v="0.94236111111111109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s v="Chase, Garcia and Johnson"/>
    <s v="Adaptive intangible database"/>
    <n v="3500"/>
    <n v="5037"/>
    <n v="1.4391428571428571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s v="Ramsey and Sons"/>
    <s v="Grass-roots contextually-based algorithm"/>
    <n v="3800"/>
    <n v="1954"/>
    <n v="0.51421052631578945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s v="Wong-Walker"/>
    <s v="Multi-channeled disintermediate policy"/>
    <n v="900"/>
    <n v="12102"/>
    <n v="13.44666666666666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s v="Ferguson, Collins and Mata"/>
    <s v="Customizable bi-directional hardware"/>
    <n v="76100"/>
    <n v="24234"/>
    <n v="0.31844940867279897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s v="Guerrero, Flores and Jenkins"/>
    <s v="Networked optimal architecture"/>
    <n v="3400"/>
    <n v="2809"/>
    <n v="0.82617647058823529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s v="Peterson PLC"/>
    <s v="User-friendly discrete benchmark"/>
    <n v="2100"/>
    <n v="11469"/>
    <n v="5.4614285714285717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s v="Townsend Ltd"/>
    <s v="Grass-roots actuating policy"/>
    <n v="2800"/>
    <n v="8014"/>
    <n v="2.8621428571428571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s v="Rush, Reed and Hall"/>
    <s v="Enterprise-wide 3rdgeneration knowledge user"/>
    <n v="6500"/>
    <n v="514"/>
    <n v="7.9076923076923072E-2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s v="Salazar-Dodson"/>
    <s v="Face-to-face zero tolerance moderator"/>
    <n v="32900"/>
    <n v="43473"/>
    <n v="1.3213677811550153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s v="Davis Ltd"/>
    <s v="Grass-roots optimizing projection"/>
    <n v="118200"/>
    <n v="87560"/>
    <n v="0.74077834179357027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s v="Velazquez, Hunt and Ortiz"/>
    <s v="Switchable zero tolerance website"/>
    <n v="7800"/>
    <n v="1586"/>
    <n v="0.20333333333333334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s v="Flores PLC"/>
    <s v="Focused real-time help-desk"/>
    <n v="6300"/>
    <n v="12812"/>
    <n v="2.033650793650793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s v="Martinez LLC"/>
    <s v="Robust impactful approach"/>
    <n v="59100"/>
    <n v="183345"/>
    <n v="3.1022842639593908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s v="Sanchez-Morgan"/>
    <s v="Realigned upward-trending strategy"/>
    <n v="1400"/>
    <n v="4126"/>
    <n v="2.9471428571428571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s v="Lopez, Adams and Johnson"/>
    <s v="Open-source interactive knowledge user"/>
    <n v="9500"/>
    <n v="3220"/>
    <n v="0.33894736842105261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s v="Martin-Marshall"/>
    <s v="Configurable demand-driven matrix"/>
    <n v="9600"/>
    <n v="6401"/>
    <n v="0.66677083333333331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s v="Young, Hart and Ryan"/>
    <s v="Decentralized demand-driven open system"/>
    <n v="5700"/>
    <n v="903"/>
    <n v="0.15842105263157893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s v="Mills Group"/>
    <s v="Advanced empowering matrix"/>
    <n v="8400"/>
    <n v="3251"/>
    <n v="0.38702380952380955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s v="Mills, Frazier and Perez"/>
    <s v="Proactive attitude-oriented knowledge user"/>
    <n v="170400"/>
    <n v="160422"/>
    <n v="0.941443661971830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s v="Hebert Group"/>
    <s v="Visionary asymmetric Graphical User Interface"/>
    <n v="117900"/>
    <n v="196377"/>
    <n v="1.6656234096692113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s v="Cole, Smith and Wood"/>
    <s v="Integrated zero-defect help-desk"/>
    <n v="8900"/>
    <n v="2148"/>
    <n v="0.24134831460674158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s v="Harris, Hall and Harris"/>
    <s v="Inverse analyzing matrices"/>
    <n v="7100"/>
    <n v="11648"/>
    <n v="1.6405633802816901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s v="Saunders Group"/>
    <s v="Programmable systemic implementation"/>
    <n v="6500"/>
    <n v="5897"/>
    <n v="0.90723076923076929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s v="Pham, Avila and Nash"/>
    <s v="Multi-channeled next generation architecture"/>
    <n v="7200"/>
    <n v="3326"/>
    <n v="0.46194444444444444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s v="Patterson, Salinas and Lucas"/>
    <s v="Digitized 3rdgeneration encoding"/>
    <n v="2600"/>
    <n v="1002"/>
    <n v="0.38538461538461538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s v="Young PLC"/>
    <s v="Innovative well-modulated functionalities"/>
    <n v="98700"/>
    <n v="131826"/>
    <n v="1.335623100303951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s v="Willis and Sons"/>
    <s v="Fundamental incremental database"/>
    <n v="93800"/>
    <n v="21477"/>
    <n v="0.22896588486140726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s v="Thompson-Bates"/>
    <s v="Expanded encompassing open architecture"/>
    <n v="33700"/>
    <n v="62330"/>
    <n v="1.8495548961424333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s v="Rose-Silva"/>
    <s v="Intuitive static portal"/>
    <n v="3300"/>
    <n v="14643"/>
    <n v="4.4372727272727275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s v="Pacheco, Johnson and Torres"/>
    <s v="Optional bandwidth-monitored definition"/>
    <n v="20700"/>
    <n v="41396"/>
    <n v="1.9998067632850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s v="Carlson, Dixon and Jones"/>
    <s v="Persistent well-modulated synergy"/>
    <n v="9600"/>
    <n v="11900"/>
    <n v="1.2395833333333333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s v="Mcgee Group"/>
    <s v="Assimilated discrete algorithm"/>
    <n v="66200"/>
    <n v="123538"/>
    <n v="1.8661329305135952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s v="Jordan-Acosta"/>
    <s v="Operative uniform hub"/>
    <n v="173800"/>
    <n v="198628"/>
    <n v="1.142853855005753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s v="Nunez Inc"/>
    <s v="Customizable intangible capability"/>
    <n v="70700"/>
    <n v="68602"/>
    <n v="0.97032531824611035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s v="Hayden Ltd"/>
    <s v="Innovative didactic analyzer"/>
    <n v="94500"/>
    <n v="116064"/>
    <n v="1.228190476190476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s v="Gonzalez-Burton"/>
    <s v="Decentralized intangible encoding"/>
    <n v="69800"/>
    <n v="125042"/>
    <n v="1.791432664756446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s v="Lewis, Taylor and Rivers"/>
    <s v="Front-line transitional algorithm"/>
    <n v="136300"/>
    <n v="108974"/>
    <n v="0.79951577402787966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s v="Butler, Henry and Espinoza"/>
    <s v="Switchable didactic matrices"/>
    <n v="37100"/>
    <n v="34964"/>
    <n v="0.94242587601078165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s v="Guzman Group"/>
    <s v="Ameliorated disintermediate utilization"/>
    <n v="114300"/>
    <n v="96777"/>
    <n v="0.8466929133858267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s v="Gibson-Hernandez"/>
    <s v="Visionary foreground middleware"/>
    <n v="47900"/>
    <n v="31864"/>
    <n v="0.66521920668058454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s v="Spencer-Weber"/>
    <s v="Optional zero-defect task-force"/>
    <n v="9000"/>
    <n v="4853"/>
    <n v="0.53922222222222227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s v="Berger, Johnson and Marshall"/>
    <s v="Devolved exuding emulation"/>
    <n v="197600"/>
    <n v="82959"/>
    <n v="0.41983299595141699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s v="Taylor, Cisneros and Romero"/>
    <s v="Open-source neutral task-force"/>
    <n v="157600"/>
    <n v="23159"/>
    <n v="0.14694796954314721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s v="Petersen and Sons"/>
    <s v="Open-source full-range portal"/>
    <n v="900"/>
    <n v="12607"/>
    <n v="14.007777777777777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s v="Hensley Ltd"/>
    <s v="Versatile cohesive open system"/>
    <n v="199000"/>
    <n v="142823"/>
    <n v="0.71770351758793971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s v="Navarro and Sons"/>
    <s v="Multi-layered bottom-line frame"/>
    <n v="180800"/>
    <n v="95958"/>
    <n v="0.5307411504424778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s v="Young LLC"/>
    <s v="Universal maximized methodology"/>
    <n v="74100"/>
    <n v="94631"/>
    <n v="1.2770715249662619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s v="Adams, Willis and Sanchez"/>
    <s v="Expanded hybrid hardware"/>
    <n v="2800"/>
    <n v="977"/>
    <n v="0.34892857142857142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s v="Mills-Roy"/>
    <s v="Profit-focused multi-tasking access"/>
    <n v="33600"/>
    <n v="137961"/>
    <n v="4.105982142857143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s v="Burns-Burnett"/>
    <s v="Front-line scalable definition"/>
    <n v="3800"/>
    <n v="2241"/>
    <n v="0.58973684210526311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s v="Glass, Nunez and Mcdonald"/>
    <s v="Open-source systematic protocol"/>
    <n v="9300"/>
    <n v="3431"/>
    <n v="0.3689247311827956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s v="Perez, Davis and Wilson"/>
    <s v="Implemented tangible algorithm"/>
    <n v="2300"/>
    <n v="4253"/>
    <n v="1.8491304347826087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s v="Diaz-Garcia"/>
    <s v="Profit-focused 3rdgeneration circuit"/>
    <n v="9700"/>
    <n v="1146"/>
    <n v="0.1181443298969072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s v="Salazar-Moon"/>
    <s v="Compatible needs-based architecture"/>
    <n v="4000"/>
    <n v="11948"/>
    <n v="2.9870000000000001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s v="Larsen-Chung"/>
    <s v="Right-sized zero tolerance migration"/>
    <n v="59700"/>
    <n v="135132"/>
    <n v="2.2635175879396985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s v="Anderson and Sons"/>
    <s v="Quality-focused reciprocal structure"/>
    <n v="5500"/>
    <n v="9546"/>
    <n v="1.735636363636363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s v="Lawrence Group"/>
    <s v="Automated actuating conglomeration"/>
    <n v="3700"/>
    <n v="13755"/>
    <n v="3.7175675675675675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s v="Gray-Davis"/>
    <s v="Re-contextualized local initiative"/>
    <n v="5200"/>
    <n v="8330"/>
    <n v="1.601923076923077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s v="Ramirez-Myers"/>
    <s v="Switchable intangible definition"/>
    <n v="900"/>
    <n v="14547"/>
    <n v="16.163333333333334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s v="Lucas, Hall and Bonilla"/>
    <s v="Networked bottom-line initiative"/>
    <n v="1600"/>
    <n v="11735"/>
    <n v="7.3343749999999996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s v="Williams, Perez and Villegas"/>
    <s v="Robust directional system engine"/>
    <n v="1800"/>
    <n v="10658"/>
    <n v="5.921111111111111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s v="Brooks, Jones and Ingram"/>
    <s v="Triple-buffered explicit methodology"/>
    <n v="9900"/>
    <n v="1870"/>
    <n v="0.18888888888888888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s v="Whitaker, Wallace and Daniels"/>
    <s v="Reactive directional capacity"/>
    <n v="5200"/>
    <n v="14394"/>
    <n v="2.7680769230769231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s v="Smith-Gonzalez"/>
    <s v="Polarized needs-based approach"/>
    <n v="5400"/>
    <n v="14743"/>
    <n v="2.730185185185185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s v="Skinner PLC"/>
    <s v="Intuitive well-modulated middleware"/>
    <n v="112300"/>
    <n v="178965"/>
    <n v="1.593633125556545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s v="Nolan, Smith and Sanchez"/>
    <s v="Multi-channeled logistical matrices"/>
    <n v="189200"/>
    <n v="128410"/>
    <n v="0.67869978858350954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s v="Green-Carr"/>
    <s v="Pre-emptive bifurcated artificial intelligence"/>
    <n v="900"/>
    <n v="14324"/>
    <n v="15.915555555555555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s v="Brown-Parker"/>
    <s v="Down-sized coherent toolset"/>
    <n v="22500"/>
    <n v="164291"/>
    <n v="7.3018222222222224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s v="Marshall Inc"/>
    <s v="Open-source multi-tasking data-warehouse"/>
    <n v="167400"/>
    <n v="22073"/>
    <n v="0.13185782556750297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s v="Perry PLC"/>
    <s v="Mandatory uniform matrix"/>
    <n v="3400"/>
    <n v="12275"/>
    <n v="3.6102941176470589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s v="Klein, Stark and Livingston"/>
    <s v="Phased methodical initiative"/>
    <n v="49700"/>
    <n v="5098"/>
    <n v="0.10257545271629778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s v="Fleming-Oliver"/>
    <s v="Managed stable function"/>
    <n v="178200"/>
    <n v="24882"/>
    <n v="0.13962962962962963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s v="Reilly, Aguirre and Johnson"/>
    <s v="Realigned clear-thinking migration"/>
    <n v="7200"/>
    <n v="2912"/>
    <n v="0.40444444444444444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s v="Davidson, Wilcox and Lewis"/>
    <s v="Optional clear-thinking process improvement"/>
    <n v="2500"/>
    <n v="4008"/>
    <n v="1.6032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s v="Michael, Anderson and Vincent"/>
    <s v="Cross-group global moratorium"/>
    <n v="5300"/>
    <n v="9749"/>
    <n v="1.8394339622641509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s v="King Ltd"/>
    <s v="Visionary systemic process improvement"/>
    <n v="9100"/>
    <n v="5803"/>
    <n v="0.63769230769230767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s v="Baker Ltd"/>
    <s v="Progressive intangible flexibility"/>
    <n v="6300"/>
    <n v="14199"/>
    <n v="2.2538095238095237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s v="Baker, Collins and Smith"/>
    <s v="Reactive real-time software"/>
    <n v="114400"/>
    <n v="196779"/>
    <n v="1.7200961538461539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s v="Warren-Harrison"/>
    <s v="Programmable incremental knowledge user"/>
    <n v="38900"/>
    <n v="56859"/>
    <n v="1.4616709511568124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s v="Gardner Group"/>
    <s v="Progressive 5thgeneration customer loyalty"/>
    <n v="135500"/>
    <n v="103554"/>
    <n v="0.76423616236162362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s v="Flores-Lambert"/>
    <s v="Triple-buffered logistical frame"/>
    <n v="109000"/>
    <n v="42795"/>
    <n v="0.39261467889908258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s v="Cruz Ltd"/>
    <s v="Exclusive dynamic adapter"/>
    <n v="114800"/>
    <n v="12938"/>
    <n v="0.11270034843205574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s v="Knox-Garner"/>
    <s v="Automated systemic hierarchy"/>
    <n v="83000"/>
    <n v="101352"/>
    <n v="1.2211084337349398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s v="Miller-Patel"/>
    <s v="Mandatory uniform strategy"/>
    <n v="60400"/>
    <n v="4393"/>
    <n v="7.27317880794702E-2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s v="Hernandez-Grimes"/>
    <s v="Profit-focused zero administration forecast"/>
    <n v="102900"/>
    <n v="67546"/>
    <n v="0.65642371234207963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s v="Owens, Hall and Gonzalez"/>
    <s v="De-engineered static orchestration"/>
    <n v="62800"/>
    <n v="143788"/>
    <n v="2.2896178343949045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s v="Noble-Bailey"/>
    <s v="Customizable dynamic info-mediaries"/>
    <n v="800"/>
    <n v="3755"/>
    <n v="4.6937499999999996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s v="Taylor PLC"/>
    <s v="Enhanced incremental budgetary management"/>
    <n v="7100"/>
    <n v="9238"/>
    <n v="1.3011267605633803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s v="Holmes PLC"/>
    <s v="Digitized local info-mediaries"/>
    <n v="46100"/>
    <n v="77012"/>
    <n v="1.670542299349240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s v="Jones-Martin"/>
    <s v="Virtual systematic monitoring"/>
    <n v="8100"/>
    <n v="14083"/>
    <n v="1.738641975308642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s v="Myers LLC"/>
    <s v="Reactive bottom-line open architecture"/>
    <n v="1700"/>
    <n v="12202"/>
    <n v="7.1776470588235295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s v="Acosta, Mullins and Morris"/>
    <s v="Pre-emptive interactive model"/>
    <n v="97300"/>
    <n v="62127"/>
    <n v="0.63850976361767731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s v="Smith-Schmidt"/>
    <s v="Inverse radical hierarchy"/>
    <n v="900"/>
    <n v="13772"/>
    <n v="15.30222222222222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s v="Leonard-Mcclain"/>
    <s v="Virtual foreground throughput"/>
    <n v="195800"/>
    <n v="168820"/>
    <n v="0.86220633299284988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s v="Bailey-Boyer"/>
    <s v="Visionary exuding Internet solution"/>
    <n v="48900"/>
    <n v="154321"/>
    <n v="3.1558486707566464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s v="Lee LLC"/>
    <s v="Synchronized secondary analyzer"/>
    <n v="29600"/>
    <n v="26527"/>
    <n v="0.89618243243243245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s v="Lyons Inc"/>
    <s v="Balanced attitude-oriented parallelism"/>
    <n v="39300"/>
    <n v="71583"/>
    <n v="1.821450381679389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s v="Mahoney, Adams and Lucas"/>
    <s v="Cloned leadingedge utilization"/>
    <n v="9200"/>
    <n v="12129"/>
    <n v="1.318369565217391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s v="Stewart LLC"/>
    <s v="Secured asymmetric projection"/>
    <n v="135600"/>
    <n v="62804"/>
    <n v="0.46315634218289087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s v="Mcmillan Group"/>
    <s v="Advanced cohesive Graphic Interface"/>
    <n v="153700"/>
    <n v="55536"/>
    <n v="0.36132726089785294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s v="Beck, Thompson and Martinez"/>
    <s v="Down-sized maximized function"/>
    <n v="7800"/>
    <n v="8161"/>
    <n v="1.0462820512820512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s v="Rodriguez-Scott"/>
    <s v="Realigned zero tolerance software"/>
    <n v="2100"/>
    <n v="14046"/>
    <n v="6.6885714285714286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s v="Rush-Bowers"/>
    <s v="Persevering analyzing extranet"/>
    <n v="189500"/>
    <n v="117628"/>
    <n v="0.62072823218997364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s v="Davis and Sons"/>
    <s v="Innovative human-resource migration"/>
    <n v="188200"/>
    <n v="159405"/>
    <n v="0.84699787460148779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s v="Anderson-Pham"/>
    <s v="Intuitive needs-based monitoring"/>
    <n v="113500"/>
    <n v="12552"/>
    <n v="0.11059030837004405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s v="Stewart-Coleman"/>
    <s v="Customer-focused disintermediate toolset"/>
    <n v="134600"/>
    <n v="59007"/>
    <n v="0.43838781575037145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s v="Bradshaw, Smith and Ryan"/>
    <s v="Upgradable 24/7 emulation"/>
    <n v="1700"/>
    <n v="943"/>
    <n v="0.55470588235294116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s v="Jackson PLC"/>
    <s v="Quality-focused client-server core"/>
    <n v="163700"/>
    <n v="93963"/>
    <n v="0.57399511301160655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s v="Ware-Arias"/>
    <s v="Upgradable maximized protocol"/>
    <n v="113800"/>
    <n v="140469"/>
    <n v="1.2343497363796134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s v="Blair, Reyes and Woods"/>
    <s v="Cross-platform interactive synergy"/>
    <n v="5000"/>
    <n v="6423"/>
    <n v="1.2846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s v="Thomas-Lopez"/>
    <s v="User-centric fault-tolerant archive"/>
    <n v="9400"/>
    <n v="6015"/>
    <n v="0.63989361702127656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s v="Brown, Davies and Pacheco"/>
    <s v="Reverse-engineered regional knowledge user"/>
    <n v="8700"/>
    <n v="11075"/>
    <n v="1.2729885057471264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s v="Jones-Riddle"/>
    <s v="Self-enabling real-time definition"/>
    <n v="147800"/>
    <n v="15723"/>
    <n v="0.10638024357239513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s v="Schmidt-Gomez"/>
    <s v="User-centric impactful projection"/>
    <n v="5100"/>
    <n v="2064"/>
    <n v="0.40470588235294119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s v="Sullivan, Davis and Booth"/>
    <s v="Vision-oriented actuating hardware"/>
    <n v="2700"/>
    <n v="7767"/>
    <n v="2.8766666666666665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s v="Edwards-Kane"/>
    <s v="Virtual leadingedge framework"/>
    <n v="1800"/>
    <n v="10313"/>
    <n v="5.7294444444444448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s v="Hicks, Wall and Webb"/>
    <s v="Managed discrete framework"/>
    <n v="174500"/>
    <n v="197018"/>
    <n v="1.129042979942693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s v="Mayer-Richmond"/>
    <s v="Progressive zero-defect capability"/>
    <n v="101400"/>
    <n v="47037"/>
    <n v="0.46387573964497042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s v="Robles Ltd"/>
    <s v="Right-sized demand-driven adapter"/>
    <n v="191000"/>
    <n v="173191"/>
    <n v="0.90675916230366493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s v="Cochran Ltd"/>
    <s v="Re-engineered attitude-oriented frame"/>
    <n v="8100"/>
    <n v="5487"/>
    <n v="0.67740740740740746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s v="Rosales LLC"/>
    <s v="Compatible multimedia utilization"/>
    <n v="5100"/>
    <n v="9817"/>
    <n v="1.9249019607843136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s v="Harper-Bryan"/>
    <s v="Re-contextualized dedicated hardware"/>
    <n v="7700"/>
    <n v="6369"/>
    <n v="0.82714285714285718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s v="Potter, Harper and Everett"/>
    <s v="Decentralized composite paradigm"/>
    <n v="121400"/>
    <n v="65755"/>
    <n v="0.54163920922570019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s v="Spence, Jackson and Kelly"/>
    <s v="Advanced discrete leverage"/>
    <n v="152400"/>
    <n v="178120"/>
    <n v="1.168766404199475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s v="King-Nguyen"/>
    <s v="Open-source incremental throughput"/>
    <n v="1300"/>
    <n v="13678"/>
    <n v="10.52153846153846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s v="Hansen Group"/>
    <s v="Centralized regional interface"/>
    <n v="8100"/>
    <n v="9969"/>
    <n v="1.2307407407407407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s v="Mathis, Hall and Hansen"/>
    <s v="Streamlined web-enabled knowledgebase"/>
    <n v="8300"/>
    <n v="14827"/>
    <n v="1.7863855421686747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s v="Cummings Inc"/>
    <s v="Digitized transitional monitoring"/>
    <n v="28400"/>
    <n v="100900"/>
    <n v="3.552816901408450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s v="Miller-Poole"/>
    <s v="Networked optimal adapter"/>
    <n v="102500"/>
    <n v="165954"/>
    <n v="1.6190634146341463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s v="Calderon, Bradford and Dean"/>
    <s v="Devolved system-worthy framework"/>
    <n v="5400"/>
    <n v="10731"/>
    <n v="1.9872222222222222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s v="Clark-Bowman"/>
    <s v="Stand-alone user-facing service-desk"/>
    <n v="9300"/>
    <n v="3232"/>
    <n v="0.34752688172043011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s v="Hensley Ltd"/>
    <s v="Versatile global attitude"/>
    <n v="6200"/>
    <n v="10938"/>
    <n v="1.7641935483870967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s v="Anderson-Pearson"/>
    <s v="Intuitive demand-driven Local Area Network"/>
    <n v="2100"/>
    <n v="10739"/>
    <n v="5.1138095238095236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s v="Martin, Martin and Solis"/>
    <s v="Assimilated uniform methodology"/>
    <n v="6800"/>
    <n v="5579"/>
    <n v="0.82044117647058823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s v="Price and Sons"/>
    <s v="Object-based demand-driven strategy"/>
    <n v="89900"/>
    <n v="45384"/>
    <n v="0.50482758620689661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s v="Cuevas-Morales"/>
    <s v="Public-key coherent ability"/>
    <n v="900"/>
    <n v="8703"/>
    <n v="9.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s v="Padilla-Porter"/>
    <s v="Innovative exuding matrix"/>
    <n v="148400"/>
    <n v="182302"/>
    <n v="1.2284501347708894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s v="Morris Group"/>
    <s v="Realigned impactful artificial intelligence"/>
    <n v="4800"/>
    <n v="3045"/>
    <n v="0.63437500000000002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s v="Saunders Ltd"/>
    <s v="Multi-layered multi-tasking secured line"/>
    <n v="182400"/>
    <n v="102749"/>
    <n v="0.56331688596491225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s v="Woods Inc"/>
    <s v="Upgradable upward-trending portal"/>
    <n v="4000"/>
    <n v="1763"/>
    <n v="0.44074999999999998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s v="Villanueva, Wright and Richardson"/>
    <s v="Profit-focused global product"/>
    <n v="116500"/>
    <n v="137904"/>
    <n v="1.1837253218884121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s v="Wilson, Brooks and Clark"/>
    <s v="Operative well-modulated data-warehouse"/>
    <n v="146400"/>
    <n v="152438"/>
    <n v="1.041243169398907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s v="Sheppard, Smith and Spence"/>
    <s v="Cloned asymmetric functionalities"/>
    <n v="5000"/>
    <n v="1332"/>
    <n v="0.26640000000000003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s v="Wise, Thompson and Allen"/>
    <s v="Pre-emptive neutral portal"/>
    <n v="33800"/>
    <n v="118706"/>
    <n v="3.5120118343195266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s v="Lane, Ryan and Chapman"/>
    <s v="Switchable demand-driven help-desk"/>
    <n v="6300"/>
    <n v="5674"/>
    <n v="0.90063492063492068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s v="Terry-Salinas"/>
    <s v="Networked secondary structure"/>
    <n v="98800"/>
    <n v="139354"/>
    <n v="1.4104655870445344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s v="Wang-Rodriguez"/>
    <s v="Total multimedia website"/>
    <n v="188800"/>
    <n v="57734"/>
    <n v="0.3057944915254237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s v="Mckee-Hill"/>
    <s v="Cross-platform upward-trending parallelism"/>
    <n v="134300"/>
    <n v="145265"/>
    <n v="1.081645569620253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s v="Gomez LLC"/>
    <s v="Pre-emptive mission-critical hardware"/>
    <n v="71200"/>
    <n v="95020"/>
    <n v="1.3345505617977529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s v="Gonzalez-Robbins"/>
    <s v="Up-sized responsive protocol"/>
    <n v="4700"/>
    <n v="8829"/>
    <n v="1.878510638297872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s v="Obrien and Sons"/>
    <s v="Pre-emptive transitional frame"/>
    <n v="1200"/>
    <n v="3984"/>
    <n v="3.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s v="Shaw Ltd"/>
    <s v="Profit-focused content-based application"/>
    <n v="1400"/>
    <n v="8053"/>
    <n v="5.7521428571428572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s v="Olsen-Ryan"/>
    <s v="Assimilated neutral utilization"/>
    <n v="5600"/>
    <n v="10328"/>
    <n v="1.8442857142857143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s v="Grimes, Holland and Sloan"/>
    <s v="Extended dedicated archive"/>
    <n v="3600"/>
    <n v="10289"/>
    <n v="2.858055555555555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s v="Perry and Sons"/>
    <s v="Configurable static help-desk"/>
    <n v="3100"/>
    <n v="9889"/>
    <n v="3.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s v="Turner, Young and Collins"/>
    <s v="Self-enabling clear-thinking framework"/>
    <n v="153800"/>
    <n v="60342"/>
    <n v="0.3923407022106631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s v="Richardson Inc"/>
    <s v="Assimilated fault-tolerant capacity"/>
    <n v="5000"/>
    <n v="8907"/>
    <n v="1.781400000000000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s v="Santos-Young"/>
    <s v="Enhanced neutral ability"/>
    <n v="4000"/>
    <n v="14606"/>
    <n v="3.651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s v="Nichols Ltd"/>
    <s v="Function-based attitude-oriented groupware"/>
    <n v="7400"/>
    <n v="8432"/>
    <n v="1.139459459459459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s v="Murphy PLC"/>
    <s v="Optional solution-oriented instruction set"/>
    <n v="191500"/>
    <n v="57122"/>
    <n v="0.29828720626631855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s v="Hogan, Porter and Rivera"/>
    <s v="Organic object-oriented core"/>
    <n v="8500"/>
    <n v="4613"/>
    <n v="0.54270588235294115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s v="Lyons LLC"/>
    <s v="Balanced impactful circuit"/>
    <n v="68800"/>
    <n v="162603"/>
    <n v="2.3634156976744185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s v="Long-Greene"/>
    <s v="Future-proofed heuristic encryption"/>
    <n v="2400"/>
    <n v="12310"/>
    <n v="5.1291666666666664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s v="Robles-Hudson"/>
    <s v="Balanced bifurcated leverage"/>
    <n v="8600"/>
    <n v="8656"/>
    <n v="1.0065116279069768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s v="Mcclure LLC"/>
    <s v="Sharable discrete budgetary management"/>
    <n v="196600"/>
    <n v="159931"/>
    <n v="0.81348423194303154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s v="Martin, Russell and Baker"/>
    <s v="Focused solution-oriented instruction set"/>
    <n v="4200"/>
    <n v="689"/>
    <n v="0.16404761904761905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s v="Rice-Parker"/>
    <s v="Down-sized actuating infrastructure"/>
    <n v="91400"/>
    <n v="48236"/>
    <n v="0.52774617067833696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s v="Landry Inc"/>
    <s v="Synergistic cohesive adapter"/>
    <n v="29600"/>
    <n v="77021"/>
    <n v="2.6020608108108108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s v="Richards-Davis"/>
    <s v="Quality-focused mission-critical structure"/>
    <n v="90600"/>
    <n v="27844"/>
    <n v="0.3073289183222958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s v="Davis, Cox and Fox"/>
    <s v="Compatible exuding Graphical User Interface"/>
    <n v="5200"/>
    <n v="702"/>
    <n v="0.13500000000000001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s v="Smith-Wallace"/>
    <s v="Monitored 24/7 time-frame"/>
    <n v="110300"/>
    <n v="197024"/>
    <n v="1.7862556663644606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s v="Cordova, Shaw and Wang"/>
    <s v="Virtual secondary open architecture"/>
    <n v="5300"/>
    <n v="11663"/>
    <n v="2.2005660377358489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s v="Clark Inc"/>
    <s v="Down-sized mobile time-frame"/>
    <n v="9200"/>
    <n v="9339"/>
    <n v="1.015108695652174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s v="Young and Sons"/>
    <s v="Innovative disintermediate encryption"/>
    <n v="2400"/>
    <n v="4596"/>
    <n v="1.91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s v="Henson PLC"/>
    <s v="Universal contextually-based knowledgebase"/>
    <n v="56800"/>
    <n v="173437"/>
    <n v="3.0534683098591549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s v="Garcia Group"/>
    <s v="Persevering interactive matrix"/>
    <n v="191000"/>
    <n v="45831"/>
    <n v="0.23995287958115183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s v="Adams, Walker and Wong"/>
    <s v="Seamless background framework"/>
    <n v="900"/>
    <n v="6514"/>
    <n v="7.2377777777777776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s v="Hopkins-Browning"/>
    <s v="Balanced upward-trending productivity"/>
    <n v="2500"/>
    <n v="13684"/>
    <n v="5.4736000000000002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s v="Bell, Edwards and Andersen"/>
    <s v="Centralized clear-thinking solution"/>
    <n v="3200"/>
    <n v="13264"/>
    <n v="4.1449999999999996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s v="Morales Group"/>
    <s v="Optimized bi-directional extranet"/>
    <n v="183800"/>
    <n v="1667"/>
    <n v="9.0696409140369975E-3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s v="Lucero Group"/>
    <s v="Intuitive actuating benchmark"/>
    <n v="9800"/>
    <n v="3349"/>
    <n v="0.34173469387755101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s v="Smith, Brown and Davis"/>
    <s v="Devolved background project"/>
    <n v="193400"/>
    <n v="46317"/>
    <n v="0.239488107549121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s v="Hunt Group"/>
    <s v="Reverse-engineered executive emulation"/>
    <n v="163800"/>
    <n v="78743"/>
    <n v="0.48072649572649573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s v="Mccann-Le"/>
    <s v="Focused coherent methodology"/>
    <n v="153600"/>
    <n v="107743"/>
    <n v="0.70145182291666663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s v="Johnson Inc"/>
    <s v="Reduced context-sensitive complexity"/>
    <n v="1300"/>
    <n v="6889"/>
    <n v="5.2992307692307694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s v="Collins LLC"/>
    <s v="Decentralized 4thgeneration time-frame"/>
    <n v="25500"/>
    <n v="45983"/>
    <n v="1.8032549019607844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s v="Smith-Miller"/>
    <s v="De-engineered cohesive moderator"/>
    <n v="7500"/>
    <n v="6924"/>
    <n v="0.9232000000000000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s v="Jensen-Vargas"/>
    <s v="Ameliorated explicit parallelism"/>
    <n v="89900"/>
    <n v="12497"/>
    <n v="0.13901001112347053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s v="Robles, Bell and Gonzalez"/>
    <s v="Customizable background monitoring"/>
    <n v="18000"/>
    <n v="166874"/>
    <n v="9.2707777777777771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s v="Turner, Miller and Francis"/>
    <s v="Compatible well-modulated budgetary management"/>
    <n v="2100"/>
    <n v="837"/>
    <n v="0.39857142857142858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s v="Roberts Group"/>
    <s v="Up-sized radical pricing structure"/>
    <n v="172700"/>
    <n v="193820"/>
    <n v="1.122292993630573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s v="Best, Miller and Thomas"/>
    <s v="Re-engineered mobile task-force"/>
    <n v="7800"/>
    <n v="9289"/>
    <n v="1.1908974358974358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s v="Smith-Mullins"/>
    <s v="User-centric intangible neural-net"/>
    <n v="147800"/>
    <n v="35498"/>
    <n v="0.24017591339648173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s v="Williams-Walsh"/>
    <s v="Organized explicit core"/>
    <n v="9100"/>
    <n v="12678"/>
    <n v="1.3931868131868133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s v="Harrison, Blackwell and Mendez"/>
    <s v="Synchronized 6thgeneration adapter"/>
    <n v="8300"/>
    <n v="3260"/>
    <n v="0.39277108433734942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s v="Sanchez, Bradley and Flores"/>
    <s v="Centralized motivating capacity"/>
    <n v="138700"/>
    <n v="31123"/>
    <n v="0.22439077144917088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s v="Cox LLC"/>
    <s v="Phased 24hour flexibility"/>
    <n v="8600"/>
    <n v="4797"/>
    <n v="0.55779069767441858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s v="Morales-Odonnell"/>
    <s v="Exclusive 5thgeneration structure"/>
    <n v="125400"/>
    <n v="53324"/>
    <n v="0.42523125996810207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s v="Ramirez LLC"/>
    <s v="Multi-tiered maximized orchestration"/>
    <n v="5900"/>
    <n v="6608"/>
    <n v="1.12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s v="Marsh-Coleman"/>
    <s v="Exclusive asymmetric analyzer"/>
    <n v="177700"/>
    <n v="180802"/>
    <n v="1.0174563871693867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s v="Frederick, Jenkins and Collins"/>
    <s v="Organic radical collaboration"/>
    <n v="800"/>
    <n v="3406"/>
    <n v="4.2575000000000003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s v="Wilson Ltd"/>
    <s v="Function-based multi-state software"/>
    <n v="7600"/>
    <n v="11061"/>
    <n v="1.4553947368421052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s v="Cline, Peterson and Lowery"/>
    <s v="Innovative static budgetary management"/>
    <n v="50500"/>
    <n v="16389"/>
    <n v="0.32453465346534655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s v="Underwood, James and Jones"/>
    <s v="Triple-buffered holistic ability"/>
    <n v="900"/>
    <n v="6303"/>
    <n v="7.003333333333333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s v="Johnson-Contreras"/>
    <s v="Diverse scalable superstructure"/>
    <n v="96700"/>
    <n v="81136"/>
    <n v="0.83904860392967939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s v="Greene, Lloyd and Sims"/>
    <s v="Balanced leadingedge data-warehouse"/>
    <n v="2100"/>
    <n v="1768"/>
    <n v="0.84190476190476193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s v="Smith-Sparks"/>
    <s v="Digitized bandwidth-monitored open architecture"/>
    <n v="8300"/>
    <n v="12944"/>
    <n v="1.559518072289156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s v="Avila, Ford and Welch"/>
    <s v="Focused leadingedge matrix"/>
    <n v="9000"/>
    <n v="7227"/>
    <n v="0.80300000000000005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s v="Gallegos Inc"/>
    <s v="Seamless logistical encryption"/>
    <n v="5100"/>
    <n v="574"/>
    <n v="0.11254901960784314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s v="Morrow, Santiago and Soto"/>
    <s v="Stand-alone human-resource workforce"/>
    <n v="105000"/>
    <n v="96328"/>
    <n v="0.91740952380952379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s v="Berry-Richardson"/>
    <s v="Automated zero tolerance implementation"/>
    <n v="186700"/>
    <n v="178338"/>
    <n v="0.95521156936261387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s v="Cordova-Torres"/>
    <s v="Pre-emptive grid-enabled contingency"/>
    <n v="1600"/>
    <n v="8046"/>
    <n v="5.0287499999999996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s v="Holt, Bernard and Johnson"/>
    <s v="Multi-lateral didactic encoding"/>
    <n v="115600"/>
    <n v="184086"/>
    <n v="1.592439446366781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s v="Clark, Mccormick and Mendoza"/>
    <s v="Self-enabling didactic orchestration"/>
    <n v="89100"/>
    <n v="13385"/>
    <n v="0.15022446689113356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s v="Garrison LLC"/>
    <s v="Profit-focused 24/7 data-warehouse"/>
    <n v="2600"/>
    <n v="12533"/>
    <n v="4.820384615384615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s v="Shannon-Olson"/>
    <s v="Enhanced methodical middleware"/>
    <n v="9800"/>
    <n v="14697"/>
    <n v="1.4996938775510205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s v="Murillo-Mcfarland"/>
    <s v="Synchronized client-driven projection"/>
    <n v="84400"/>
    <n v="98935"/>
    <n v="1.1722156398104266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s v="Young, Gilbert and Escobar"/>
    <s v="Networked didactic time-frame"/>
    <n v="151300"/>
    <n v="57034"/>
    <n v="0.37695968274950431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s v="Thomas, Welch and Santana"/>
    <s v="Assimilated exuding toolset"/>
    <n v="9800"/>
    <n v="7120"/>
    <n v="0.72653061224489801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s v="Brown-Pena"/>
    <s v="Front-line client-server secured line"/>
    <n v="5300"/>
    <n v="14097"/>
    <n v="2.6598113207547169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s v="Holder, Caldwell and Vance"/>
    <s v="Polarized systemic Internet solution"/>
    <n v="178000"/>
    <n v="43086"/>
    <n v="0.24205617977528091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s v="Harrison-Bridges"/>
    <s v="Profit-focused exuding moderator"/>
    <n v="77000"/>
    <n v="1930"/>
    <n v="2.5064935064935064E-2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s v="Johnson, Murphy and Peterson"/>
    <s v="Cross-group high-level moderator"/>
    <n v="84900"/>
    <n v="13864"/>
    <n v="0.1632979976442874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s v="Taylor Inc"/>
    <s v="Public-key 3rdgeneration system engine"/>
    <n v="2800"/>
    <n v="7742"/>
    <n v="2.7650000000000001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s v="Deleon and Sons"/>
    <s v="Organized value-added access"/>
    <n v="184800"/>
    <n v="164109"/>
    <n v="0.88803571428571426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s v="Benjamin, Paul and Ferguson"/>
    <s v="Cloned global Graphical User Interface"/>
    <n v="4200"/>
    <n v="6870"/>
    <n v="1.6357142857142857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s v="York-Pitts"/>
    <s v="Monitored discrete toolset"/>
    <n v="66100"/>
    <n v="179074"/>
    <n v="2.7091376701966716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s v="Jarvis and Sons"/>
    <s v="Business-focused intermediate system engine"/>
    <n v="29500"/>
    <n v="83843"/>
    <n v="2.8421355932203389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s v="Martin-James"/>
    <s v="Streamlined upward-trending analyzer"/>
    <n v="180100"/>
    <n v="105598"/>
    <n v="0.58632981676846196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s v="Mercer, Solomon and Singleton"/>
    <s v="Distributed human-resource policy"/>
    <n v="9000"/>
    <n v="8866"/>
    <n v="0.98511111111111116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s v="Dougherty, Austin and Mills"/>
    <s v="De-engineered 5thgeneration contingency"/>
    <n v="170600"/>
    <n v="75022"/>
    <n v="0.43975381008206332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s v="Ritter PLC"/>
    <s v="Multi-channeled upward-trending application"/>
    <n v="9500"/>
    <n v="14408"/>
    <n v="1.516631578947368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s v="Anderson Group"/>
    <s v="Organic maximized database"/>
    <n v="6300"/>
    <n v="14089"/>
    <n v="2.236349206349206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s v="Smith and Sons"/>
    <s v="Grass-roots 24/7 attitude"/>
    <n v="5200"/>
    <n v="12467"/>
    <n v="2.3975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s v="Lam-Hamilton"/>
    <s v="Team-oriented global strategy"/>
    <n v="6000"/>
    <n v="11960"/>
    <n v="1.9933333333333334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s v="Ho Ltd"/>
    <s v="Enhanced client-driven capacity"/>
    <n v="5800"/>
    <n v="7966"/>
    <n v="1.373448275862069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s v="Brown, Estrada and Jensen"/>
    <s v="Exclusive systematic productivity"/>
    <n v="105300"/>
    <n v="106321"/>
    <n v="1.009696106362773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s v="Hunt LLC"/>
    <s v="Re-engineered radical policy"/>
    <n v="20000"/>
    <n v="158832"/>
    <n v="7.9416000000000002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s v="Fowler-Smith"/>
    <s v="Down-sized logistical adapter"/>
    <n v="3000"/>
    <n v="11091"/>
    <n v="3.6970000000000001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s v="Blair Inc"/>
    <s v="Configurable bandwidth-monitored throughput"/>
    <n v="9900"/>
    <n v="1269"/>
    <n v="0.12818181818181817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s v="Kelley, Stanton and Sanchez"/>
    <s v="Optional tangible pricing structure"/>
    <n v="3700"/>
    <n v="5107"/>
    <n v="1.3802702702702703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s v="Hernandez-Macdonald"/>
    <s v="Organic high-level implementation"/>
    <n v="168700"/>
    <n v="141393"/>
    <n v="0.83813278008298753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s v="Joseph LLC"/>
    <s v="Decentralized logistical collaboration"/>
    <n v="94900"/>
    <n v="194166"/>
    <n v="2.046006322444678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s v="Webb-Smith"/>
    <s v="Advanced content-based installation"/>
    <n v="9300"/>
    <n v="4124"/>
    <n v="0.4434408602150537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s v="Johns PLC"/>
    <s v="Distributed high-level open architecture"/>
    <n v="6800"/>
    <n v="14865"/>
    <n v="2.186029411764705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s v="Hardin-Foley"/>
    <s v="Synergized zero tolerance help-desk"/>
    <n v="72400"/>
    <n v="134688"/>
    <n v="1.8603314917127072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s v="Fischer, Fowler and Arnold"/>
    <s v="Extended multi-tasking definition"/>
    <n v="20100"/>
    <n v="47705"/>
    <n v="2.3733830845771142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s v="Martinez-Juarez"/>
    <s v="Realigned uniform knowledge user"/>
    <n v="31200"/>
    <n v="95364"/>
    <n v="3.0565384615384614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s v="Wilson and Sons"/>
    <s v="Monitored grid-enabled model"/>
    <n v="3500"/>
    <n v="3295"/>
    <n v="0.94142857142857139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s v="Clements Group"/>
    <s v="Assimilated actuating policy"/>
    <n v="9000"/>
    <n v="4896"/>
    <n v="0.5440000000000000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s v="Valenzuela-Cook"/>
    <s v="Total incremental productivity"/>
    <n v="6700"/>
    <n v="7496"/>
    <n v="1.1188059701492536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s v="Parker, Haley and Foster"/>
    <s v="Adaptive local task-force"/>
    <n v="2700"/>
    <n v="9967"/>
    <n v="3.6914814814814814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s v="Fuentes LLC"/>
    <s v="Universal zero-defect concept"/>
    <n v="83300"/>
    <n v="52421"/>
    <n v="0.62930372148859548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s v="Moran and Sons"/>
    <s v="Object-based bottom-line superstructure"/>
    <n v="9700"/>
    <n v="6298"/>
    <n v="0.6492783505154639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s v="Stevens Inc"/>
    <s v="Adaptive 24hour projection"/>
    <n v="8200"/>
    <n v="1546"/>
    <n v="0.18853658536585366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s v="Martinez-Johnson"/>
    <s v="Sharable radical toolset"/>
    <n v="96500"/>
    <n v="16168"/>
    <n v="0.1675440414507772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s v="Franklin Inc"/>
    <s v="Focused multimedia knowledgebase"/>
    <n v="6200"/>
    <n v="6269"/>
    <n v="1.0111290322580646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s v="Perez PLC"/>
    <s v="Seamless 6thgeneration extranet"/>
    <n v="43800"/>
    <n v="149578"/>
    <n v="3.415022831050228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s v="Sanchez, Cross and Savage"/>
    <s v="Sharable mobile knowledgebase"/>
    <n v="6000"/>
    <n v="3841"/>
    <n v="0.6401666666666666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s v="Pineda Ltd"/>
    <s v="Cross-group global system engine"/>
    <n v="8700"/>
    <n v="4531"/>
    <n v="0.5208045977011494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s v="Powell and Sons"/>
    <s v="Centralized clear-thinking conglomeration"/>
    <n v="18900"/>
    <n v="60934"/>
    <n v="3.224021164021164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s v="Nunez-Richards"/>
    <s v="De-engineered cohesive system engine"/>
    <n v="86400"/>
    <n v="103255"/>
    <n v="1.1950810185185186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s v="Pugh LLC"/>
    <s v="Reactive analyzing function"/>
    <n v="8900"/>
    <n v="13065"/>
    <n v="1.467977528089887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s v="Rowe-Wong"/>
    <s v="Robust hybrid budgetary management"/>
    <n v="700"/>
    <n v="6654"/>
    <n v="9.5057142857142853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s v="Williams-Santos"/>
    <s v="Open-source analyzing monitoring"/>
    <n v="9400"/>
    <n v="6852"/>
    <n v="0.72893617021276591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s v="Weber Inc"/>
    <s v="Up-sized discrete firmware"/>
    <n v="157600"/>
    <n v="124517"/>
    <n v="0.7900824873096447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s v="Avery, Brown and Parker"/>
    <s v="Exclusive intangible extranet"/>
    <n v="7900"/>
    <n v="5113"/>
    <n v="0.6472151898734177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s v="Cox Group"/>
    <s v="Synergized analyzing process improvement"/>
    <n v="7100"/>
    <n v="5824"/>
    <n v="0.82028169014084507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s v="Jensen LLC"/>
    <s v="Realigned dedicated system engine"/>
    <n v="600"/>
    <n v="6226"/>
    <n v="10.37666666666666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s v="Brown Inc"/>
    <s v="Object-based bandwidth-monitored concept"/>
    <n v="156800"/>
    <n v="20243"/>
    <n v="0.12910076530612244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s v="Hale-Hayes"/>
    <s v="Ameliorated client-driven open system"/>
    <n v="121600"/>
    <n v="188288"/>
    <n v="1.5484210526315789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s v="Mcbride PLC"/>
    <s v="Upgradable leadingedge Local Area Network"/>
    <n v="157300"/>
    <n v="11167"/>
    <n v="7.0991735537190084E-2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s v="Harris-Jennings"/>
    <s v="Customizable intermediate data-warehouse"/>
    <n v="70300"/>
    <n v="146595"/>
    <n v="2.0852773826458035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s v="Becker-Scott"/>
    <s v="Managed optimizing archive"/>
    <n v="7900"/>
    <n v="7875"/>
    <n v="0.99683544303797467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s v="Todd, Freeman and Henry"/>
    <s v="Diverse systematic projection"/>
    <n v="73800"/>
    <n v="148779"/>
    <n v="2.0159756097560977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s v="Martinez, Garza and Young"/>
    <s v="Up-sized web-enabled info-mediaries"/>
    <n v="108500"/>
    <n v="175868"/>
    <n v="1.6209032258064515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s v="Smith-Ramos"/>
    <s v="Persevering optimizing Graphical User Interface"/>
    <n v="140300"/>
    <n v="5112"/>
    <n v="3.6436208125445471E-2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s v="Waters and Sons"/>
    <s v="Inverse neutral structure"/>
    <n v="6300"/>
    <n v="13018"/>
    <n v="2.0663492063492064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s v="Brown Ltd"/>
    <s v="Quality-focused system-worthy support"/>
    <n v="71100"/>
    <n v="91176"/>
    <n v="1.2823628691983122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s v="Christian, Yates and Greer"/>
    <s v="Vision-oriented 5thgeneration array"/>
    <n v="5300"/>
    <n v="6342"/>
    <n v="1.1966037735849056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s v="Cole, Hernandez and Rodriguez"/>
    <s v="Cross-platform logistical circuit"/>
    <n v="88700"/>
    <n v="151438"/>
    <n v="1.7073055242390078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s v="Ortiz, Valenzuela and Collins"/>
    <s v="Profound solution-oriented matrix"/>
    <n v="3300"/>
    <n v="6178"/>
    <n v="1.8721212121212121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s v="Valencia PLC"/>
    <s v="Extended asynchronous initiative"/>
    <n v="3400"/>
    <n v="6405"/>
    <n v="1.8838235294117647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s v="Gordon, Mendez and Johnson"/>
    <s v="Fundamental needs-based frame"/>
    <n v="137600"/>
    <n v="180667"/>
    <n v="1.3129869186046512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s v="Johnson Group"/>
    <s v="Compatible full-range leverage"/>
    <n v="3900"/>
    <n v="11075"/>
    <n v="2.8397435897435899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s v="Rose-Fuller"/>
    <s v="Upgradable holistic system engine"/>
    <n v="10000"/>
    <n v="12042"/>
    <n v="1.2041999999999999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s v="Hughes, Mendez and Patterson"/>
    <s v="Stand-alone multi-state data-warehouse"/>
    <n v="42800"/>
    <n v="179356"/>
    <n v="4.1905607476635511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s v="Brady, Cortez and Rodriguez"/>
    <s v="Multi-lateral maximized core"/>
    <n v="8200"/>
    <n v="1136"/>
    <n v="0.13853658536585367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s v="Wang, Nguyen and Horton"/>
    <s v="Innovative holistic hub"/>
    <n v="6200"/>
    <n v="8645"/>
    <n v="1.394354838709677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s v="Santos, Williams and Brown"/>
    <s v="Reverse-engineered 24/7 methodology"/>
    <n v="1100"/>
    <n v="1914"/>
    <n v="1.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s v="Barnett and Sons"/>
    <s v="Business-focused dynamic info-mediaries"/>
    <n v="26500"/>
    <n v="41205"/>
    <n v="1.5549056603773586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s v="Petersen-Rodriguez"/>
    <s v="Digitized clear-thinking installation"/>
    <n v="8500"/>
    <n v="14488"/>
    <n v="1.7044705882352942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s v="Burnett-Mora"/>
    <s v="Quality-focused 24/7 superstructure"/>
    <n v="6400"/>
    <n v="12129"/>
    <n v="1.8951562500000001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s v="King LLC"/>
    <s v="Multi-channeled local intranet"/>
    <n v="1400"/>
    <n v="3496"/>
    <n v="2.4971428571428573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s v="Miller Ltd"/>
    <s v="Open-architected mobile emulation"/>
    <n v="198600"/>
    <n v="97037"/>
    <n v="0.48860523665659616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s v="Case LLC"/>
    <s v="Ameliorated foreground methodology"/>
    <n v="195900"/>
    <n v="55757"/>
    <n v="0.28461970393057684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s v="Swanson, Wilson and Baker"/>
    <s v="Synergized well-modulated project"/>
    <n v="4300"/>
    <n v="11525"/>
    <n v="2.680232558139534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s v="Dean, Fox and Phillips"/>
    <s v="Extended context-sensitive forecast"/>
    <n v="25600"/>
    <n v="158669"/>
    <n v="6.1980078125000002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s v="Smith-Smith"/>
    <s v="Total leadingedge neural-net"/>
    <n v="189000"/>
    <n v="5916"/>
    <n v="3.1301587301587303E-2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s v="Smith, Scott and Rodriguez"/>
    <s v="Organic actuating protocol"/>
    <n v="94300"/>
    <n v="150806"/>
    <n v="1.5992152704135738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s v="White, Robertson and Roberts"/>
    <s v="Down-sized national software"/>
    <n v="5100"/>
    <n v="14249"/>
    <n v="2.793921568627451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s v="Martinez Inc"/>
    <s v="Organic upward-trending Graphical User Interface"/>
    <n v="7500"/>
    <n v="5803"/>
    <n v="0.77373333333333338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s v="Tucker, Mccoy and Marquez"/>
    <s v="Synergistic tertiary budgetary management"/>
    <n v="6400"/>
    <n v="13205"/>
    <n v="2.0632812500000002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s v="Martin, Lee and Armstrong"/>
    <s v="Open-architected incremental ability"/>
    <n v="1600"/>
    <n v="11108"/>
    <n v="6.9424999999999999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s v="Dunn, Moreno and Green"/>
    <s v="Intuitive object-oriented task-force"/>
    <n v="1900"/>
    <n v="2884"/>
    <n v="1.51789473684210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s v="Jackson, Martinez and Ray"/>
    <s v="Multi-tiered executive toolset"/>
    <n v="85900"/>
    <n v="55476"/>
    <n v="0.6458207217694994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s v="Patterson-Johnson"/>
    <s v="Grass-roots directional workforce"/>
    <n v="9500"/>
    <n v="5973"/>
    <n v="0.62873684210526315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s v="Carlson-Hernandez"/>
    <s v="Quality-focused real-time solution"/>
    <n v="59200"/>
    <n v="183756"/>
    <n v="3.1039864864864866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s v="Parker PLC"/>
    <s v="Reduced interactive matrix"/>
    <n v="72100"/>
    <n v="30902"/>
    <n v="0.42859916782246882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s v="Yu and Sons"/>
    <s v="Adaptive context-sensitive architecture"/>
    <n v="6700"/>
    <n v="5569"/>
    <n v="0.83119402985074631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s v="Taylor, Johnson and Hernandez"/>
    <s v="Polarized incremental portal"/>
    <n v="118200"/>
    <n v="92824"/>
    <n v="0.78531302876480547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s v="Mack Ltd"/>
    <s v="Reactive regional access"/>
    <n v="139000"/>
    <n v="158590"/>
    <n v="1.1409352517985611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s v="Lamb-Sanders"/>
    <s v="Stand-alone reciprocal frame"/>
    <n v="197700"/>
    <n v="127591"/>
    <n v="0.64537683358624176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s v="Williams-Ramirez"/>
    <s v="Open-architected 24/7 throughput"/>
    <n v="8500"/>
    <n v="6750"/>
    <n v="0.79411764705882348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s v="Weaver Ltd"/>
    <s v="Monitored 24/7 approach"/>
    <n v="81600"/>
    <n v="9318"/>
    <n v="0.11419117647058824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s v="Barnes-Williams"/>
    <s v="Upgradable explicit forecast"/>
    <n v="8600"/>
    <n v="4832"/>
    <n v="0.561860465116279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s v="Richardson, Woodward and Hansen"/>
    <s v="Pre-emptive context-sensitive support"/>
    <n v="119800"/>
    <n v="19769"/>
    <n v="0.16501669449081802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s v="Hunt, Barker and Baker"/>
    <s v="Business-focused leadingedge instruction set"/>
    <n v="9400"/>
    <n v="11277"/>
    <n v="1.1996808510638297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s v="Ramos, Moreno and Lewis"/>
    <s v="Extended multi-state knowledge user"/>
    <n v="9200"/>
    <n v="13382"/>
    <n v="1.454565217391304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s v="Harris Inc"/>
    <s v="Future-proofed modular groupware"/>
    <n v="14900"/>
    <n v="32986"/>
    <n v="2.2138255033557046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s v="Ferguson, Murphy and Bright"/>
    <s v="Multi-lateral heuristic throughput"/>
    <n v="192100"/>
    <n v="178483"/>
    <n v="0.92911504424778757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s v="Robinson Group"/>
    <s v="Switchable reciprocal middleware"/>
    <n v="98700"/>
    <n v="87448"/>
    <n v="0.88599797365754818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s v="Vargas-Cox"/>
    <s v="Vision-oriented local contingency"/>
    <n v="98600"/>
    <n v="62174"/>
    <n v="0.63056795131845844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s v="Yang and Sons"/>
    <s v="Reactive 6thgeneration hub"/>
    <n v="121700"/>
    <n v="59003"/>
    <n v="0.48482333607230893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s v="Wang, Koch and Weaver"/>
    <s v="Digitized analyzing capacity"/>
    <n v="196700"/>
    <n v="174039"/>
    <n v="0.88479410269445857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s v="Cisneros Ltd"/>
    <s v="Vision-oriented regional hub"/>
    <n v="10000"/>
    <n v="12684"/>
    <n v="1.268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s v="Williams-Jones"/>
    <s v="Monitored incremental info-mediaries"/>
    <n v="600"/>
    <n v="14033"/>
    <n v="23.388333333333332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s v="Roberts, Hinton and Williams"/>
    <s v="Programmable static middleware"/>
    <n v="35000"/>
    <n v="177936"/>
    <n v="5.0838857142857146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s v="Gonzalez, Williams and Benson"/>
    <s v="Multi-layered bottom-line encryption"/>
    <n v="6900"/>
    <n v="13212"/>
    <n v="1.914782608695652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s v="Hobbs, Brown and Lee"/>
    <s v="Vision-oriented systematic Graphical User Interface"/>
    <n v="118400"/>
    <n v="49879"/>
    <n v="0.42127533783783783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s v="Russo, Kim and Mccoy"/>
    <s v="Balanced optimal hardware"/>
    <n v="10000"/>
    <n v="824"/>
    <n v="8.2400000000000001E-2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s v="Howell, Myers and Olson"/>
    <s v="Self-enabling mission-critical success"/>
    <n v="52600"/>
    <n v="31594"/>
    <n v="0.60064638783269964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s v="Bailey and Sons"/>
    <s v="Grass-roots dynamic emulation"/>
    <n v="120700"/>
    <n v="57010"/>
    <n v="0.47232808616404309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s v="Jensen-Brown"/>
    <s v="Fundamental disintermediate matrix"/>
    <n v="9100"/>
    <n v="7438"/>
    <n v="0.81736263736263737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s v="Smith Group"/>
    <s v="Right-sized secondary challenge"/>
    <n v="106800"/>
    <n v="57872"/>
    <n v="0.54187265917603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s v="Murphy-Farrell"/>
    <s v="Implemented exuding software"/>
    <n v="9100"/>
    <n v="8906"/>
    <n v="0.9786813186813186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s v="Everett-Wolfe"/>
    <s v="Total optimizing software"/>
    <n v="10000"/>
    <n v="7724"/>
    <n v="0.77239999999999998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s v="Young PLC"/>
    <s v="Optional maximized attitude"/>
    <n v="79400"/>
    <n v="26571"/>
    <n v="0.33464735516372796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s v="Park-Goodman"/>
    <s v="Customer-focused impactful extranet"/>
    <n v="5100"/>
    <n v="12219"/>
    <n v="2.3958823529411766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s v="Little Ltd"/>
    <s v="Decentralized bandwidth-monitored ability"/>
    <n v="6900"/>
    <n v="12155"/>
    <n v="1.7615942028985507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s v="Brown and Sons"/>
    <s v="Programmable leadingedge budgetary management"/>
    <n v="27500"/>
    <n v="5593"/>
    <n v="0.20338181818181819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s v="Payne, Garrett and Thomas"/>
    <s v="Upgradable bi-directional concept"/>
    <n v="48800"/>
    <n v="175020"/>
    <n v="3.5864754098360656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s v="Robinson Group"/>
    <s v="Re-contextualized homogeneous flexibility"/>
    <n v="16200"/>
    <n v="75955"/>
    <n v="4.6885802469135802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s v="Robinson-Kelly"/>
    <s v="Monitored bi-directional standardization"/>
    <n v="97600"/>
    <n v="119127"/>
    <n v="1.220563524590164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s v="Kelly-Colon"/>
    <s v="Stand-alone grid-enabled leverage"/>
    <n v="197900"/>
    <n v="110689"/>
    <n v="0.5593178372915613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s v="Turner, Scott and Gentry"/>
    <s v="Assimilated regional groupware"/>
    <n v="5600"/>
    <n v="2445"/>
    <n v="0.43660714285714286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s v="Sanchez Ltd"/>
    <s v="Up-sized 24hour instruction set"/>
    <n v="170700"/>
    <n v="57250"/>
    <n v="0.33538371411833628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s v="Giles-Smith"/>
    <s v="Right-sized web-enabled intranet"/>
    <n v="9700"/>
    <n v="11929"/>
    <n v="1.2297938144329896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s v="Thompson-Moreno"/>
    <s v="Expanded needs-based orchestration"/>
    <n v="62300"/>
    <n v="118214"/>
    <n v="1.8974959871589085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s v="Murphy-Fox"/>
    <s v="Organic system-worthy orchestration"/>
    <n v="5300"/>
    <n v="4432"/>
    <n v="0.83622641509433959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s v="Rodriguez-Patterson"/>
    <s v="Inverse static standardization"/>
    <n v="99500"/>
    <n v="17879"/>
    <n v="0.17968844221105529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s v="Davis Ltd"/>
    <s v="Synchronized motivating solution"/>
    <n v="1400"/>
    <n v="14511"/>
    <n v="10.36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s v="Nelson-Valdez"/>
    <s v="Open-source 4thgeneration open system"/>
    <n v="145600"/>
    <n v="141822"/>
    <n v="0.97405219780219776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s v="Kelly PLC"/>
    <s v="Decentralized context-sensitive superstructure"/>
    <n v="184100"/>
    <n v="159037"/>
    <n v="0.86386203150461705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s v="Nguyen and Sons"/>
    <s v="Compatible 5thgeneration concept"/>
    <n v="5400"/>
    <n v="8109"/>
    <n v="1.5016666666666667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s v="Jones PLC"/>
    <s v="Virtual systemic intranet"/>
    <n v="2300"/>
    <n v="8244"/>
    <n v="3.5843478260869563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s v="Gilmore LLC"/>
    <s v="Optimized systemic algorithm"/>
    <n v="1400"/>
    <n v="7600"/>
    <n v="5.4285714285714288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s v="Lee-Cobb"/>
    <s v="Customizable homogeneous firmware"/>
    <n v="140000"/>
    <n v="94501"/>
    <n v="0.67500714285714281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s v="Jones, Wiley and Robbins"/>
    <s v="Front-line cohesive extranet"/>
    <n v="7500"/>
    <n v="14381"/>
    <n v="1.91746666666666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s v="Martin, Gates and Holt"/>
    <s v="Distributed holistic neural-net"/>
    <n v="1500"/>
    <n v="13980"/>
    <n v="9.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s v="Bowen, Davies and Burns"/>
    <s v="Devolved client-server monitoring"/>
    <n v="2900"/>
    <n v="12449"/>
    <n v="4.2927586206896553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s v="Nguyen Inc"/>
    <s v="Seamless directional capacity"/>
    <n v="7300"/>
    <n v="7348"/>
    <n v="1.0065753424657535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s v="Walsh-Watts"/>
    <s v="Polarized actuating implementation"/>
    <n v="3600"/>
    <n v="8158"/>
    <n v="2.266111111111111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s v="Ray, Li and Li"/>
    <s v="Front-line disintermediate hub"/>
    <n v="5000"/>
    <n v="7119"/>
    <n v="1.4238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s v="Murray Ltd"/>
    <s v="Decentralized 4thgeneration challenge"/>
    <n v="6000"/>
    <n v="5438"/>
    <n v="0.90633333333333332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s v="Bradford-Silva"/>
    <s v="Reverse-engineered composite hierarchy"/>
    <n v="180400"/>
    <n v="115396"/>
    <n v="0.63966740576496672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s v="Mora-Bradley"/>
    <s v="Programmable tangible ability"/>
    <n v="9100"/>
    <n v="7656"/>
    <n v="0.84131868131868137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s v="Cardenas, Thompson and Carey"/>
    <s v="Configurable full-range emulation"/>
    <n v="9200"/>
    <n v="12322"/>
    <n v="1.3393478260869565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s v="Lopez, Reid and Johnson"/>
    <s v="Total real-time hardware"/>
    <n v="164100"/>
    <n v="96888"/>
    <n v="0.59042047531992692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s v="Fox-Williams"/>
    <s v="Profound system-worthy functionalities"/>
    <n v="128900"/>
    <n v="196960"/>
    <n v="1.5280062063615205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s v="Taylor, Wood and Taylor"/>
    <s v="Cloned hybrid focus group"/>
    <n v="42100"/>
    <n v="188057"/>
    <n v="4.466912114014252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s v="King Inc"/>
    <s v="Ergonomic dedicated focus group"/>
    <n v="7400"/>
    <n v="6245"/>
    <n v="0.8439189189189189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s v="Mcclain LLC"/>
    <s v="Open-source multi-tasking methodology"/>
    <n v="52000"/>
    <n v="91014"/>
    <n v="1.7502692307692307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s v="Sims-Gross"/>
    <s v="Object-based attitude-oriented analyzer"/>
    <n v="8700"/>
    <n v="4710"/>
    <n v="0.54137931034482756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s v="Perez Group"/>
    <s v="Cross-platform tertiary hub"/>
    <n v="63400"/>
    <n v="197728"/>
    <n v="3.118738170347003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s v="Haynes-Williams"/>
    <s v="Seamless clear-thinking artificial intelligence"/>
    <n v="8700"/>
    <n v="10682"/>
    <n v="1.2278160919540231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s v="Ford LLC"/>
    <s v="Centralized tangible success"/>
    <n v="169700"/>
    <n v="168048"/>
    <n v="0.99026517383618151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s v="Moreno Ltd"/>
    <s v="Customer-focused multimedia methodology"/>
    <n v="108400"/>
    <n v="138586"/>
    <n v="1.278468634686347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s v="Moore, Cook and Wright"/>
    <s v="Visionary maximized Local Area Network"/>
    <n v="7300"/>
    <n v="11579"/>
    <n v="1.586164383561643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s v="Ortega LLC"/>
    <s v="Secured bifurcated intranet"/>
    <n v="1700"/>
    <n v="12020"/>
    <n v="7.0705882352941174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s v="Silva, Walker and Martin"/>
    <s v="Grass-roots 4thgeneration product"/>
    <n v="9800"/>
    <n v="13954"/>
    <n v="1.423877551020408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s v="Huynh, Gallegos and Mills"/>
    <s v="Reduced next generation info-mediaries"/>
    <n v="4300"/>
    <n v="6358"/>
    <n v="1.4786046511627906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s v="Garza-Bryant"/>
    <s v="Programmable leadingedge contingency"/>
    <n v="800"/>
    <n v="14725"/>
    <n v="18.40625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s v="Mays LLC"/>
    <s v="Multi-layered global groupware"/>
    <n v="6900"/>
    <n v="11174"/>
    <n v="1.6194202898550725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s v="Evans-Jones"/>
    <s v="Switchable methodical superstructure"/>
    <n v="38500"/>
    <n v="182036"/>
    <n v="4.7282077922077921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s v="Fischer, Torres and Walker"/>
    <s v="Expanded even-keeled portal"/>
    <n v="118000"/>
    <n v="28870"/>
    <n v="0.2446610169491525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s v="Tapia, Kramer and Hicks"/>
    <s v="Advanced modular moderator"/>
    <n v="2000"/>
    <n v="10353"/>
    <n v="5.1764999999999999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s v="Barnes, Wilcox and Riley"/>
    <s v="Reverse-engineered well-modulated ability"/>
    <n v="5600"/>
    <n v="13868"/>
    <n v="2.4764285714285714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s v="Reyes PLC"/>
    <s v="Expanded optimal pricing structure"/>
    <n v="8300"/>
    <n v="8317"/>
    <n v="1.0020481927710843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s v="Pace, Simpson and Watkins"/>
    <s v="Down-sized uniform ability"/>
    <n v="6900"/>
    <n v="10557"/>
    <n v="1.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s v="Valenzuela, Davidson and Castro"/>
    <s v="Multi-layered upward-trending conglomeration"/>
    <n v="8700"/>
    <n v="3227"/>
    <n v="0.37091954022988505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s v="Dominguez-Owens"/>
    <s v="Open-architected systematic intranet"/>
    <n v="123600"/>
    <n v="5429"/>
    <n v="4.3923948220064728E-2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s v="Thomas-Simmons"/>
    <s v="Proactive 24hour frame"/>
    <n v="48500"/>
    <n v="75906"/>
    <n v="1.5650721649484536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s v="Beck-Knight"/>
    <s v="Exclusive fresh-thinking model"/>
    <n v="4900"/>
    <n v="13250"/>
    <n v="2.704081632653061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s v="Mccoy Ltd"/>
    <s v="Business-focused encompassing intranet"/>
    <n v="8400"/>
    <n v="11261"/>
    <n v="1.3405952380952382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s v="Dawson-Tyler"/>
    <s v="Optional 6thgeneration access"/>
    <n v="193200"/>
    <n v="97369"/>
    <n v="0.50398033126293995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s v="Johns-Thomas"/>
    <s v="Realigned web-enabled functionalities"/>
    <n v="54300"/>
    <n v="48227"/>
    <n v="0.88815837937384901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s v="Quinn, Cruz and Schmidt"/>
    <s v="Enterprise-wide multimedia software"/>
    <n v="8900"/>
    <n v="14685"/>
    <n v="1.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s v="Moore Group"/>
    <s v="Multi-lateral object-oriented open system"/>
    <n v="5600"/>
    <n v="10397"/>
    <n v="1.8566071428571429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s v="Carson PLC"/>
    <s v="Visionary system-worthy attitude"/>
    <n v="28800"/>
    <n v="118847"/>
    <n v="4.1266319444444441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s v="Cruz, Hall and Mason"/>
    <s v="Synergized content-based hierarchy"/>
    <n v="8000"/>
    <n v="7220"/>
    <n v="0.90249999999999997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s v="Glass, Baker and Jones"/>
    <s v="Business-focused 24hour access"/>
    <n v="117000"/>
    <n v="107622"/>
    <n v="0.91984615384615387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s v="Marquez-Kerr"/>
    <s v="Automated hybrid orchestration"/>
    <n v="15800"/>
    <n v="83267"/>
    <n v="5.2700632911392402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s v="Stone PLC"/>
    <s v="Exclusive 5thgeneration leverage"/>
    <n v="4200"/>
    <n v="13404"/>
    <n v="3.1914285714285713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s v="Caldwell PLC"/>
    <s v="Grass-roots zero administration alliance"/>
    <n v="37100"/>
    <n v="131404"/>
    <n v="3.5418867924528303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s v="Silva-Hawkins"/>
    <s v="Proactive heuristic orchestration"/>
    <n v="7700"/>
    <n v="2533"/>
    <n v="0.32896103896103895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s v="Gardner Inc"/>
    <s v="Function-based systematic Graphical User Interface"/>
    <n v="3700"/>
    <n v="5028"/>
    <n v="1.35891891891891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s v="Meyer-Avila"/>
    <s v="Multi-tiered discrete support"/>
    <n v="10000"/>
    <n v="6100"/>
    <n v="0.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s v="Garcia Ltd"/>
    <s v="Balanced mobile alliance"/>
    <n v="1200"/>
    <n v="14150"/>
    <n v="11.791666666666666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s v="West-Stevens"/>
    <s v="Reactive solution-oriented groupware"/>
    <n v="1200"/>
    <n v="13513"/>
    <n v="11.260833333333334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s v="Clark-Conrad"/>
    <s v="Exclusive bandwidth-monitored orchestration"/>
    <n v="3900"/>
    <n v="504"/>
    <n v="0.1292307692307692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s v="Fitzgerald Group"/>
    <s v="Intuitive exuding initiative"/>
    <n v="2000"/>
    <n v="14240"/>
    <n v="7.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s v="Martinez PLC"/>
    <s v="Cloned actuating architecture"/>
    <n v="194900"/>
    <n v="68137"/>
    <n v="0.34959979476654696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s v="Hunter-Logan"/>
    <s v="Down-sized needs-based task-force"/>
    <n v="8600"/>
    <n v="13527"/>
    <n v="1.5729069767441861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s v="Lane-Barber"/>
    <s v="Universal value-added moderator"/>
    <n v="3600"/>
    <n v="8363"/>
    <n v="2.3230555555555554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s v="Lowery Group"/>
    <s v="Sharable motivating emulation"/>
    <n v="5800"/>
    <n v="5362"/>
    <n v="0.92448275862068963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s v="Guerrero-Griffin"/>
    <s v="Networked web-enabled product"/>
    <n v="4700"/>
    <n v="12065"/>
    <n v="2.5670212765957445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s v="Perez, Reed and Lee"/>
    <s v="Advanced dedicated encoding"/>
    <n v="70400"/>
    <n v="118603"/>
    <n v="1.6847017045454546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s v="Chen, Pollard and Clarke"/>
    <s v="Stand-alone multi-state project"/>
    <n v="4500"/>
    <n v="7496"/>
    <n v="1.6657777777777778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s v="Serrano, Gallagher and Griffith"/>
    <s v="Customizable bi-directional monitoring"/>
    <n v="1300"/>
    <n v="10037"/>
    <n v="7.7207692307692311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s v="Callahan-Gilbert"/>
    <s v="Profit-focused motivating function"/>
    <n v="1400"/>
    <n v="5696"/>
    <n v="4.0685714285714285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s v="Logan-Miranda"/>
    <s v="Proactive systemic firmware"/>
    <n v="29600"/>
    <n v="167005"/>
    <n v="5.6420608108108112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s v="Rodriguez PLC"/>
    <s v="Grass-roots upward-trending installation"/>
    <n v="167500"/>
    <n v="114615"/>
    <n v="0.6842686567164179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s v="Smith-Kennedy"/>
    <s v="Virtual heuristic hub"/>
    <n v="48300"/>
    <n v="16592"/>
    <n v="0.34351966873706002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s v="Mitchell-Lee"/>
    <s v="Customizable leadingedge model"/>
    <n v="2200"/>
    <n v="14420"/>
    <n v="6.5545454545454547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s v="Rowland PLC"/>
    <s v="Inverse client-driven product"/>
    <n v="5600"/>
    <n v="6338"/>
    <n v="1.1317857142857144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s v="Shaffer-Mason"/>
    <s v="Managed bandwidth-monitored system engine"/>
    <n v="1100"/>
    <n v="8010"/>
    <n v="7.2818181818181822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s v="Matthews LLC"/>
    <s v="Advanced transitional help-desk"/>
    <n v="3900"/>
    <n v="8125"/>
    <n v="2.0833333333333335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s v="Montgomery-Castro"/>
    <s v="De-engineered disintermediate encryption"/>
    <n v="43800"/>
    <n v="13653"/>
    <n v="0.31171232876712329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s v="Hale, Pearson and Jenkins"/>
    <s v="Upgradable attitude-oriented project"/>
    <n v="97200"/>
    <n v="55372"/>
    <n v="0.56967078189300413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s v="Johnson-Morales"/>
    <s v="Devolved 24hour forecast"/>
    <n v="125600"/>
    <n v="109106"/>
    <n v="0.86867834394904464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s v="Mathis-Rodriguez"/>
    <s v="User-centric attitude-oriented intranet"/>
    <n v="4300"/>
    <n v="11642"/>
    <n v="2.7074418604651163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s v="Johnson-Pace"/>
    <s v="Persistent 3rdgeneration moratorium"/>
    <n v="149600"/>
    <n v="169586"/>
    <n v="1.1335962566844919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s v="Meza, Kirby and Patel"/>
    <s v="Cross-platform empowering project"/>
    <n v="53100"/>
    <n v="101185"/>
    <n v="1.9055555555555554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s v="Gonzalez-Snow"/>
    <s v="Polarized user-facing interface"/>
    <n v="5000"/>
    <n v="6775"/>
    <n v="1.355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s v="Taylor-Rowe"/>
    <s v="Synchronized multimedia frame"/>
    <n v="110800"/>
    <n v="72623"/>
    <n v="0.65544223826714798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s v="Henderson Ltd"/>
    <s v="Open-architected stable algorithm"/>
    <n v="93800"/>
    <n v="45987"/>
    <n v="0.49026652452025588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s v="Moss-Guzman"/>
    <s v="Cross-platform optimizing website"/>
    <n v="1300"/>
    <n v="10243"/>
    <n v="7.8792307692307695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s v="Webb Group"/>
    <s v="Public-key actuating projection"/>
    <n v="108700"/>
    <n v="87293"/>
    <n v="0.80306347746090156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s v="Brooks-Rodriguez"/>
    <s v="Implemented intangible instruction set"/>
    <n v="5100"/>
    <n v="5421"/>
    <n v="1.062941176470588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s v="Thomas Ltd"/>
    <s v="Cross-group interactive architecture"/>
    <n v="8700"/>
    <n v="4414"/>
    <n v="0.50735632183908042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s v="Williams and Sons"/>
    <s v="Centralized asymmetric framework"/>
    <n v="5100"/>
    <n v="10981"/>
    <n v="2.153137254901961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s v="Vega, Chan and Carney"/>
    <s v="Down-sized systematic utilization"/>
    <n v="7400"/>
    <n v="10451"/>
    <n v="1.4122972972972974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s v="Byrd Group"/>
    <s v="Profound fault-tolerant model"/>
    <n v="88900"/>
    <n v="102535"/>
    <n v="1.1533745781777278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s v="Peterson, Fletcher and Sanchez"/>
    <s v="Multi-channeled bi-directional moratorium"/>
    <n v="6700"/>
    <n v="12939"/>
    <n v="1.9311940298507462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s v="Smith-Brown"/>
    <s v="Object-based content-based ability"/>
    <n v="1500"/>
    <n v="10946"/>
    <n v="7.2973333333333334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s v="Vance-Glover"/>
    <s v="Progressive coherent secured line"/>
    <n v="61200"/>
    <n v="60994"/>
    <n v="0.99663398692810456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s v="Joyce PLC"/>
    <s v="Synchronized directional capability"/>
    <n v="3600"/>
    <n v="3174"/>
    <n v="0.88166666666666671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s v="Kennedy-Miller"/>
    <s v="Cross-platform composite migration"/>
    <n v="9000"/>
    <n v="3351"/>
    <n v="0.37233333333333335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s v="White-Obrien"/>
    <s v="Operative local pricing structure"/>
    <n v="185900"/>
    <n v="56774"/>
    <n v="0.3054007530930608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s v="Jordan, Schneider and Hall"/>
    <s v="Reduced 6thgeneration intranet"/>
    <n v="2000"/>
    <n v="680"/>
    <n v="0.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s v="Rodriguez, Cox and Rodriguez"/>
    <s v="Networked disintermediate leverage"/>
    <n v="1100"/>
    <n v="13045"/>
    <n v="11.859090909090909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s v="Welch Inc"/>
    <s v="Optional optimal website"/>
    <n v="6600"/>
    <n v="8276"/>
    <n v="1.2539393939393939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s v="Vasquez Inc"/>
    <s v="Stand-alone asynchronous functionalities"/>
    <n v="7100"/>
    <n v="1022"/>
    <n v="0.14394366197183098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s v="Freeman-Ferguson"/>
    <s v="Profound full-range open system"/>
    <n v="7800"/>
    <n v="4275"/>
    <n v="0.54807692307692313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s v="Houston, Moore and Rogers"/>
    <s v="Optional tangible utilization"/>
    <n v="7600"/>
    <n v="8332"/>
    <n v="1.096315789473684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s v="Small-Fuentes"/>
    <s v="Seamless maximized product"/>
    <n v="3400"/>
    <n v="6408"/>
    <n v="1.884705882352941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s v="Reid-Day"/>
    <s v="Devolved tertiary time-frame"/>
    <n v="84500"/>
    <n v="73522"/>
    <n v="0.87008284023668636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s v="Olson-Bishop"/>
    <s v="User-friendly high-level initiative"/>
    <n v="2300"/>
    <n v="4667"/>
    <n v="2.029130434782608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s v="Rodriguez, Anderson and Porter"/>
    <s v="Reverse-engineered zero-defect infrastructure"/>
    <n v="6200"/>
    <n v="12216"/>
    <n v="1.9703225806451612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s v="Perez, Brown and Meyers"/>
    <s v="Stand-alone background customer loyalty"/>
    <n v="6100"/>
    <n v="6527"/>
    <n v="1.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s v="English-Mccullough"/>
    <s v="Business-focused discrete software"/>
    <n v="2600"/>
    <n v="6987"/>
    <n v="2.6873076923076922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s v="Smith-Nguyen"/>
    <s v="Advanced intermediate Graphic Interface"/>
    <n v="9700"/>
    <n v="4932"/>
    <n v="0.50845360824742269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s v="Harmon-Madden"/>
    <s v="Adaptive holistic hub"/>
    <n v="700"/>
    <n v="8262"/>
    <n v="11.802857142857142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s v="Walker-Taylor"/>
    <s v="Automated uniform concept"/>
    <n v="700"/>
    <n v="1848"/>
    <n v="2.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s v="Harris, Medina and Mitchell"/>
    <s v="Enhanced regional flexibility"/>
    <n v="5200"/>
    <n v="1583"/>
    <n v="0.30442307692307691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s v="Ball-Fisher"/>
    <s v="Multi-layered intangible instruction set"/>
    <n v="6400"/>
    <n v="12360"/>
    <n v="1.9312499999999999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s v="Page, Holt and Mack"/>
    <s v="Fundamental methodical emulation"/>
    <n v="92500"/>
    <n v="71320"/>
    <n v="0.77102702702702708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s v="Buckley Group"/>
    <s v="Diverse high-level attitude"/>
    <n v="3200"/>
    <n v="7661"/>
    <n v="2.3940625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s v="Vincent PLC"/>
    <s v="Visionary 24hour analyzer"/>
    <n v="3200"/>
    <n v="2950"/>
    <n v="0.921875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s v="Watson-Douglas"/>
    <s v="Centralized bandwidth-monitored leverage"/>
    <n v="9000"/>
    <n v="11721"/>
    <n v="1.3023333333333333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s v="Jones, Casey and Jones"/>
    <s v="Ergonomic mission-critical moratorium"/>
    <n v="2300"/>
    <n v="14150"/>
    <n v="6.152173913043478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s v="Alvarez-Bauer"/>
    <s v="Front-line intermediate moderator"/>
    <n v="51300"/>
    <n v="189192"/>
    <n v="3.6879532163742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s v="Martinez LLC"/>
    <s v="Automated local secured line"/>
    <n v="700"/>
    <n v="7664"/>
    <n v="10.948571428571428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s v="Buck-Khan"/>
    <s v="Integrated bandwidth-monitored alliance"/>
    <n v="8900"/>
    <n v="4509"/>
    <n v="0.50662921348314605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s v="Valdez, Williams and Meyer"/>
    <s v="Cross-group heuristic forecast"/>
    <n v="1500"/>
    <n v="12009"/>
    <n v="8.0060000000000002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s v="Alvarez-Andrews"/>
    <s v="Extended impactful secured line"/>
    <n v="4900"/>
    <n v="14273"/>
    <n v="2.9128571428571428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s v="Stewart and Sons"/>
    <s v="Distributed optimizing protocol"/>
    <n v="54000"/>
    <n v="188982"/>
    <n v="3.4996666666666667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s v="Dyer Inc"/>
    <s v="Secured well-modulated system engine"/>
    <n v="4100"/>
    <n v="14640"/>
    <n v="3.5707317073170732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s v="Anderson, Williams and Cox"/>
    <s v="Streamlined national benchmark"/>
    <n v="85000"/>
    <n v="107516"/>
    <n v="1.2648941176470587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s v="Solomon PLC"/>
    <s v="Open-architected 24/7 infrastructure"/>
    <n v="3600"/>
    <n v="13950"/>
    <n v="3.87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s v="Miller-Hubbard"/>
    <s v="Digitized 6thgeneration Local Area Network"/>
    <n v="2800"/>
    <n v="12797"/>
    <n v="4.5703571428571426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s v="Miranda, Martinez and Lowery"/>
    <s v="Innovative actuating artificial intelligence"/>
    <n v="2300"/>
    <n v="6134"/>
    <n v="2.6669565217391304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s v="Munoz, Cherry and Bell"/>
    <s v="Cross-platform reciprocal budgetary management"/>
    <n v="7100"/>
    <n v="4899"/>
    <n v="0.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s v="Baker-Higgins"/>
    <s v="Vision-oriented scalable portal"/>
    <n v="9600"/>
    <n v="4929"/>
    <n v="0.51343749999999999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s v="Johnson, Turner and Carroll"/>
    <s v="Persevering zero administration knowledge user"/>
    <n v="121600"/>
    <n v="1424"/>
    <n v="1.1710526315789473E-2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s v="Ward PLC"/>
    <s v="Front-line bottom-line Graphic Interface"/>
    <n v="97100"/>
    <n v="105817"/>
    <n v="1.089773429454171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s v="Bradley, Beck and Mayo"/>
    <s v="Synergized fault-tolerant hierarchy"/>
    <n v="43200"/>
    <n v="136156"/>
    <n v="3.1517592592592591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s v="Levine, Martin and Hernandez"/>
    <s v="Expanded asynchronous groupware"/>
    <n v="6800"/>
    <n v="10723"/>
    <n v="1.5769117647058823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s v="Gallegos, Wagner and Gaines"/>
    <s v="Expanded fault-tolerant emulation"/>
    <n v="7300"/>
    <n v="11228"/>
    <n v="1.5380821917808218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s v="Hodges, Smith and Kelly"/>
    <s v="Future-proofed 24hour model"/>
    <n v="86200"/>
    <n v="77355"/>
    <n v="0.89738979118329465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s v="Macias Inc"/>
    <s v="Optimized didactic intranet"/>
    <n v="8100"/>
    <n v="6086"/>
    <n v="0.75135802469135804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s v="Cook-Ortiz"/>
    <s v="Right-sized dedicated standardization"/>
    <n v="17700"/>
    <n v="150960"/>
    <n v="8.5288135593220336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s v="Jordan-Fischer"/>
    <s v="Vision-oriented high-level extranet"/>
    <n v="6400"/>
    <n v="8890"/>
    <n v="1.3890625000000001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s v="Pierce-Ramirez"/>
    <s v="Organized scalable initiative"/>
    <n v="7700"/>
    <n v="14644"/>
    <n v="1.9018181818181819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s v="Howell and Sons"/>
    <s v="Enhanced regional moderator"/>
    <n v="116300"/>
    <n v="116583"/>
    <n v="1.0024333619948409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s v="Garcia, Dunn and Richardson"/>
    <s v="Automated even-keeled emulation"/>
    <n v="9100"/>
    <n v="12991"/>
    <n v="1.4275824175824177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s v="Lawson and Sons"/>
    <s v="Reverse-engineered multi-tasking product"/>
    <n v="1500"/>
    <n v="8447"/>
    <n v="5.6313333333333331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s v="Porter-Hicks"/>
    <s v="De-engineered next generation parallelism"/>
    <n v="8800"/>
    <n v="2703"/>
    <n v="0.30715909090909088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s v="Rodriguez-Hansen"/>
    <s v="Intuitive cohesive groupware"/>
    <n v="8800"/>
    <n v="8747"/>
    <n v="0.99397727272727276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s v="Williams LLC"/>
    <s v="Up-sized high-level access"/>
    <n v="69900"/>
    <n v="138087"/>
    <n v="1.97549356223175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s v="Cooper, Stanley and Bryant"/>
    <s v="Phased empowering success"/>
    <n v="1000"/>
    <n v="5085"/>
    <n v="5.08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s v="Miller, Glenn and Adams"/>
    <s v="Distributed actuating project"/>
    <n v="4700"/>
    <n v="11174"/>
    <n v="2.3774468085106384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s v="Cole, Salazar and Moreno"/>
    <s v="Robust motivating orchestration"/>
    <n v="3200"/>
    <n v="10831"/>
    <n v="3.3846875000000001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s v="Jones-Ryan"/>
    <s v="Vision-oriented uniform instruction set"/>
    <n v="6700"/>
    <n v="8917"/>
    <n v="1.3308955223880596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s v="Bright and Sons"/>
    <s v="Object-based needs-based info-mediaries"/>
    <n v="6000"/>
    <n v="12468"/>
    <n v="2.077999999999999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s v="Brady Ltd"/>
    <s v="Open-source reciprocal standardization"/>
    <n v="4900"/>
    <n v="2505"/>
    <n v="0.51122448979591839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s v="Collier LLC"/>
    <s v="Secured well-modulated projection"/>
    <n v="17100"/>
    <n v="111502"/>
    <n v="6.5205847953216374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s v="Campbell, Thomas and Obrien"/>
    <s v="Multi-channeled secondary middleware"/>
    <n v="171000"/>
    <n v="194309"/>
    <n v="1.1363099415204678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s v="Williams and Sons"/>
    <s v="Profound composite core"/>
    <n v="2400"/>
    <n v="8558"/>
    <n v="3.5658333333333334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s v="Miranda, Gray and Hale"/>
    <s v="Programmable disintermediate matrices"/>
    <n v="5300"/>
    <n v="7413"/>
    <n v="1.3986792452830188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s v="Ayala, Crawford and Taylor"/>
    <s v="Realigned 5thgeneration knowledge user"/>
    <n v="4000"/>
    <n v="2778"/>
    <n v="0.69450000000000001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s v="Martinez Ltd"/>
    <s v="Multi-layered upward-trending groupware"/>
    <n v="7300"/>
    <n v="2594"/>
    <n v="0.35534246575342465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s v="Lee PLC"/>
    <s v="Re-contextualized leadingedge firmware"/>
    <n v="2000"/>
    <n v="5033"/>
    <n v="2.516500000000000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s v="Young, Ramsey and Powell"/>
    <s v="Devolved disintermediate analyzer"/>
    <n v="8800"/>
    <n v="9317"/>
    <n v="1.0587500000000001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s v="Lewis and Sons"/>
    <s v="Profound disintermediate open system"/>
    <n v="3500"/>
    <n v="6560"/>
    <n v="1.8742857142857143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s v="Davis-Johnson"/>
    <s v="Automated reciprocal protocol"/>
    <n v="1400"/>
    <n v="5415"/>
    <n v="3.8678571428571429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s v="Ellis, Smith and Armstrong"/>
    <s v="Horizontal attitude-oriented help-desk"/>
    <n v="81000"/>
    <n v="150515"/>
    <n v="1.8582098765432098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s v="Jackson-Brown"/>
    <s v="Versatile 5thgeneration matrices"/>
    <n v="182800"/>
    <n v="79045"/>
    <n v="0.43241247264770238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s v="Wood, Buckley and Meza"/>
    <s v="Front-line web-enabled installation"/>
    <n v="7000"/>
    <n v="12939"/>
    <n v="1.848428571428571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s v="Brown-Williams"/>
    <s v="Multi-channeled responsive product"/>
    <n v="161900"/>
    <n v="38376"/>
    <n v="0.23703520691785052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s v="Hansen-Austin"/>
    <s v="Adaptive demand-driven encryption"/>
    <n v="7700"/>
    <n v="6920"/>
    <n v="0.89870129870129867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s v="Santana-George"/>
    <s v="Re-engineered client-driven knowledge user"/>
    <n v="71500"/>
    <n v="194912"/>
    <n v="2.7260419580419581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s v="Davis LLC"/>
    <s v="Compatible logistical paradigm"/>
    <n v="4700"/>
    <n v="7992"/>
    <n v="1.7004255319148935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s v="Vazquez, Ochoa and Clark"/>
    <s v="Intuitive value-added installation"/>
    <n v="42100"/>
    <n v="79268"/>
    <n v="1.8828503562945369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s v="Chung-Nguyen"/>
    <s v="Managed discrete parallelism"/>
    <n v="40200"/>
    <n v="139468"/>
    <n v="3.469353233830845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s v="Mueller-Harmon"/>
    <s v="Implemented tangible approach"/>
    <n v="7900"/>
    <n v="5465"/>
    <n v="0.691772151898734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s v="Dixon, Perez and Banks"/>
    <s v="Re-engineered encompassing definition"/>
    <n v="8300"/>
    <n v="2111"/>
    <n v="0.2543373493975903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s v="Estrada Group"/>
    <s v="Multi-lateral uniform collaboration"/>
    <n v="163600"/>
    <n v="126628"/>
    <n v="0.77400977995110021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s v="Lutz Group"/>
    <s v="Enterprise-wide foreground paradigm"/>
    <n v="2700"/>
    <n v="1012"/>
    <n v="0.37481481481481482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s v="Ortiz Inc"/>
    <s v="Stand-alone incremental parallelism"/>
    <n v="1000"/>
    <n v="5438"/>
    <n v="5.4379999999999997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s v="Craig, Ellis and Miller"/>
    <s v="Persevering 5thgeneration throughput"/>
    <n v="84500"/>
    <n v="193101"/>
    <n v="2.2852189349112426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s v="Charles Inc"/>
    <s v="Implemented object-oriented synergy"/>
    <n v="81300"/>
    <n v="31665"/>
    <n v="0.38948339483394834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s v="Simmons-Villarreal"/>
    <s v="Customer-focused mobile Graphic Interface"/>
    <n v="3400"/>
    <n v="8089"/>
    <n v="2.3791176470588233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s v="Strickland Group"/>
    <s v="Horizontal secondary interface"/>
    <n v="170800"/>
    <n v="109374"/>
    <n v="0.64036299765807958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s v="Lynch Ltd"/>
    <s v="Virtual analyzing collaboration"/>
    <n v="1800"/>
    <n v="2129"/>
    <n v="1.1827777777777777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s v="Sanders LLC"/>
    <s v="Multi-tiered explicit focus group"/>
    <n v="150600"/>
    <n v="127745"/>
    <n v="0.84824037184594958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s v="Cooper LLC"/>
    <s v="Multi-layered systematic knowledgebase"/>
    <n v="7800"/>
    <n v="2289"/>
    <n v="0.29346153846153844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s v="Palmer Ltd"/>
    <s v="Reverse-engineered uniform knowledge user"/>
    <n v="5800"/>
    <n v="12174"/>
    <n v="2.0989655172413793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s v="Santos Group"/>
    <s v="Secured dynamic capacity"/>
    <n v="5600"/>
    <n v="9508"/>
    <n v="1.697857142857143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s v="Christian, Kim and Jimenez"/>
    <s v="Devolved foreground throughput"/>
    <n v="134400"/>
    <n v="155849"/>
    <n v="1.159590773809523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s v="Williams, Price and Hurley"/>
    <s v="Synchronized demand-driven infrastructure"/>
    <n v="3000"/>
    <n v="7758"/>
    <n v="2.585999999999999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s v="Anderson, Parks and Estrada"/>
    <s v="Realigned discrete structure"/>
    <n v="6000"/>
    <n v="13835"/>
    <n v="2.3058333333333332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s v="Collins-Martinez"/>
    <s v="Progressive grid-enabled website"/>
    <n v="8400"/>
    <n v="10770"/>
    <n v="1.2821428571428573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s v="Barrett Inc"/>
    <s v="Organic cohesive neural-net"/>
    <n v="1700"/>
    <n v="3208"/>
    <n v="1.8870588235294117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s v="Adams-Rollins"/>
    <s v="Integrated demand-driven info-mediaries"/>
    <n v="159800"/>
    <n v="11108"/>
    <n v="6.9511889862327911E-2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s v="Wright-Bryant"/>
    <s v="Reverse-engineered client-server extranet"/>
    <n v="19800"/>
    <n v="153338"/>
    <n v="7.7443434343434348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s v="Berry-Cannon"/>
    <s v="Organized discrete encoding"/>
    <n v="8800"/>
    <n v="2437"/>
    <n v="0.27693181818181817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s v="Davis-Gonzalez"/>
    <s v="Balanced regional flexibility"/>
    <n v="179100"/>
    <n v="93991"/>
    <n v="0.52479620323841425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s v="Best-Young"/>
    <s v="Implemented multimedia time-frame"/>
    <n v="3100"/>
    <n v="12620"/>
    <n v="4.0709677419354842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s v="Hogan Group"/>
    <s v="Versatile bottom-line definition"/>
    <n v="5600"/>
    <n v="8746"/>
    <n v="1.5617857142857143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s v="Wang, Silva and Byrd"/>
    <s v="Integrated bifurcated software"/>
    <n v="1400"/>
    <n v="3534"/>
    <n v="2.5242857142857145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s v="Parker-Morris"/>
    <s v="Assimilated next generation instruction set"/>
    <n v="41000"/>
    <n v="709"/>
    <n v="1.729268292682927E-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s v="Rodriguez, Johnson and Jackson"/>
    <s v="Digitized foreground array"/>
    <n v="6500"/>
    <n v="795"/>
    <n v="0.12230769230769231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s v="Haynes PLC"/>
    <s v="Re-engineered clear-thinking project"/>
    <n v="7900"/>
    <n v="12955"/>
    <n v="1.6398734177215191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s v="Hayes Group"/>
    <s v="Implemented even-keeled standardization"/>
    <n v="5500"/>
    <n v="8964"/>
    <n v="1.6298181818181818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s v="White, Pena and Calhoun"/>
    <s v="Quality-focused asymmetric adapter"/>
    <n v="9100"/>
    <n v="1843"/>
    <n v="0.20252747252747252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s v="Bryant-Pope"/>
    <s v="Networked intangible help-desk"/>
    <n v="38200"/>
    <n v="121950"/>
    <n v="3.1924083769633507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s v="Gates, Li and Thompson"/>
    <s v="Synchronized attitude-oriented frame"/>
    <n v="1800"/>
    <n v="8621"/>
    <n v="4.7894444444444444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s v="King-Morris"/>
    <s v="Proactive incremental architecture"/>
    <n v="154500"/>
    <n v="30215"/>
    <n v="0.19556634304207121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s v="Carter, Cole and Curtis"/>
    <s v="Cloned responsive standardization"/>
    <n v="5800"/>
    <n v="11539"/>
    <n v="1.9894827586206896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s v="Sanchez-Parsons"/>
    <s v="Reduced bifurcated pricing structure"/>
    <n v="1800"/>
    <n v="14310"/>
    <n v="7.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s v="Rivera-Pearson"/>
    <s v="Re-engineered asymmetric challenge"/>
    <n v="70200"/>
    <n v="35536"/>
    <n v="0.50621082621082625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s v="Ramirez, Padilla and Barrera"/>
    <s v="Diverse client-driven conglomeration"/>
    <n v="6400"/>
    <n v="3676"/>
    <n v="0.5743749999999999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s v="Riggs Group"/>
    <s v="Configurable upward-trending solution"/>
    <n v="125900"/>
    <n v="195936"/>
    <n v="1.5562827640984909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s v="Clements Ltd"/>
    <s v="Persistent bandwidth-monitored framework"/>
    <n v="3700"/>
    <n v="1343"/>
    <n v="0.36297297297297298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s v="Cooper Inc"/>
    <s v="Polarized discrete product"/>
    <n v="3600"/>
    <n v="2097"/>
    <n v="0.58250000000000002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s v="Jones-Gonzalez"/>
    <s v="Seamless dynamic website"/>
    <n v="3800"/>
    <n v="9021"/>
    <n v="2.3739473684210526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s v="Fox Ltd"/>
    <s v="Extended multimedia firmware"/>
    <n v="35600"/>
    <n v="20915"/>
    <n v="0.58750000000000002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s v="Green, Murphy and Webb"/>
    <s v="Versatile directional project"/>
    <n v="5300"/>
    <n v="9676"/>
    <n v="1.8256603773584905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s v="Stevenson PLC"/>
    <s v="Profound directional knowledge user"/>
    <n v="160400"/>
    <n v="1210"/>
    <n v="7.5436408977556111E-3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s v="Butler-Barr"/>
    <s v="User-friendly next generation core"/>
    <n v="39400"/>
    <n v="192292"/>
    <n v="4.8805076142131982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s v="Wilson, Jefferson and Anderson"/>
    <s v="Profit-focused empowering system engine"/>
    <n v="3000"/>
    <n v="6722"/>
    <n v="2.2406666666666668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s v="Brown-Oliver"/>
    <s v="Synchronized cohesive encoding"/>
    <n v="8700"/>
    <n v="1577"/>
    <n v="0.18126436781609195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s v="Davis-Gardner"/>
    <s v="Synergistic dynamic utilization"/>
    <n v="7200"/>
    <n v="3301"/>
    <n v="0.45847222222222223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s v="Dawson Group"/>
    <s v="Triple-buffered bi-directional model"/>
    <n v="167400"/>
    <n v="196386"/>
    <n v="1.1731541218637993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s v="Turner-Terrell"/>
    <s v="Polarized tertiary function"/>
    <n v="5500"/>
    <n v="11952"/>
    <n v="2.173090909090909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s v="Hall, Buchanan and Benton"/>
    <s v="Configurable fault-tolerant structure"/>
    <n v="3500"/>
    <n v="3930"/>
    <n v="1.1228571428571428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s v="Lowery, Hayden and Cruz"/>
    <s v="Digitized 24/7 budgetary management"/>
    <n v="7900"/>
    <n v="5729"/>
    <n v="0.72518987341772156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s v="Mora, Miller and Harper"/>
    <s v="Stand-alone zero tolerance algorithm"/>
    <n v="2300"/>
    <n v="4883"/>
    <n v="2.1230434782608696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s v="Espinoza Group"/>
    <s v="Implemented tangible support"/>
    <n v="73000"/>
    <n v="175015"/>
    <n v="2.397465753424657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s v="Davis, Crawford and Lopez"/>
    <s v="Reactive radical framework"/>
    <n v="6200"/>
    <n v="11280"/>
    <n v="1.8193548387096774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s v="Richards, Stevens and Fleming"/>
    <s v="Object-based full-range knowledge user"/>
    <n v="6100"/>
    <n v="10012"/>
    <n v="1.6413114754098361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s v="Brown Ltd"/>
    <s v="Enhanced composite contingency"/>
    <n v="103200"/>
    <n v="1690"/>
    <n v="1.6375968992248063E-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s v="Tapia, Sandoval and Hurley"/>
    <s v="Cloned fresh-thinking model"/>
    <n v="171000"/>
    <n v="84891"/>
    <n v="0.49643859649122807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s v="Allen Inc"/>
    <s v="Total dedicated benchmark"/>
    <n v="9200"/>
    <n v="10093"/>
    <n v="1.0970652173913042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s v="Williams, Johnson and Campbell"/>
    <s v="Streamlined human-resource Graphic Interface"/>
    <n v="7800"/>
    <n v="3839"/>
    <n v="0.49217948717948717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s v="Wiggins Ltd"/>
    <s v="Upgradable analyzing core"/>
    <n v="9900"/>
    <n v="6161"/>
    <n v="0.62232323232323228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s v="Luna-Horne"/>
    <s v="Profound exuding pricing structure"/>
    <n v="43000"/>
    <n v="5615"/>
    <n v="0.1305813953488372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s v="Allen Inc"/>
    <s v="Horizontal optimizing model"/>
    <n v="9600"/>
    <n v="6205"/>
    <n v="0.64635416666666667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s v="Peterson, Gonzalez and Spencer"/>
    <s v="Synchronized fault-tolerant algorithm"/>
    <n v="7500"/>
    <n v="11969"/>
    <n v="1.5958666666666668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s v="Walter Inc"/>
    <s v="Streamlined 5thgeneration intranet"/>
    <n v="10000"/>
    <n v="8142"/>
    <n v="0.81420000000000003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s v="Sanders, Farley and Huffman"/>
    <s v="Cross-group clear-thinking task-force"/>
    <n v="172000"/>
    <n v="55805"/>
    <n v="0.32444767441860467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s v="Hall, Holmes and Walker"/>
    <s v="Public-key bandwidth-monitored intranet"/>
    <n v="153700"/>
    <n v="15238"/>
    <n v="9.9141184124918666E-2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s v="Smith-Powell"/>
    <s v="Upgradable clear-thinking hardware"/>
    <n v="3600"/>
    <n v="961"/>
    <n v="0.26694444444444443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s v="Smith-Hill"/>
    <s v="Integrated holistic paradigm"/>
    <n v="9400"/>
    <n v="5918"/>
    <n v="0.62957446808510642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s v="Wright LLC"/>
    <s v="Seamless clear-thinking conglomeration"/>
    <n v="5900"/>
    <n v="9520"/>
    <n v="1.6135593220338984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s v="Peterson Ltd"/>
    <s v="Re-engineered 24hour matrix"/>
    <n v="14500"/>
    <n v="159056"/>
    <n v="10.96937931034482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s v="Cummings-Hayes"/>
    <s v="Virtual multi-tasking core"/>
    <n v="145500"/>
    <n v="101987"/>
    <n v="0.70094158075601376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s v="Boyle Ltd"/>
    <s v="Streamlined fault-tolerant conglomeration"/>
    <n v="3300"/>
    <n v="1980"/>
    <n v="0.6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s v="Henderson, Parker and Diaz"/>
    <s v="Enterprise-wide client-driven policy"/>
    <n v="42600"/>
    <n v="156384"/>
    <n v="3.6709859154929578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s v="Moss-Obrien"/>
    <s v="Function-based next generation emulation"/>
    <n v="700"/>
    <n v="7763"/>
    <n v="11.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s v="Wood Inc"/>
    <s v="Re-engineered composite focus group"/>
    <n v="187600"/>
    <n v="35698"/>
    <n v="0.19028784648187633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s v="Riley, Cohen and Goodman"/>
    <s v="Profound mission-critical function"/>
    <n v="9800"/>
    <n v="12434"/>
    <n v="1.2687755102040816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s v="Green, Robinson and Ho"/>
    <s v="De-engineered zero-defect open system"/>
    <n v="1100"/>
    <n v="8081"/>
    <n v="7.3463636363636367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s v="Black-Graham"/>
    <s v="Operative hybrid utilization"/>
    <n v="145000"/>
    <n v="6631"/>
    <n v="4.5731034482758622E-2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s v="Robbins Group"/>
    <s v="Function-based interactive matrix"/>
    <n v="5500"/>
    <n v="4678"/>
    <n v="0.85054545454545449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s v="Mason, Case and May"/>
    <s v="Optimized content-based collaboration"/>
    <n v="5700"/>
    <n v="6800"/>
    <n v="1.1929824561403508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s v="Harris, Russell and Mitchell"/>
    <s v="User-centric cohesive policy"/>
    <n v="3600"/>
    <n v="10657"/>
    <n v="2.9602777777777778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s v="Rodriguez-Robinson"/>
    <s v="Ergonomic methodical hub"/>
    <n v="5900"/>
    <n v="4997"/>
    <n v="0.84694915254237291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s v="Peck, Higgins and Smith"/>
    <s v="Devolved disintermediate encryption"/>
    <n v="3700"/>
    <n v="13164"/>
    <n v="3.5578378378378379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s v="Nunez-King"/>
    <s v="Phased clear-thinking policy"/>
    <n v="2200"/>
    <n v="8501"/>
    <n v="3.8640909090909092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s v="Davis and Sons"/>
    <s v="Seamless solution-oriented capacity"/>
    <n v="1700"/>
    <n v="13468"/>
    <n v="7.922352941176470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s v="Howard-Douglas"/>
    <s v="Organized human-resource attitude"/>
    <n v="88400"/>
    <n v="121138"/>
    <n v="1.3703393665158372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s v="Gonzalez-White"/>
    <s v="Open-architected disintermediate budgetary management"/>
    <n v="2400"/>
    <n v="8117"/>
    <n v="3.3820833333333336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s v="Lopez-King"/>
    <s v="Multi-lateral radical solution"/>
    <n v="7900"/>
    <n v="8550"/>
    <n v="1.0822784810126582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s v="Glover-Nelson"/>
    <s v="Inverse context-sensitive info-mediaries"/>
    <n v="94900"/>
    <n v="57659"/>
    <n v="0.60757639620653314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s v="Garner and Sons"/>
    <s v="Versatile neutral workforce"/>
    <n v="5100"/>
    <n v="1414"/>
    <n v="0.27725490196078434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s v="Sellers, Roach and Garrison"/>
    <s v="Multi-tiered systematic knowledge user"/>
    <n v="42700"/>
    <n v="97524"/>
    <n v="2.28393442622950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s v="Herrera, Bennett and Silva"/>
    <s v="Programmable multi-state algorithm"/>
    <n v="121100"/>
    <n v="26176"/>
    <n v="0.21615194054500414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s v="Thomas, Clay and Mendoza"/>
    <s v="Multi-channeled reciprocal interface"/>
    <n v="800"/>
    <n v="2991"/>
    <n v="3.73875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s v="Ayala Group"/>
    <s v="Right-sized maximized migration"/>
    <n v="5400"/>
    <n v="8366"/>
    <n v="1.5492592592592593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s v="Huerta, Roberts and Dickerson"/>
    <s v="Self-enabling value-added artificial intelligence"/>
    <n v="4000"/>
    <n v="12886"/>
    <n v="3.2214999999999998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s v="Johnson Group"/>
    <s v="Vision-oriented interactive solution"/>
    <n v="7000"/>
    <n v="5177"/>
    <n v="0.73957142857142855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s v="Bailey, Nguyen and Martinez"/>
    <s v="Fundamental user-facing productivity"/>
    <n v="1000"/>
    <n v="8641"/>
    <n v="8.64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s v="Williams, Martin and Meyer"/>
    <s v="Innovative well-modulated capability"/>
    <n v="60200"/>
    <n v="86244"/>
    <n v="1.432624584717608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s v="Huff-Johnson"/>
    <s v="Universal fault-tolerant orchestration"/>
    <n v="195200"/>
    <n v="78630"/>
    <n v="0.40281762295081969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s v="Diaz-Little"/>
    <s v="Grass-roots executive synergy"/>
    <n v="6700"/>
    <n v="11941"/>
    <n v="1.7822388059701493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s v="Freeman-French"/>
    <s v="Multi-layered optimal application"/>
    <n v="7200"/>
    <n v="6115"/>
    <n v="0.84930555555555554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s v="Beck-Weber"/>
    <s v="Business-focused full-range core"/>
    <n v="129100"/>
    <n v="188404"/>
    <n v="1.4593648334624323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s v="Lewis-Jacobson"/>
    <s v="Exclusive system-worthy Graphic Interface"/>
    <n v="6500"/>
    <n v="9910"/>
    <n v="1.5246153846153847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s v="Logan-Curtis"/>
    <s v="Enhanced optimal ability"/>
    <n v="170600"/>
    <n v="114523"/>
    <n v="0.67129542790152408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s v="Chan, Washington and Callahan"/>
    <s v="Optional zero administration neural-net"/>
    <n v="7800"/>
    <n v="3144"/>
    <n v="0.40307692307692305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s v="Wilson Group"/>
    <s v="Ameliorated foreground focus group"/>
    <n v="6200"/>
    <n v="13441"/>
    <n v="2.16790322580645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s v="Gardner, Ryan and Gutierrez"/>
    <s v="Triple-buffered multi-tasking matrices"/>
    <n v="9400"/>
    <n v="4899"/>
    <n v="0.52117021276595743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s v="Hernandez Inc"/>
    <s v="Versatile dedicated migration"/>
    <n v="2400"/>
    <n v="11990"/>
    <n v="4.9958333333333336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s v="Ortiz-Roberts"/>
    <s v="Devolved foreground customer loyalty"/>
    <n v="7800"/>
    <n v="6839"/>
    <n v="0.87679487179487181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s v="Ramirez LLC"/>
    <s v="Reduced reciprocal focus group"/>
    <n v="9800"/>
    <n v="11091"/>
    <n v="1.131734693877551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s v="Morrow Inc"/>
    <s v="Networked global migration"/>
    <n v="3100"/>
    <n v="13223"/>
    <n v="4.2654838709677421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s v="Leach, Rich and Price"/>
    <s v="Implemented bi-directional flexibility"/>
    <n v="141100"/>
    <n v="74073"/>
    <n v="0.52496810772501767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s v="Manning-Hamilton"/>
    <s v="Vision-oriented scalable definition"/>
    <n v="97300"/>
    <n v="153216"/>
    <n v="1.5746762589928058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s v="Butler LLC"/>
    <s v="Future-proofed upward-trending migration"/>
    <n v="6600"/>
    <n v="4814"/>
    <n v="0.72939393939393937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s v="Ball LLC"/>
    <s v="Right-sized full-range throughput"/>
    <n v="7600"/>
    <n v="4603"/>
    <n v="0.60565789473684206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s v="Taylor, Santiago and Flores"/>
    <s v="Polarized composite customer loyalty"/>
    <n v="66600"/>
    <n v="37823"/>
    <n v="0.5679129129129129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s v="Hernandez, Norton and Kelley"/>
    <s v="Expanded eco-centric policy"/>
    <n v="111100"/>
    <n v="62819"/>
    <n v="0.56542754275427543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F9FF-5674-904C-B011-EC24028D3A6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17"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9">
        <item m="1" x="12"/>
        <item m="1" x="9"/>
        <item m="1" x="11"/>
        <item m="1" x="13"/>
        <item m="1" x="15"/>
        <item m="1" x="16"/>
        <item m="1" x="14"/>
        <item m="1" x="10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5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5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02B7E-352D-E240-8320-E319288E7417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17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9">
        <item m="1" x="12"/>
        <item m="1" x="9"/>
        <item m="1" x="11"/>
        <item m="1" x="13"/>
        <item m="1" x="15"/>
        <item m="1" x="16"/>
        <item m="1" x="14"/>
        <item m="1" x="10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37F8D-F00D-D24D-AEF4-49F3EF413516}" name="PivotTable6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">
  <location ref="B4:G18" firstHeaderRow="1" firstDataRow="2" firstDataCol="1" rowPageCount="2" colPageCount="1"/>
  <pivotFields count="21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workbookViewId="0">
      <pane ySplit="1" topLeftCell="A2" activePane="bottomLeft" state="frozen"/>
      <selection activeCell="B1" sqref="B1"/>
      <selection pane="bottomLeft" activeCell="I22" sqref="I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21" bestFit="1" customWidth="1"/>
    <col min="12" max="12" width="16.1640625" bestFit="1" customWidth="1"/>
    <col min="13" max="13" width="13.1640625" bestFit="1" customWidth="1"/>
    <col min="16" max="16" width="28" bestFit="1" customWidth="1"/>
    <col min="17" max="17" width="25" bestFit="1" customWidth="1"/>
    <col min="18" max="18" width="12.1640625" bestFit="1" customWidth="1"/>
    <col min="19" max="19" width="29.5" customWidth="1"/>
    <col min="20" max="20" width="20.33203125" bestFit="1" customWidth="1"/>
  </cols>
  <sheetData>
    <row r="1" spans="1:21" s="6" customFormat="1" ht="17" x14ac:dyDescent="0.2">
      <c r="A1" s="6" t="s">
        <v>2027</v>
      </c>
      <c r="B1" s="6" t="s">
        <v>0</v>
      </c>
      <c r="C1" s="7" t="s">
        <v>1</v>
      </c>
      <c r="D1" s="6" t="s">
        <v>2</v>
      </c>
      <c r="E1" s="6" t="s">
        <v>3</v>
      </c>
      <c r="F1" s="6" t="s">
        <v>2029</v>
      </c>
      <c r="G1" s="6" t="s">
        <v>4</v>
      </c>
      <c r="H1" s="6" t="s">
        <v>5</v>
      </c>
      <c r="I1" s="6" t="s">
        <v>2030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2028</v>
      </c>
      <c r="Q1" s="6" t="s">
        <v>2032</v>
      </c>
      <c r="R1" s="6" t="s">
        <v>2033</v>
      </c>
      <c r="S1" s="6" t="s">
        <v>2064</v>
      </c>
      <c r="T1" s="6" t="s">
        <v>2063</v>
      </c>
      <c r="U1"/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 t="s">
        <v>2031</v>
      </c>
      <c r="F2" s="4"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LEFT(P2,LEN(LEFT(P2,SEARCH("/",P2,1)))-1)</f>
        <v>food</v>
      </c>
      <c r="R2" t="str">
        <f>RIGHT(P2,LEN(P2)-SEARCH("/",P2,1))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LEFT(P3,LEN(LEFT(P3,SEARCH("/",P3,1)))-1)</f>
        <v>music</v>
      </c>
      <c r="R3" t="str">
        <f t="shared" ref="R3:R66" si="3">RIGHT(P3,LEN(P3)-SEARCH("/",P3,1))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LEFT(P67,LEN(LEFT(P67,SEARCH("/",P67,1)))-1)</f>
        <v>theater</v>
      </c>
      <c r="R67" t="str">
        <f t="shared" ref="R67:R130" si="9">RIGHT(P67,LEN(P67)-SEARCH("/",P67,1))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LEFT(P131,LEN(LEFT(P131,SEARCH("/",P131,1)))-1)</f>
        <v>food</v>
      </c>
      <c r="R131" t="str">
        <f t="shared" ref="R131:R194" si="15">RIGHT(P131,LEN(P131)-SEARCH("/",P131,1))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LEFT(P195,LEN(LEFT(P195,SEARCH("/",P195,1)))-1)</f>
        <v>music</v>
      </c>
      <c r="R195" t="str">
        <f t="shared" ref="R195:R258" si="21">RIGHT(P195,LEN(P195)-SEARCH("/",P195,1))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LEFT(P259,LEN(LEFT(P259,SEARCH("/",P259,1)))-1)</f>
        <v>theater</v>
      </c>
      <c r="R259" t="str">
        <f t="shared" ref="R259:R322" si="27">RIGHT(P259,LEN(P259)-SEARCH("/",P259,1))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LEFT(P323,LEN(LEFT(P323,SEARCH("/",P323,1)))-1)</f>
        <v>film &amp; video</v>
      </c>
      <c r="R323" t="str">
        <f t="shared" ref="R323:R386" si="33">RIGHT(P323,LEN(P323)-SEARCH("/",P323,1))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LEFT(P387,LEN(LEFT(P387,SEARCH("/",P387,1)))-1)</f>
        <v>publishing</v>
      </c>
      <c r="R387" t="str">
        <f t="shared" ref="R387:R450" si="39">RIGHT(P387,LEN(P387)-SEARCH("/",P387,1))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LEFT(P451,LEN(LEFT(P451,SEARCH("/",P451,1)))-1)</f>
        <v>games</v>
      </c>
      <c r="R451" t="str">
        <f t="shared" ref="R451:R514" si="45">RIGHT(P451,LEN(P451)-SEARCH("/",P451,1))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LEFT(P515,LEN(LEFT(P515,SEARCH("/",P515,1)))-1)</f>
        <v>film &amp; video</v>
      </c>
      <c r="R515" t="str">
        <f t="shared" ref="R515:R578" si="51">RIGHT(P515,LEN(P515)-SEARCH("/",P515,1))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LEFT(P579,LEN(LEFT(P579,SEARCH("/",P579,1)))-1)</f>
        <v>music</v>
      </c>
      <c r="R579" t="str">
        <f t="shared" ref="R579:R642" si="57">RIGHT(P579,LEN(P579)-SEARCH("/",P579,1))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LEFT(P643,LEN(LEFT(P643,SEARCH("/",P643,1)))-1)</f>
        <v>theater</v>
      </c>
      <c r="R643" t="str">
        <f t="shared" ref="R643:R706" si="63">RIGHT(P643,LEN(P643)-SEARCH("/",P643,1))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LEFT(P707,LEN(LEFT(P707,SEARCH("/",P707,1)))-1)</f>
        <v>publishing</v>
      </c>
      <c r="R707" t="str">
        <f t="shared" ref="R707:R770" si="69">RIGHT(P707,LEN(P707)-SEARCH("/",P707,1))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LEFT(P771,LEN(LEFT(P771,SEARCH("/",P771,1)))-1)</f>
        <v>games</v>
      </c>
      <c r="R771" t="str">
        <f t="shared" ref="R771:R834" si="75">RIGHT(P771,LEN(P771)-SEARCH("/",P771,1))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LEFT(P835,LEN(LEFT(P835,SEARCH("/",P835,1)))-1)</f>
        <v>publishing</v>
      </c>
      <c r="R835" t="str">
        <f t="shared" ref="R835:R898" si="81">RIGHT(P835,LEN(P835)-SEARCH("/",P835,1))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LEFT(P899,LEN(LEFT(P899,SEARCH("/",P899,1)))-1)</f>
        <v>theater</v>
      </c>
      <c r="R899" t="str">
        <f t="shared" ref="R899:R962" si="87">RIGHT(P899,LEN(P899)-SEARCH("/",P899,1))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LEFT(P963,LEN(LEFT(P963,SEARCH("/",P963,1)))-1)</f>
        <v>publishing</v>
      </c>
      <c r="R963" t="str">
        <f t="shared" ref="R963:R1001" si="93">RIGHT(P963,LEN(P963)-SEARCH("/",P963,1))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A1:P1001" xr:uid="{00000000-0001-0000-0000-000000000000}"/>
  <conditionalFormatting sqref="G1:G1048576">
    <cfRule type="containsText" dxfId="11" priority="5" operator="containsText" text="canceled">
      <formula>NOT(ISERROR(SEARCH("canceled",G1)))</formula>
    </cfRule>
    <cfRule type="containsText" dxfId="10" priority="7" operator="containsText" text="live">
      <formula>NOT(ISERROR(SEARCH("live",G1)))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</conditionalFormatting>
  <conditionalFormatting sqref="F1006">
    <cfRule type="colorScale" priority="3">
      <colorScale>
        <cfvo type="num" val="0"/>
        <cfvo type="num" val="0"/>
        <cfvo type="num" val="0"/>
        <color rgb="FFB8511D"/>
        <color theme="9"/>
        <color theme="8"/>
      </colorScale>
    </cfRule>
  </conditionalFormatting>
  <conditionalFormatting sqref="F2:F1001">
    <cfRule type="colorScale" priority="1">
      <colorScale>
        <cfvo type="formula" val="0%"/>
        <cfvo type="formula" val="100%"/>
        <cfvo type="formula" val="200%"/>
        <color rgb="FFA52547"/>
        <color theme="9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2930-F924-F941-A59F-F449D5D3B3A7}">
  <sheetPr codeName="Sheet3"/>
  <dimension ref="B1:G14"/>
  <sheetViews>
    <sheetView topLeftCell="A3" workbookViewId="0">
      <selection activeCell="B3" sqref="B3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  <col min="8" max="8" width="16.83203125" bestFit="1" customWidth="1"/>
    <col min="9" max="9" width="15.6640625" bestFit="1" customWidth="1"/>
    <col min="10" max="10" width="16.83203125" bestFit="1" customWidth="1"/>
    <col min="11" max="11" width="20.5" bestFit="1" customWidth="1"/>
    <col min="12" max="12" width="21.6640625" bestFit="1" customWidth="1"/>
  </cols>
  <sheetData>
    <row r="1" spans="2:7" x14ac:dyDescent="0.2">
      <c r="B1" s="8" t="s">
        <v>6</v>
      </c>
      <c r="C1" t="s">
        <v>2038</v>
      </c>
    </row>
    <row r="3" spans="2:7" x14ac:dyDescent="0.2">
      <c r="B3" s="8" t="s">
        <v>2036</v>
      </c>
      <c r="C3" s="8" t="s">
        <v>2037</v>
      </c>
    </row>
    <row r="4" spans="2:7" x14ac:dyDescent="0.2">
      <c r="B4" s="8" t="s">
        <v>2034</v>
      </c>
      <c r="C4" t="s">
        <v>74</v>
      </c>
      <c r="D4" t="s">
        <v>14</v>
      </c>
      <c r="E4" t="s">
        <v>47</v>
      </c>
      <c r="F4" t="s">
        <v>20</v>
      </c>
      <c r="G4" t="s">
        <v>2035</v>
      </c>
    </row>
    <row r="5" spans="2:7" x14ac:dyDescent="0.2">
      <c r="B5" s="9" t="s">
        <v>2078</v>
      </c>
      <c r="C5" s="12">
        <v>4</v>
      </c>
      <c r="D5" s="12">
        <v>20</v>
      </c>
      <c r="E5" s="12"/>
      <c r="F5" s="12">
        <v>22</v>
      </c>
      <c r="G5" s="12">
        <v>46</v>
      </c>
    </row>
    <row r="6" spans="2:7" x14ac:dyDescent="0.2">
      <c r="B6" s="9" t="s">
        <v>2079</v>
      </c>
      <c r="C6" s="12">
        <v>10</v>
      </c>
      <c r="D6" s="12">
        <v>66</v>
      </c>
      <c r="E6" s="12"/>
      <c r="F6" s="12">
        <v>99</v>
      </c>
      <c r="G6" s="12">
        <v>175</v>
      </c>
    </row>
    <row r="7" spans="2:7" x14ac:dyDescent="0.2">
      <c r="B7" s="9" t="s">
        <v>2080</v>
      </c>
      <c r="C7" s="12">
        <v>2</v>
      </c>
      <c r="D7" s="12">
        <v>28</v>
      </c>
      <c r="E7" s="12">
        <v>2</v>
      </c>
      <c r="F7" s="12">
        <v>64</v>
      </c>
      <c r="G7" s="12">
        <v>96</v>
      </c>
    </row>
    <row r="8" spans="2:7" x14ac:dyDescent="0.2">
      <c r="B8" s="9" t="s">
        <v>2081</v>
      </c>
      <c r="C8" s="12">
        <v>23</v>
      </c>
      <c r="D8" s="12">
        <v>132</v>
      </c>
      <c r="E8" s="12">
        <v>2</v>
      </c>
      <c r="F8" s="12">
        <v>187</v>
      </c>
      <c r="G8" s="12">
        <v>344</v>
      </c>
    </row>
    <row r="9" spans="2:7" x14ac:dyDescent="0.2">
      <c r="B9" s="9" t="s">
        <v>2082</v>
      </c>
      <c r="C9" s="12">
        <v>11</v>
      </c>
      <c r="D9" s="12">
        <v>60</v>
      </c>
      <c r="E9" s="12">
        <v>5</v>
      </c>
      <c r="F9" s="12">
        <v>102</v>
      </c>
      <c r="G9" s="12">
        <v>178</v>
      </c>
    </row>
    <row r="10" spans="2:7" x14ac:dyDescent="0.2">
      <c r="B10" s="9" t="s">
        <v>2083</v>
      </c>
      <c r="C10" s="12">
        <v>2</v>
      </c>
      <c r="D10" s="12">
        <v>24</v>
      </c>
      <c r="E10" s="12">
        <v>1</v>
      </c>
      <c r="F10" s="12">
        <v>40</v>
      </c>
      <c r="G10" s="12">
        <v>67</v>
      </c>
    </row>
    <row r="11" spans="2:7" x14ac:dyDescent="0.2">
      <c r="B11" s="9" t="s">
        <v>2084</v>
      </c>
      <c r="C11" s="12">
        <v>1</v>
      </c>
      <c r="D11" s="12">
        <v>23</v>
      </c>
      <c r="E11" s="12">
        <v>3</v>
      </c>
      <c r="F11" s="12">
        <v>21</v>
      </c>
      <c r="G11" s="12">
        <v>48</v>
      </c>
    </row>
    <row r="12" spans="2:7" x14ac:dyDescent="0.2">
      <c r="B12" s="9" t="s">
        <v>2085</v>
      </c>
      <c r="C12" s="12">
        <v>4</v>
      </c>
      <c r="D12" s="12">
        <v>11</v>
      </c>
      <c r="E12" s="12">
        <v>1</v>
      </c>
      <c r="F12" s="12">
        <v>26</v>
      </c>
      <c r="G12" s="12">
        <v>42</v>
      </c>
    </row>
    <row r="13" spans="2:7" x14ac:dyDescent="0.2">
      <c r="B13" s="9" t="s">
        <v>2086</v>
      </c>
      <c r="C13" s="12"/>
      <c r="D13" s="12"/>
      <c r="E13" s="12"/>
      <c r="F13" s="12">
        <v>4</v>
      </c>
      <c r="G13" s="12">
        <v>4</v>
      </c>
    </row>
    <row r="14" spans="2:7" x14ac:dyDescent="0.2">
      <c r="B14" s="9" t="s">
        <v>2035</v>
      </c>
      <c r="C14" s="12">
        <v>57</v>
      </c>
      <c r="D14" s="12">
        <v>364</v>
      </c>
      <c r="E14" s="12">
        <v>14</v>
      </c>
      <c r="F14" s="12">
        <v>565</v>
      </c>
      <c r="G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A96-AFB1-3040-8FA1-6395C8ACFEE9}">
  <sheetPr codeName="Sheet4"/>
  <dimension ref="B1:G30"/>
  <sheetViews>
    <sheetView tabSelected="1" workbookViewId="0">
      <selection activeCell="I5" sqref="I5"/>
    </sheetView>
  </sheetViews>
  <sheetFormatPr baseColWidth="10" defaultRowHeight="16" x14ac:dyDescent="0.2"/>
  <cols>
    <col min="2" max="2" width="16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  <col min="8" max="8" width="22" bestFit="1" customWidth="1"/>
    <col min="9" max="9" width="15.6640625" bestFit="1" customWidth="1"/>
    <col min="10" max="10" width="22" bestFit="1" customWidth="1"/>
    <col min="11" max="11" width="20.5" bestFit="1" customWidth="1"/>
    <col min="12" max="12" width="26.83203125" bestFit="1" customWidth="1"/>
    <col min="13" max="13" width="14.6640625" bestFit="1" customWidth="1"/>
    <col min="14" max="14" width="22" bestFit="1" customWidth="1"/>
    <col min="15" max="15" width="20.5" bestFit="1" customWidth="1"/>
    <col min="16" max="16" width="19.5" bestFit="1" customWidth="1"/>
    <col min="17" max="17" width="26.83203125" bestFit="1" customWidth="1"/>
  </cols>
  <sheetData>
    <row r="1" spans="2:7" x14ac:dyDescent="0.2">
      <c r="B1" s="8" t="s">
        <v>6</v>
      </c>
      <c r="C1" t="s">
        <v>2038</v>
      </c>
    </row>
    <row r="2" spans="2:7" x14ac:dyDescent="0.2">
      <c r="B2" s="8" t="s">
        <v>2032</v>
      </c>
      <c r="C2" t="s">
        <v>2038</v>
      </c>
    </row>
    <row r="4" spans="2:7" x14ac:dyDescent="0.2">
      <c r="B4" s="8" t="s">
        <v>2036</v>
      </c>
      <c r="C4" s="8" t="s">
        <v>2037</v>
      </c>
    </row>
    <row r="5" spans="2:7" x14ac:dyDescent="0.2">
      <c r="B5" s="8" t="s">
        <v>2034</v>
      </c>
      <c r="C5" t="s">
        <v>74</v>
      </c>
      <c r="D5" t="s">
        <v>14</v>
      </c>
      <c r="E5" t="s">
        <v>47</v>
      </c>
      <c r="F5" t="s">
        <v>20</v>
      </c>
      <c r="G5" t="s">
        <v>2035</v>
      </c>
    </row>
    <row r="6" spans="2:7" x14ac:dyDescent="0.2">
      <c r="B6" s="9" t="s">
        <v>2039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">
      <c r="B7" s="9" t="s">
        <v>2040</v>
      </c>
      <c r="F7">
        <v>4</v>
      </c>
      <c r="G7">
        <v>4</v>
      </c>
    </row>
    <row r="8" spans="2:7" x14ac:dyDescent="0.2">
      <c r="B8" s="9" t="s">
        <v>2041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">
      <c r="B9" s="9" t="s">
        <v>2042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">
      <c r="B10" s="9" t="s">
        <v>2043</v>
      </c>
      <c r="D10">
        <v>8</v>
      </c>
      <c r="F10">
        <v>10</v>
      </c>
      <c r="G10">
        <v>18</v>
      </c>
    </row>
    <row r="11" spans="2:7" x14ac:dyDescent="0.2">
      <c r="B11" s="9" t="s">
        <v>2044</v>
      </c>
      <c r="C11">
        <v>1</v>
      </c>
      <c r="D11">
        <v>7</v>
      </c>
      <c r="F11">
        <v>9</v>
      </c>
      <c r="G11">
        <v>17</v>
      </c>
    </row>
    <row r="12" spans="2:7" x14ac:dyDescent="0.2">
      <c r="B12" s="9" t="s">
        <v>2045</v>
      </c>
      <c r="C12">
        <v>4</v>
      </c>
      <c r="D12">
        <v>20</v>
      </c>
      <c r="F12">
        <v>22</v>
      </c>
      <c r="G12">
        <v>46</v>
      </c>
    </row>
    <row r="13" spans="2:7" x14ac:dyDescent="0.2">
      <c r="B13" s="9" t="s">
        <v>2046</v>
      </c>
      <c r="C13">
        <v>3</v>
      </c>
      <c r="D13">
        <v>19</v>
      </c>
      <c r="F13">
        <v>23</v>
      </c>
      <c r="G13">
        <v>45</v>
      </c>
    </row>
    <row r="14" spans="2:7" x14ac:dyDescent="0.2">
      <c r="B14" s="9" t="s">
        <v>2047</v>
      </c>
      <c r="C14">
        <v>1</v>
      </c>
      <c r="D14">
        <v>6</v>
      </c>
      <c r="F14">
        <v>10</v>
      </c>
      <c r="G14">
        <v>17</v>
      </c>
    </row>
    <row r="15" spans="2:7" x14ac:dyDescent="0.2">
      <c r="B15" s="9" t="s">
        <v>2048</v>
      </c>
      <c r="D15">
        <v>3</v>
      </c>
      <c r="F15">
        <v>4</v>
      </c>
      <c r="G15">
        <v>7</v>
      </c>
    </row>
    <row r="16" spans="2:7" x14ac:dyDescent="0.2">
      <c r="B16" s="9" t="s">
        <v>2049</v>
      </c>
      <c r="D16">
        <v>8</v>
      </c>
      <c r="E16">
        <v>1</v>
      </c>
      <c r="F16">
        <v>4</v>
      </c>
      <c r="G16">
        <v>13</v>
      </c>
    </row>
    <row r="17" spans="2:7" x14ac:dyDescent="0.2">
      <c r="B17" s="9" t="s">
        <v>2050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">
      <c r="B18" s="9" t="s">
        <v>2051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">
      <c r="B19" s="9" t="s">
        <v>2052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">
      <c r="B20" s="9" t="s">
        <v>2053</v>
      </c>
      <c r="D20">
        <v>4</v>
      </c>
      <c r="F20">
        <v>4</v>
      </c>
      <c r="G20">
        <v>8</v>
      </c>
    </row>
    <row r="21" spans="2:7" x14ac:dyDescent="0.2">
      <c r="B21" s="9" t="s">
        <v>2054</v>
      </c>
      <c r="C21">
        <v>6</v>
      </c>
      <c r="D21">
        <v>30</v>
      </c>
      <c r="F21">
        <v>49</v>
      </c>
      <c r="G21">
        <v>85</v>
      </c>
    </row>
    <row r="22" spans="2:7" x14ac:dyDescent="0.2">
      <c r="B22" s="9" t="s">
        <v>2055</v>
      </c>
      <c r="D22">
        <v>9</v>
      </c>
      <c r="F22">
        <v>5</v>
      </c>
      <c r="G22">
        <v>14</v>
      </c>
    </row>
    <row r="23" spans="2:7" x14ac:dyDescent="0.2">
      <c r="B23" s="9" t="s">
        <v>2056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">
      <c r="B24" s="9" t="s">
        <v>2057</v>
      </c>
      <c r="C24">
        <v>3</v>
      </c>
      <c r="D24">
        <v>3</v>
      </c>
      <c r="F24">
        <v>11</v>
      </c>
      <c r="G24">
        <v>17</v>
      </c>
    </row>
    <row r="25" spans="2:7" x14ac:dyDescent="0.2">
      <c r="B25" s="9" t="s">
        <v>2058</v>
      </c>
      <c r="D25">
        <v>7</v>
      </c>
      <c r="F25">
        <v>14</v>
      </c>
      <c r="G25">
        <v>21</v>
      </c>
    </row>
    <row r="26" spans="2:7" x14ac:dyDescent="0.2">
      <c r="B26" s="9" t="s">
        <v>2059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">
      <c r="B27" s="9" t="s">
        <v>2060</v>
      </c>
      <c r="D27">
        <v>16</v>
      </c>
      <c r="E27">
        <v>1</v>
      </c>
      <c r="F27">
        <v>28</v>
      </c>
      <c r="G27">
        <v>45</v>
      </c>
    </row>
    <row r="28" spans="2:7" x14ac:dyDescent="0.2">
      <c r="B28" s="9" t="s">
        <v>2061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">
      <c r="B29" s="9" t="s">
        <v>2062</v>
      </c>
      <c r="F29">
        <v>3</v>
      </c>
      <c r="G29">
        <v>3</v>
      </c>
    </row>
    <row r="30" spans="2:7" x14ac:dyDescent="0.2">
      <c r="B30" s="9" t="s">
        <v>2035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4DA2-032F-6745-803C-6245E0D3FE61}">
  <sheetPr codeName="Sheet5"/>
  <dimension ref="B1:G18"/>
  <sheetViews>
    <sheetView workbookViewId="0">
      <selection activeCell="B2" sqref="B2"/>
    </sheetView>
  </sheetViews>
  <sheetFormatPr baseColWidth="10" defaultRowHeight="16" x14ac:dyDescent="0.2"/>
  <cols>
    <col min="2" max="2" width="15.6640625" bestFit="1" customWidth="1"/>
    <col min="3" max="3" width="8.3320312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8" t="s">
        <v>2032</v>
      </c>
      <c r="C1" t="s">
        <v>2038</v>
      </c>
    </row>
    <row r="2" spans="2:7" x14ac:dyDescent="0.2">
      <c r="B2" s="8" t="s">
        <v>2077</v>
      </c>
      <c r="C2" t="s">
        <v>2038</v>
      </c>
    </row>
    <row r="4" spans="2:7" x14ac:dyDescent="0.2">
      <c r="B4" s="8" t="s">
        <v>2036</v>
      </c>
    </row>
    <row r="5" spans="2:7" x14ac:dyDescent="0.2">
      <c r="C5" t="s">
        <v>74</v>
      </c>
      <c r="D5" t="s">
        <v>14</v>
      </c>
      <c r="E5" t="s">
        <v>47</v>
      </c>
      <c r="F5" t="s">
        <v>20</v>
      </c>
      <c r="G5" t="s">
        <v>2035</v>
      </c>
    </row>
    <row r="6" spans="2:7" x14ac:dyDescent="0.2">
      <c r="B6" s="11" t="s">
        <v>2065</v>
      </c>
      <c r="C6" s="12">
        <v>6</v>
      </c>
      <c r="D6" s="12">
        <v>36</v>
      </c>
      <c r="E6" s="12">
        <v>1</v>
      </c>
      <c r="F6" s="12">
        <v>49</v>
      </c>
      <c r="G6" s="12">
        <v>92</v>
      </c>
    </row>
    <row r="7" spans="2:7" x14ac:dyDescent="0.2">
      <c r="B7" s="11" t="s">
        <v>2066</v>
      </c>
      <c r="C7" s="12">
        <v>7</v>
      </c>
      <c r="D7" s="12">
        <v>28</v>
      </c>
      <c r="E7" s="12"/>
      <c r="F7" s="12">
        <v>44</v>
      </c>
      <c r="G7" s="12">
        <v>79</v>
      </c>
    </row>
    <row r="8" spans="2:7" x14ac:dyDescent="0.2">
      <c r="B8" s="11" t="s">
        <v>2067</v>
      </c>
      <c r="C8" s="12">
        <v>4</v>
      </c>
      <c r="D8" s="12">
        <v>33</v>
      </c>
      <c r="E8" s="12"/>
      <c r="F8" s="12">
        <v>49</v>
      </c>
      <c r="G8" s="12">
        <v>86</v>
      </c>
    </row>
    <row r="9" spans="2:7" x14ac:dyDescent="0.2">
      <c r="B9" s="11" t="s">
        <v>2068</v>
      </c>
      <c r="C9" s="12">
        <v>1</v>
      </c>
      <c r="D9" s="12">
        <v>30</v>
      </c>
      <c r="E9" s="12">
        <v>1</v>
      </c>
      <c r="F9" s="12">
        <v>46</v>
      </c>
      <c r="G9" s="12">
        <v>78</v>
      </c>
    </row>
    <row r="10" spans="2:7" x14ac:dyDescent="0.2">
      <c r="B10" s="11" t="s">
        <v>2069</v>
      </c>
      <c r="C10" s="12">
        <v>3</v>
      </c>
      <c r="D10" s="12">
        <v>35</v>
      </c>
      <c r="E10" s="12">
        <v>2</v>
      </c>
      <c r="F10" s="12">
        <v>46</v>
      </c>
      <c r="G10" s="12">
        <v>86</v>
      </c>
    </row>
    <row r="11" spans="2:7" x14ac:dyDescent="0.2">
      <c r="B11" s="11" t="s">
        <v>2070</v>
      </c>
      <c r="C11" s="12">
        <v>3</v>
      </c>
      <c r="D11" s="12">
        <v>28</v>
      </c>
      <c r="E11" s="12">
        <v>1</v>
      </c>
      <c r="F11" s="12">
        <v>55</v>
      </c>
      <c r="G11" s="12">
        <v>87</v>
      </c>
    </row>
    <row r="12" spans="2:7" x14ac:dyDescent="0.2">
      <c r="B12" s="11" t="s">
        <v>2071</v>
      </c>
      <c r="C12" s="12">
        <v>4</v>
      </c>
      <c r="D12" s="12">
        <v>31</v>
      </c>
      <c r="E12" s="12">
        <v>1</v>
      </c>
      <c r="F12" s="12">
        <v>58</v>
      </c>
      <c r="G12" s="12">
        <v>94</v>
      </c>
    </row>
    <row r="13" spans="2:7" x14ac:dyDescent="0.2">
      <c r="B13" s="11" t="s">
        <v>2072</v>
      </c>
      <c r="C13" s="12">
        <v>8</v>
      </c>
      <c r="D13" s="12">
        <v>35</v>
      </c>
      <c r="E13" s="12">
        <v>1</v>
      </c>
      <c r="F13" s="12">
        <v>41</v>
      </c>
      <c r="G13" s="12">
        <v>85</v>
      </c>
    </row>
    <row r="14" spans="2:7" x14ac:dyDescent="0.2">
      <c r="B14" s="11" t="s">
        <v>2073</v>
      </c>
      <c r="C14" s="12">
        <v>5</v>
      </c>
      <c r="D14" s="12">
        <v>23</v>
      </c>
      <c r="E14" s="12"/>
      <c r="F14" s="12">
        <v>45</v>
      </c>
      <c r="G14" s="12">
        <v>73</v>
      </c>
    </row>
    <row r="15" spans="2:7" x14ac:dyDescent="0.2">
      <c r="B15" s="11" t="s">
        <v>2074</v>
      </c>
      <c r="C15" s="12">
        <v>6</v>
      </c>
      <c r="D15" s="12">
        <v>26</v>
      </c>
      <c r="E15" s="12">
        <v>1</v>
      </c>
      <c r="F15" s="12">
        <v>45</v>
      </c>
      <c r="G15" s="12">
        <v>78</v>
      </c>
    </row>
    <row r="16" spans="2:7" x14ac:dyDescent="0.2">
      <c r="B16" s="11" t="s">
        <v>2075</v>
      </c>
      <c r="C16" s="12">
        <v>3</v>
      </c>
      <c r="D16" s="12">
        <v>27</v>
      </c>
      <c r="E16" s="12">
        <v>3</v>
      </c>
      <c r="F16" s="12">
        <v>45</v>
      </c>
      <c r="G16" s="12">
        <v>78</v>
      </c>
    </row>
    <row r="17" spans="2:7" x14ac:dyDescent="0.2">
      <c r="B17" s="11" t="s">
        <v>2076</v>
      </c>
      <c r="C17" s="12">
        <v>7</v>
      </c>
      <c r="D17" s="12">
        <v>32</v>
      </c>
      <c r="E17" s="12">
        <v>3</v>
      </c>
      <c r="F17" s="12">
        <v>42</v>
      </c>
      <c r="G17" s="12">
        <v>84</v>
      </c>
    </row>
    <row r="18" spans="2:7" x14ac:dyDescent="0.2">
      <c r="B18" s="11" t="s">
        <v>2035</v>
      </c>
      <c r="C18" s="12">
        <v>57</v>
      </c>
      <c r="D18" s="12">
        <v>364</v>
      </c>
      <c r="E18" s="12">
        <v>14</v>
      </c>
      <c r="F18" s="12">
        <v>565</v>
      </c>
      <c r="G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8018-7394-9F45-B80C-A2A4B916EE15}">
  <sheetPr>
    <pageSetUpPr fitToPage="1"/>
  </sheetPr>
  <dimension ref="A1:J14"/>
  <sheetViews>
    <sheetView topLeftCell="A8" zoomScaleNormal="100" workbookViewId="0">
      <selection activeCell="L34" sqref="L34"/>
    </sheetView>
  </sheetViews>
  <sheetFormatPr baseColWidth="10" defaultColWidth="11" defaultRowHeight="16" x14ac:dyDescent="0.2"/>
  <cols>
    <col min="1" max="1" width="27" bestFit="1" customWidth="1"/>
    <col min="2" max="2" width="7.5" hidden="1" customWidth="1"/>
    <col min="3" max="3" width="6.1640625" hidden="1" customWidth="1"/>
    <col min="4" max="4" width="26" bestFit="1" customWidth="1"/>
    <col min="5" max="5" width="15.5" bestFit="1" customWidth="1"/>
    <col min="6" max="6" width="15.6640625" bestFit="1" customWidth="1"/>
    <col min="7" max="7" width="12.1640625" bestFit="1" customWidth="1"/>
    <col min="8" max="8" width="19.5" bestFit="1" customWidth="1"/>
    <col min="9" max="9" width="15.83203125" bestFit="1" customWidth="1"/>
    <col min="10" max="10" width="18.33203125" bestFit="1" customWidth="1"/>
    <col min="11" max="25" width="12.1640625" bestFit="1" customWidth="1"/>
  </cols>
  <sheetData>
    <row r="1" spans="1:10" s="6" customFormat="1" x14ac:dyDescent="0.2">
      <c r="A1" s="6" t="s">
        <v>2087</v>
      </c>
      <c r="B1" s="6" t="s">
        <v>2098</v>
      </c>
      <c r="C1" s="6" t="s">
        <v>2099</v>
      </c>
      <c r="D1" s="6" t="s">
        <v>2088</v>
      </c>
      <c r="E1" s="6" t="s">
        <v>2089</v>
      </c>
      <c r="F1" s="6" t="s">
        <v>2090</v>
      </c>
      <c r="G1" s="6" t="s">
        <v>2091</v>
      </c>
      <c r="H1" s="6" t="s">
        <v>2092</v>
      </c>
      <c r="I1" s="6" t="s">
        <v>2093</v>
      </c>
      <c r="J1" s="6" t="s">
        <v>2094</v>
      </c>
    </row>
    <row r="2" spans="1:10" x14ac:dyDescent="0.2">
      <c r="A2" t="s">
        <v>2095</v>
      </c>
      <c r="C2">
        <v>1000</v>
      </c>
      <c r="D2">
        <f>COUNTIFS(Crowdfunding!D2:D1001,"&lt;"&amp;C2,Crowdfunding!G2:G1001,"*successful*")</f>
        <v>30</v>
      </c>
      <c r="E2">
        <f>COUNTIFS(Crowdfunding!D2:D1001,"&lt;"&amp;C2,Crowdfunding!G2:G1001,"*failed*")</f>
        <v>20</v>
      </c>
      <c r="F2">
        <f>COUNTIFS(Crowdfunding!$D$2:$D$1001,"&lt;"&amp;C2,Crowdfunding!$G$2:$G$1001,"*canceled*")</f>
        <v>1</v>
      </c>
      <c r="G2">
        <f>SUM(D2:F2)</f>
        <v>51</v>
      </c>
      <c r="H2" s="13">
        <f>D2/G2</f>
        <v>0.58823529411764708</v>
      </c>
      <c r="I2" s="13">
        <f>E2/G2</f>
        <v>0.39215686274509803</v>
      </c>
      <c r="J2" s="13">
        <f>F2/G2</f>
        <v>1.9607843137254902E-2</v>
      </c>
    </row>
    <row r="3" spans="1:10" x14ac:dyDescent="0.2">
      <c r="A3" t="str">
        <f>_xlfn.CONCAT(B3," to ",C3)</f>
        <v>1000 to 4999</v>
      </c>
      <c r="B3">
        <v>1000</v>
      </c>
      <c r="C3">
        <v>4999</v>
      </c>
      <c r="D3">
        <f>COUNTIFS(Crowdfunding!$D$2:$D$1001,"&gt;="&amp;B3,Crowdfunding!$D$2:$D$1001,"&lt;="&amp;C3,Crowdfunding!$G$2:$G$1001,"*successful*")</f>
        <v>191</v>
      </c>
      <c r="E3">
        <f>COUNTIFS(Crowdfunding!$D$2:$D$1001,"&gt;="&amp;B3,Crowdfunding!$D$2:$D$1001,"&lt;="&amp;C3,Crowdfunding!$G$2:$G$1001,"*failed*")</f>
        <v>38</v>
      </c>
      <c r="F3">
        <f>COUNTIFS(Crowdfunding!$D$2:$D$1001,"&gt;="&amp;B3,Crowdfunding!$D$2:$D$1001,"&lt;="&amp;C3,Crowdfunding!$G$2:$G$1001,"*canceled*")</f>
        <v>2</v>
      </c>
      <c r="G3">
        <f t="shared" ref="G3:G14" si="0">SUM(D3:F3)</f>
        <v>231</v>
      </c>
      <c r="H3" s="13">
        <f t="shared" ref="H3:H14" si="1">D3/G3</f>
        <v>0.82683982683982682</v>
      </c>
      <c r="I3" s="13">
        <f t="shared" ref="I3:I14" si="2">E3/G3</f>
        <v>0.16450216450216451</v>
      </c>
      <c r="J3" s="13">
        <f t="shared" ref="J3:J14" si="3">F3/G3</f>
        <v>8.658008658008658E-3</v>
      </c>
    </row>
    <row r="4" spans="1:10" x14ac:dyDescent="0.2">
      <c r="A4" t="str">
        <f>_xlfn.CONCAT(B4," to ",C4)</f>
        <v>5000 to 9999</v>
      </c>
      <c r="B4">
        <v>5000</v>
      </c>
      <c r="C4">
        <v>9999</v>
      </c>
      <c r="D4">
        <f>COUNTIFS(Crowdfunding!$D$2:$D$1001,"&gt;="&amp;B4,Crowdfunding!$D$2:$D$1001,"&lt;="&amp;C4,Crowdfunding!$G$2:$G$1001,"*successful*")</f>
        <v>164</v>
      </c>
      <c r="E4">
        <f>COUNTIFS(Crowdfunding!$D$2:$D$1001,"&gt;="&amp;B4,Crowdfunding!$D$2:$D$1001,"&lt;="&amp;C4,Crowdfunding!$G$2:$G$1001,"*failed*")</f>
        <v>126</v>
      </c>
      <c r="F4">
        <f>COUNTIFS(Crowdfunding!$D$2:$D$1001,"&gt;="&amp;B4,Crowdfunding!$D$2:$D$1001,"&lt;="&amp;C4,Crowdfunding!$G$2:$G$1001,"*canceled*")</f>
        <v>25</v>
      </c>
      <c r="G4">
        <f t="shared" si="0"/>
        <v>315</v>
      </c>
      <c r="H4" s="13">
        <f t="shared" si="1"/>
        <v>0.52063492063492067</v>
      </c>
      <c r="I4" s="13">
        <f t="shared" si="2"/>
        <v>0.4</v>
      </c>
      <c r="J4" s="13">
        <f t="shared" si="3"/>
        <v>7.9365079365079361E-2</v>
      </c>
    </row>
    <row r="5" spans="1:10" x14ac:dyDescent="0.2">
      <c r="A5" t="str">
        <f>_xlfn.CONCAT(B5," to ",C5)</f>
        <v>10000 to 14999</v>
      </c>
      <c r="B5">
        <v>10000</v>
      </c>
      <c r="C5">
        <v>14999</v>
      </c>
      <c r="D5">
        <f>COUNTIFS(Crowdfunding!$D$2:$D$1001,"&gt;="&amp;B5,Crowdfunding!$D$2:$D$1001,"&lt;="&amp;C5,Crowdfunding!$G$2:$G$1001,"*successful*")</f>
        <v>4</v>
      </c>
      <c r="E5">
        <f>COUNTIFS(Crowdfunding!$D$2:$D$1001,"&gt;="&amp;B5,Crowdfunding!$D$2:$D$1001,"&lt;="&amp;C5,Crowdfunding!$G$2:$G$1001,"*failed*")</f>
        <v>5</v>
      </c>
      <c r="F5">
        <f>COUNTIFS(Crowdfunding!$D$2:$D$1001,"&gt;="&amp;B5,Crowdfunding!$D$2:$D$1001,"&lt;="&amp;C5,Crowdfunding!$G$2:$G$1001,"*canceled*")</f>
        <v>0</v>
      </c>
      <c r="G5">
        <f t="shared" si="0"/>
        <v>9</v>
      </c>
      <c r="H5" s="13">
        <f t="shared" si="1"/>
        <v>0.44444444444444442</v>
      </c>
      <c r="I5" s="13">
        <f t="shared" si="2"/>
        <v>0.55555555555555558</v>
      </c>
      <c r="J5" s="13">
        <f t="shared" si="3"/>
        <v>0</v>
      </c>
    </row>
    <row r="6" spans="1:10" x14ac:dyDescent="0.2">
      <c r="A6" t="str">
        <f>_xlfn.CONCAT(B6," to ",C6)</f>
        <v>15000 to 19999</v>
      </c>
      <c r="B6">
        <v>15000</v>
      </c>
      <c r="C6">
        <v>19999</v>
      </c>
      <c r="D6">
        <f>COUNTIFS(Crowdfunding!$D$2:$D$1001,"&gt;="&amp;B6,Crowdfunding!$D$2:$D$1001,"&lt;="&amp;C6,Crowdfunding!$G$2:$G$1001,"*successful*")</f>
        <v>10</v>
      </c>
      <c r="E6">
        <f>COUNTIFS(Crowdfunding!$D$2:$D$1001,"&gt;="&amp;B6,Crowdfunding!$D$2:$D$1001,"&lt;="&amp;C6,Crowdfunding!$G$2:$G$1001,"*failed*")</f>
        <v>0</v>
      </c>
      <c r="F6">
        <f>COUNTIFS(Crowdfunding!$D$2:$D$1001,"&gt;="&amp;B6,Crowdfunding!$D$2:$D$1001,"&lt;="&amp;C6,Crowdfunding!$G$2:$G$1001,"*canceled*")</f>
        <v>0</v>
      </c>
      <c r="G6">
        <f t="shared" si="0"/>
        <v>10</v>
      </c>
      <c r="H6" s="13">
        <f t="shared" si="1"/>
        <v>1</v>
      </c>
      <c r="I6" s="13">
        <f t="shared" si="2"/>
        <v>0</v>
      </c>
      <c r="J6" s="13">
        <f t="shared" si="3"/>
        <v>0</v>
      </c>
    </row>
    <row r="7" spans="1:10" x14ac:dyDescent="0.2">
      <c r="A7" t="str">
        <f>_xlfn.CONCAT(B7," to ",C7)</f>
        <v>20000 to 24999</v>
      </c>
      <c r="B7">
        <v>20000</v>
      </c>
      <c r="C7">
        <v>24999</v>
      </c>
      <c r="D7">
        <f>COUNTIFS(Crowdfunding!$D$2:$D$1001,"&gt;="&amp;B7,Crowdfunding!$D$2:$D$1001,"&lt;="&amp;C7,Crowdfunding!$G$2:$G$1001,"*successful*")</f>
        <v>7</v>
      </c>
      <c r="E7">
        <f>COUNTIFS(Crowdfunding!$D$2:$D$1001,"&gt;="&amp;B7,Crowdfunding!$D$2:$D$1001,"&lt;="&amp;C7,Crowdfunding!$G$2:$G$1001,"*failed*")</f>
        <v>0</v>
      </c>
      <c r="F7">
        <f>COUNTIFS(Crowdfunding!$D$2:$D$1001,"&gt;="&amp;B7,Crowdfunding!$D$2:$D$1001,"&lt;="&amp;C7,Crowdfunding!$G$2:$G$1001,"*canceled*")</f>
        <v>0</v>
      </c>
      <c r="G7">
        <f t="shared" si="0"/>
        <v>7</v>
      </c>
      <c r="H7" s="13">
        <f t="shared" si="1"/>
        <v>1</v>
      </c>
      <c r="I7" s="13">
        <f t="shared" si="2"/>
        <v>0</v>
      </c>
      <c r="J7" s="13">
        <f t="shared" si="3"/>
        <v>0</v>
      </c>
    </row>
    <row r="8" spans="1:10" x14ac:dyDescent="0.2">
      <c r="A8" t="str">
        <f>_xlfn.CONCAT(B8," to ",C8)</f>
        <v>25000 to 29999</v>
      </c>
      <c r="B8">
        <v>25000</v>
      </c>
      <c r="C8">
        <v>29999</v>
      </c>
      <c r="D8">
        <f>COUNTIFS(Crowdfunding!$D$2:$D$1001,"&gt;="&amp;B8,Crowdfunding!$D$2:$D$1001,"&lt;="&amp;C8,Crowdfunding!$G$2:$G$1001,"*successful*")</f>
        <v>11</v>
      </c>
      <c r="E8">
        <f>COUNTIFS(Crowdfunding!$D$2:$D$1001,"&gt;="&amp;B8,Crowdfunding!$D$2:$D$1001,"&lt;="&amp;C8,Crowdfunding!$G$2:$G$1001,"*failed*")</f>
        <v>3</v>
      </c>
      <c r="F8">
        <f>COUNTIFS(Crowdfunding!$D$2:$D$1001,"&gt;="&amp;B8,Crowdfunding!$D$2:$D$1001,"&lt;="&amp;C8,Crowdfunding!$G$2:$G$1001,"*canceled*")</f>
        <v>0</v>
      </c>
      <c r="G8">
        <f t="shared" si="0"/>
        <v>14</v>
      </c>
      <c r="H8" s="13">
        <f t="shared" si="1"/>
        <v>0.7857142857142857</v>
      </c>
      <c r="I8" s="13">
        <f t="shared" si="2"/>
        <v>0.21428571428571427</v>
      </c>
      <c r="J8" s="13">
        <f t="shared" si="3"/>
        <v>0</v>
      </c>
    </row>
    <row r="9" spans="1:10" x14ac:dyDescent="0.2">
      <c r="A9" t="str">
        <f>_xlfn.CONCAT(B9," to ",C9)</f>
        <v>30000 to 34999</v>
      </c>
      <c r="B9">
        <v>30000</v>
      </c>
      <c r="C9">
        <v>34999</v>
      </c>
      <c r="D9">
        <f>COUNTIFS(Crowdfunding!$D$2:$D$1001,"&gt;="&amp;B9,Crowdfunding!$D$2:$D$1001,"&lt;="&amp;C9,Crowdfunding!$G$2:$G$1001,"*successful*")</f>
        <v>7</v>
      </c>
      <c r="E9">
        <f>COUNTIFS(Crowdfunding!$D$2:$D$1001,"&gt;="&amp;B9,Crowdfunding!$D$2:$D$1001,"&lt;="&amp;C9,Crowdfunding!$G$2:$G$1001,"*failed*")</f>
        <v>0</v>
      </c>
      <c r="F9">
        <f>COUNTIFS(Crowdfunding!$D$2:$D$1001,"&gt;="&amp;B9,Crowdfunding!$D$2:$D$1001,"&lt;="&amp;C9,Crowdfunding!$G$2:$G$1001,"*canceled*")</f>
        <v>0</v>
      </c>
      <c r="G9">
        <f t="shared" si="0"/>
        <v>7</v>
      </c>
      <c r="H9" s="13">
        <f t="shared" si="1"/>
        <v>1</v>
      </c>
      <c r="I9" s="13">
        <f t="shared" si="2"/>
        <v>0</v>
      </c>
      <c r="J9" s="13">
        <f t="shared" si="3"/>
        <v>0</v>
      </c>
    </row>
    <row r="10" spans="1:10" x14ac:dyDescent="0.2">
      <c r="A10" t="str">
        <f>_xlfn.CONCAT(B10," to ",C10)</f>
        <v>35000 to 39999</v>
      </c>
      <c r="B10">
        <v>35000</v>
      </c>
      <c r="C10">
        <v>39999</v>
      </c>
      <c r="D10">
        <f>COUNTIFS(Crowdfunding!$D$2:$D$1001,"&gt;="&amp;B10,Crowdfunding!$D$2:$D$1001,"&lt;="&amp;C10,Crowdfunding!$G$2:$G$1001,"*successful*")</f>
        <v>8</v>
      </c>
      <c r="E10">
        <f>COUNTIFS(Crowdfunding!$D$2:$D$1001,"&gt;="&amp;B10,Crowdfunding!$D$2:$D$1001,"&lt;="&amp;C10,Crowdfunding!$G$2:$G$1001,"*failed*")</f>
        <v>3</v>
      </c>
      <c r="F10">
        <f>COUNTIFS(Crowdfunding!$D$2:$D$1001,"&gt;="&amp;B10,Crowdfunding!$D$2:$D$1001,"&lt;="&amp;C10,Crowdfunding!$G$2:$G$1001,"*canceled*")</f>
        <v>1</v>
      </c>
      <c r="G10">
        <f t="shared" si="0"/>
        <v>12</v>
      </c>
      <c r="H10" s="13">
        <f t="shared" si="1"/>
        <v>0.66666666666666663</v>
      </c>
      <c r="I10" s="13">
        <f t="shared" si="2"/>
        <v>0.25</v>
      </c>
      <c r="J10" s="13">
        <f t="shared" si="3"/>
        <v>8.3333333333333329E-2</v>
      </c>
    </row>
    <row r="11" spans="1:10" x14ac:dyDescent="0.2">
      <c r="A11" t="str">
        <f>_xlfn.CONCAT(B11," to ",C11)</f>
        <v>40000 to 44999</v>
      </c>
      <c r="B11">
        <v>40000</v>
      </c>
      <c r="C11">
        <v>44999</v>
      </c>
      <c r="D11">
        <f>COUNTIFS(Crowdfunding!$D$2:$D$1001,"&gt;="&amp;B11,Crowdfunding!$D$2:$D$1001,"&lt;="&amp;C11,Crowdfunding!$G$2:$G$1001,"*successful*")</f>
        <v>11</v>
      </c>
      <c r="E11">
        <f>COUNTIFS(Crowdfunding!$D$2:$D$1001,"&gt;="&amp;B11,Crowdfunding!$D$2:$D$1001,"&lt;="&amp;C11,Crowdfunding!$G$2:$G$1001,"*failed*")</f>
        <v>3</v>
      </c>
      <c r="F11">
        <f>COUNTIFS(Crowdfunding!$D$2:$D$1001,"&gt;="&amp;B11,Crowdfunding!$D$2:$D$1001,"&lt;="&amp;C11,Crowdfunding!$G$2:$G$1001,"*canceled*")</f>
        <v>0</v>
      </c>
      <c r="G11">
        <f t="shared" si="0"/>
        <v>14</v>
      </c>
      <c r="H11" s="13">
        <f t="shared" si="1"/>
        <v>0.7857142857142857</v>
      </c>
      <c r="I11" s="13">
        <f t="shared" si="2"/>
        <v>0.21428571428571427</v>
      </c>
      <c r="J11" s="13">
        <f t="shared" si="3"/>
        <v>0</v>
      </c>
    </row>
    <row r="12" spans="1:10" x14ac:dyDescent="0.2">
      <c r="A12" t="str">
        <f>_xlfn.CONCAT(B12," to ",C12)</f>
        <v>45000 to 49999</v>
      </c>
      <c r="B12">
        <v>45000</v>
      </c>
      <c r="C12">
        <v>49999</v>
      </c>
      <c r="D12">
        <f>COUNTIFS(Crowdfunding!$D$2:$D$1001,"&gt;="&amp;B12,Crowdfunding!$D$2:$D$1001,"&lt;="&amp;C12,Crowdfunding!$G$2:$G$1001,"*successful*")</f>
        <v>8</v>
      </c>
      <c r="E12">
        <f>COUNTIFS(Crowdfunding!$D$2:$D$1001,"&gt;="&amp;B12,Crowdfunding!$D$2:$D$1001,"&lt;="&amp;C12,Crowdfunding!$G$2:$G$1001,"*failed*")</f>
        <v>3</v>
      </c>
      <c r="F12">
        <f>COUNTIFS(Crowdfunding!$D$2:$D$1001,"&gt;="&amp;B12,Crowdfunding!$D$2:$D$1001,"&lt;="&amp;C12,Crowdfunding!$G$2:$G$1001,"*canceled*")</f>
        <v>0</v>
      </c>
      <c r="G12">
        <f t="shared" si="0"/>
        <v>11</v>
      </c>
      <c r="H12" s="13">
        <f t="shared" si="1"/>
        <v>0.72727272727272729</v>
      </c>
      <c r="I12" s="13">
        <f t="shared" si="2"/>
        <v>0.27272727272727271</v>
      </c>
      <c r="J12" s="13">
        <f t="shared" si="3"/>
        <v>0</v>
      </c>
    </row>
    <row r="13" spans="1:10" x14ac:dyDescent="0.2">
      <c r="A13" t="s">
        <v>2096</v>
      </c>
      <c r="B13">
        <v>50000</v>
      </c>
      <c r="D13">
        <f>COUNTIFS(Crowdfunding!$D$2:$D$1001,"&gt;="&amp;B13,Crowdfunding!$G$2:$G$1001,"*successful*")</f>
        <v>114</v>
      </c>
      <c r="E13">
        <f>COUNTIFS(Crowdfunding!$D$2:$D$1001,"&gt;="&amp;B13,Crowdfunding!$G$2:$G$1001,"*failed*")</f>
        <v>163</v>
      </c>
      <c r="F13">
        <f>COUNTIFS(Crowdfunding!$D$2:$D$1001,"&gt;="&amp;B13,Crowdfunding!$G$2:$G$1001,"*canceled*")</f>
        <v>28</v>
      </c>
      <c r="G13">
        <f t="shared" si="0"/>
        <v>305</v>
      </c>
      <c r="H13" s="13">
        <f t="shared" si="1"/>
        <v>0.3737704918032787</v>
      </c>
      <c r="I13" s="13">
        <f t="shared" si="2"/>
        <v>0.53442622950819674</v>
      </c>
      <c r="J13" s="13">
        <f t="shared" si="3"/>
        <v>9.1803278688524587E-2</v>
      </c>
    </row>
    <row r="14" spans="1:10" hidden="1" x14ac:dyDescent="0.2">
      <c r="A14" t="s">
        <v>2097</v>
      </c>
      <c r="D14">
        <f>SUM(D2:D13)</f>
        <v>565</v>
      </c>
      <c r="E14">
        <f>SUM(E2:E13)</f>
        <v>364</v>
      </c>
      <c r="F14">
        <f>SUM(F2:F13)</f>
        <v>57</v>
      </c>
      <c r="G14">
        <f t="shared" si="0"/>
        <v>986</v>
      </c>
      <c r="H14" s="13">
        <f t="shared" si="1"/>
        <v>0.57302231237322521</v>
      </c>
      <c r="I14" s="13">
        <f t="shared" si="2"/>
        <v>0.36916835699797163</v>
      </c>
      <c r="J14" s="13">
        <f t="shared" si="3"/>
        <v>5.7809330628803245E-2</v>
      </c>
    </row>
  </sheetData>
  <phoneticPr fontId="18" type="noConversion"/>
  <pageMargins left="0.7" right="0.7" top="0.75" bottom="0.75" header="0.3" footer="0.3"/>
  <pageSetup scale="72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4CFD-060A-2D44-AC5A-0648FB99A43E}">
  <dimension ref="A3:O580"/>
  <sheetViews>
    <sheetView workbookViewId="0">
      <selection activeCell="I27" sqref="I27"/>
    </sheetView>
  </sheetViews>
  <sheetFormatPr baseColWidth="10" defaultRowHeight="16" x14ac:dyDescent="0.2"/>
  <cols>
    <col min="1" max="2" width="16.83203125" bestFit="1" customWidth="1"/>
    <col min="3" max="3" width="13" bestFit="1" customWidth="1"/>
    <col min="4" max="4" width="23" bestFit="1" customWidth="1"/>
    <col min="6" max="6" width="12.1640625" bestFit="1" customWidth="1"/>
    <col min="7" max="7" width="15.33203125" bestFit="1" customWidth="1"/>
  </cols>
  <sheetData>
    <row r="3" spans="1:15" x14ac:dyDescent="0.2">
      <c r="A3" s="15"/>
      <c r="B3" s="20" t="s">
        <v>2106</v>
      </c>
      <c r="C3" s="21" t="s">
        <v>2107</v>
      </c>
    </row>
    <row r="4" spans="1:15" x14ac:dyDescent="0.2">
      <c r="A4" s="14" t="s">
        <v>2100</v>
      </c>
      <c r="B4">
        <f>ROUND(AVERAGE(C16:C580),1)</f>
        <v>851.1</v>
      </c>
      <c r="C4" s="16">
        <f>ROUND(AVERAGE(F16:F379),1)</f>
        <v>585.6</v>
      </c>
      <c r="D4" s="22" t="s">
        <v>2108</v>
      </c>
    </row>
    <row r="5" spans="1:15" x14ac:dyDescent="0.2">
      <c r="A5" s="14" t="s">
        <v>2101</v>
      </c>
      <c r="B5">
        <f>MEDIAN(C16:C580)</f>
        <v>201</v>
      </c>
      <c r="C5" s="16">
        <f>MEDIAN(F16:F379)</f>
        <v>114.5</v>
      </c>
    </row>
    <row r="6" spans="1:15" x14ac:dyDescent="0.2">
      <c r="A6" s="14" t="s">
        <v>2102</v>
      </c>
      <c r="B6">
        <f>MIN(C16:C580)</f>
        <v>16</v>
      </c>
      <c r="C6" s="16">
        <f>MIN(F16:F379)</f>
        <v>0</v>
      </c>
    </row>
    <row r="7" spans="1:15" x14ac:dyDescent="0.2">
      <c r="A7" s="14" t="s">
        <v>2103</v>
      </c>
      <c r="B7">
        <f>MAX(C16:C580)</f>
        <v>7295</v>
      </c>
      <c r="C7" s="16">
        <f>MAX(F16:F379)</f>
        <v>6080</v>
      </c>
    </row>
    <row r="8" spans="1:15" x14ac:dyDescent="0.2">
      <c r="A8" s="14" t="s">
        <v>2104</v>
      </c>
      <c r="B8">
        <f>ROUND(_xlfn.VAR.S(C16:C580),1)</f>
        <v>1606216.6</v>
      </c>
      <c r="C8" s="16">
        <f>ROUND(_xlfn.VAR.S(F16:F379),1)</f>
        <v>924113.5</v>
      </c>
      <c r="D8" s="22" t="s">
        <v>2109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2">
      <c r="A9" s="17" t="s">
        <v>2105</v>
      </c>
      <c r="B9" s="18">
        <f>ROUND(_xlfn.STDEV.S(C16:C580),1)</f>
        <v>1267.4000000000001</v>
      </c>
      <c r="C9" s="19">
        <f>ROUND(_xlfn.STDEV.S(F16:F379),1)</f>
        <v>961.3</v>
      </c>
    </row>
    <row r="15" spans="1:15" x14ac:dyDescent="0.2">
      <c r="B15" s="6" t="s">
        <v>4</v>
      </c>
      <c r="C15" s="6" t="s">
        <v>5</v>
      </c>
      <c r="E15" s="6" t="s">
        <v>4</v>
      </c>
      <c r="F15" s="6" t="s">
        <v>5</v>
      </c>
    </row>
    <row r="16" spans="1:15" x14ac:dyDescent="0.2">
      <c r="B16" t="s">
        <v>20</v>
      </c>
      <c r="C16">
        <v>158</v>
      </c>
      <c r="E16" t="s">
        <v>14</v>
      </c>
      <c r="F16">
        <v>0</v>
      </c>
    </row>
    <row r="17" spans="2:9" x14ac:dyDescent="0.2">
      <c r="B17" t="s">
        <v>20</v>
      </c>
      <c r="C17">
        <v>1425</v>
      </c>
      <c r="E17" t="s">
        <v>14</v>
      </c>
      <c r="F17">
        <v>24</v>
      </c>
    </row>
    <row r="18" spans="2:9" x14ac:dyDescent="0.2">
      <c r="B18" t="s">
        <v>20</v>
      </c>
      <c r="C18">
        <v>174</v>
      </c>
      <c r="E18" t="s">
        <v>14</v>
      </c>
      <c r="F18">
        <v>53</v>
      </c>
    </row>
    <row r="19" spans="2:9" x14ac:dyDescent="0.2">
      <c r="B19" t="s">
        <v>20</v>
      </c>
      <c r="C19">
        <v>227</v>
      </c>
      <c r="E19" t="s">
        <v>14</v>
      </c>
      <c r="F19">
        <v>18</v>
      </c>
    </row>
    <row r="20" spans="2:9" x14ac:dyDescent="0.2">
      <c r="B20" t="s">
        <v>20</v>
      </c>
      <c r="C20">
        <v>220</v>
      </c>
      <c r="E20" t="s">
        <v>14</v>
      </c>
      <c r="F20">
        <v>44</v>
      </c>
    </row>
    <row r="21" spans="2:9" x14ac:dyDescent="0.2">
      <c r="B21" t="s">
        <v>20</v>
      </c>
      <c r="C21">
        <v>98</v>
      </c>
      <c r="E21" t="s">
        <v>14</v>
      </c>
      <c r="F21">
        <v>27</v>
      </c>
    </row>
    <row r="22" spans="2:9" x14ac:dyDescent="0.2">
      <c r="B22" t="s">
        <v>20</v>
      </c>
      <c r="C22">
        <v>100</v>
      </c>
      <c r="E22" t="s">
        <v>14</v>
      </c>
      <c r="F22">
        <v>55</v>
      </c>
    </row>
    <row r="23" spans="2:9" x14ac:dyDescent="0.2">
      <c r="B23" t="s">
        <v>20</v>
      </c>
      <c r="C23">
        <v>1249</v>
      </c>
      <c r="E23" t="s">
        <v>14</v>
      </c>
      <c r="F23">
        <v>200</v>
      </c>
    </row>
    <row r="24" spans="2:9" x14ac:dyDescent="0.2">
      <c r="B24" t="s">
        <v>20</v>
      </c>
      <c r="C24">
        <v>1396</v>
      </c>
      <c r="E24" t="s">
        <v>14</v>
      </c>
      <c r="F24">
        <v>452</v>
      </c>
    </row>
    <row r="25" spans="2:9" x14ac:dyDescent="0.2">
      <c r="B25" t="s">
        <v>20</v>
      </c>
      <c r="C25">
        <v>890</v>
      </c>
      <c r="E25" t="s">
        <v>14</v>
      </c>
      <c r="F25">
        <v>674</v>
      </c>
    </row>
    <row r="26" spans="2:9" x14ac:dyDescent="0.2">
      <c r="B26" t="s">
        <v>20</v>
      </c>
      <c r="C26">
        <v>142</v>
      </c>
      <c r="E26" t="s">
        <v>14</v>
      </c>
      <c r="F26">
        <v>558</v>
      </c>
    </row>
    <row r="27" spans="2:9" x14ac:dyDescent="0.2">
      <c r="B27" t="s">
        <v>20</v>
      </c>
      <c r="C27">
        <v>2673</v>
      </c>
      <c r="E27" t="s">
        <v>14</v>
      </c>
      <c r="F27">
        <v>15</v>
      </c>
      <c r="I27" t="s">
        <v>2110</v>
      </c>
    </row>
    <row r="28" spans="2:9" x14ac:dyDescent="0.2">
      <c r="B28" t="s">
        <v>20</v>
      </c>
      <c r="C28">
        <v>163</v>
      </c>
      <c r="E28" t="s">
        <v>14</v>
      </c>
      <c r="F28">
        <v>2307</v>
      </c>
    </row>
    <row r="29" spans="2:9" x14ac:dyDescent="0.2">
      <c r="B29" t="s">
        <v>20</v>
      </c>
      <c r="C29">
        <v>2220</v>
      </c>
      <c r="E29" t="s">
        <v>14</v>
      </c>
      <c r="F29">
        <v>88</v>
      </c>
    </row>
    <row r="30" spans="2:9" x14ac:dyDescent="0.2">
      <c r="B30" t="s">
        <v>20</v>
      </c>
      <c r="C30">
        <v>1606</v>
      </c>
      <c r="E30" t="s">
        <v>14</v>
      </c>
      <c r="F30">
        <v>48</v>
      </c>
    </row>
    <row r="31" spans="2:9" x14ac:dyDescent="0.2">
      <c r="B31" t="s">
        <v>20</v>
      </c>
      <c r="C31">
        <v>129</v>
      </c>
      <c r="E31" t="s">
        <v>14</v>
      </c>
      <c r="F31">
        <v>1</v>
      </c>
    </row>
    <row r="32" spans="2:9" x14ac:dyDescent="0.2">
      <c r="B32" t="s">
        <v>20</v>
      </c>
      <c r="C32">
        <v>226</v>
      </c>
      <c r="E32" t="s">
        <v>14</v>
      </c>
      <c r="F32">
        <v>1467</v>
      </c>
    </row>
    <row r="33" spans="2:6" x14ac:dyDescent="0.2">
      <c r="B33" t="s">
        <v>20</v>
      </c>
      <c r="C33">
        <v>5419</v>
      </c>
      <c r="E33" t="s">
        <v>14</v>
      </c>
      <c r="F33">
        <v>75</v>
      </c>
    </row>
    <row r="34" spans="2:6" x14ac:dyDescent="0.2">
      <c r="B34" t="s">
        <v>20</v>
      </c>
      <c r="C34">
        <v>165</v>
      </c>
      <c r="E34" t="s">
        <v>14</v>
      </c>
      <c r="F34">
        <v>120</v>
      </c>
    </row>
    <row r="35" spans="2:6" x14ac:dyDescent="0.2">
      <c r="B35" t="s">
        <v>20</v>
      </c>
      <c r="C35">
        <v>1965</v>
      </c>
      <c r="E35" t="s">
        <v>14</v>
      </c>
      <c r="F35">
        <v>2253</v>
      </c>
    </row>
    <row r="36" spans="2:6" x14ac:dyDescent="0.2">
      <c r="B36" t="s">
        <v>20</v>
      </c>
      <c r="C36">
        <v>16</v>
      </c>
      <c r="E36" t="s">
        <v>14</v>
      </c>
      <c r="F36">
        <v>5</v>
      </c>
    </row>
    <row r="37" spans="2:6" x14ac:dyDescent="0.2">
      <c r="B37" t="s">
        <v>20</v>
      </c>
      <c r="C37">
        <v>107</v>
      </c>
      <c r="E37" t="s">
        <v>14</v>
      </c>
      <c r="F37">
        <v>38</v>
      </c>
    </row>
    <row r="38" spans="2:6" x14ac:dyDescent="0.2">
      <c r="B38" t="s">
        <v>20</v>
      </c>
      <c r="C38">
        <v>134</v>
      </c>
      <c r="E38" t="s">
        <v>14</v>
      </c>
      <c r="F38">
        <v>12</v>
      </c>
    </row>
    <row r="39" spans="2:6" x14ac:dyDescent="0.2">
      <c r="B39" t="s">
        <v>20</v>
      </c>
      <c r="C39">
        <v>198</v>
      </c>
      <c r="E39" t="s">
        <v>14</v>
      </c>
      <c r="F39">
        <v>1684</v>
      </c>
    </row>
    <row r="40" spans="2:6" x14ac:dyDescent="0.2">
      <c r="B40" t="s">
        <v>20</v>
      </c>
      <c r="C40">
        <v>111</v>
      </c>
      <c r="E40" t="s">
        <v>14</v>
      </c>
      <c r="F40">
        <v>56</v>
      </c>
    </row>
    <row r="41" spans="2:6" x14ac:dyDescent="0.2">
      <c r="B41" t="s">
        <v>20</v>
      </c>
      <c r="C41">
        <v>222</v>
      </c>
      <c r="E41" t="s">
        <v>14</v>
      </c>
      <c r="F41">
        <v>838</v>
      </c>
    </row>
    <row r="42" spans="2:6" x14ac:dyDescent="0.2">
      <c r="B42" t="s">
        <v>20</v>
      </c>
      <c r="C42">
        <v>6212</v>
      </c>
      <c r="E42" t="s">
        <v>14</v>
      </c>
      <c r="F42">
        <v>1000</v>
      </c>
    </row>
    <row r="43" spans="2:6" x14ac:dyDescent="0.2">
      <c r="B43" t="s">
        <v>20</v>
      </c>
      <c r="C43">
        <v>98</v>
      </c>
      <c r="E43" t="s">
        <v>14</v>
      </c>
      <c r="F43">
        <v>1482</v>
      </c>
    </row>
    <row r="44" spans="2:6" x14ac:dyDescent="0.2">
      <c r="B44" t="s">
        <v>20</v>
      </c>
      <c r="C44">
        <v>92</v>
      </c>
      <c r="E44" t="s">
        <v>14</v>
      </c>
      <c r="F44">
        <v>106</v>
      </c>
    </row>
    <row r="45" spans="2:6" x14ac:dyDescent="0.2">
      <c r="B45" t="s">
        <v>20</v>
      </c>
      <c r="C45">
        <v>149</v>
      </c>
      <c r="E45" t="s">
        <v>14</v>
      </c>
      <c r="F45">
        <v>679</v>
      </c>
    </row>
    <row r="46" spans="2:6" x14ac:dyDescent="0.2">
      <c r="B46" t="s">
        <v>20</v>
      </c>
      <c r="C46">
        <v>2431</v>
      </c>
      <c r="E46" t="s">
        <v>14</v>
      </c>
      <c r="F46">
        <v>1220</v>
      </c>
    </row>
    <row r="47" spans="2:6" x14ac:dyDescent="0.2">
      <c r="B47" t="s">
        <v>20</v>
      </c>
      <c r="C47">
        <v>303</v>
      </c>
      <c r="E47" t="s">
        <v>14</v>
      </c>
      <c r="F47">
        <v>1</v>
      </c>
    </row>
    <row r="48" spans="2:6" x14ac:dyDescent="0.2">
      <c r="B48" t="s">
        <v>20</v>
      </c>
      <c r="C48">
        <v>209</v>
      </c>
      <c r="E48" t="s">
        <v>14</v>
      </c>
      <c r="F48">
        <v>37</v>
      </c>
    </row>
    <row r="49" spans="2:6" x14ac:dyDescent="0.2">
      <c r="B49" t="s">
        <v>20</v>
      </c>
      <c r="C49">
        <v>131</v>
      </c>
      <c r="E49" t="s">
        <v>14</v>
      </c>
      <c r="F49">
        <v>60</v>
      </c>
    </row>
    <row r="50" spans="2:6" x14ac:dyDescent="0.2">
      <c r="B50" t="s">
        <v>20</v>
      </c>
      <c r="C50">
        <v>164</v>
      </c>
      <c r="E50" t="s">
        <v>14</v>
      </c>
      <c r="F50">
        <v>296</v>
      </c>
    </row>
    <row r="51" spans="2:6" x14ac:dyDescent="0.2">
      <c r="B51" t="s">
        <v>20</v>
      </c>
      <c r="C51">
        <v>201</v>
      </c>
      <c r="E51" t="s">
        <v>14</v>
      </c>
      <c r="F51">
        <v>3304</v>
      </c>
    </row>
    <row r="52" spans="2:6" x14ac:dyDescent="0.2">
      <c r="B52" t="s">
        <v>20</v>
      </c>
      <c r="C52">
        <v>211</v>
      </c>
      <c r="E52" t="s">
        <v>14</v>
      </c>
      <c r="F52">
        <v>73</v>
      </c>
    </row>
    <row r="53" spans="2:6" x14ac:dyDescent="0.2">
      <c r="B53" t="s">
        <v>20</v>
      </c>
      <c r="C53">
        <v>128</v>
      </c>
      <c r="E53" t="s">
        <v>14</v>
      </c>
      <c r="F53">
        <v>3387</v>
      </c>
    </row>
    <row r="54" spans="2:6" x14ac:dyDescent="0.2">
      <c r="B54" t="s">
        <v>20</v>
      </c>
      <c r="C54">
        <v>1600</v>
      </c>
      <c r="E54" t="s">
        <v>14</v>
      </c>
      <c r="F54">
        <v>662</v>
      </c>
    </row>
    <row r="55" spans="2:6" x14ac:dyDescent="0.2">
      <c r="B55" t="s">
        <v>20</v>
      </c>
      <c r="C55">
        <v>249</v>
      </c>
      <c r="E55" t="s">
        <v>14</v>
      </c>
      <c r="F55">
        <v>774</v>
      </c>
    </row>
    <row r="56" spans="2:6" x14ac:dyDescent="0.2">
      <c r="B56" t="s">
        <v>20</v>
      </c>
      <c r="C56">
        <v>236</v>
      </c>
      <c r="E56" t="s">
        <v>14</v>
      </c>
      <c r="F56">
        <v>672</v>
      </c>
    </row>
    <row r="57" spans="2:6" x14ac:dyDescent="0.2">
      <c r="B57" t="s">
        <v>20</v>
      </c>
      <c r="C57">
        <v>4065</v>
      </c>
      <c r="E57" t="s">
        <v>14</v>
      </c>
      <c r="F57">
        <v>940</v>
      </c>
    </row>
    <row r="58" spans="2:6" x14ac:dyDescent="0.2">
      <c r="B58" t="s">
        <v>20</v>
      </c>
      <c r="C58">
        <v>246</v>
      </c>
      <c r="E58" t="s">
        <v>14</v>
      </c>
      <c r="F58">
        <v>117</v>
      </c>
    </row>
    <row r="59" spans="2:6" x14ac:dyDescent="0.2">
      <c r="B59" t="s">
        <v>20</v>
      </c>
      <c r="C59">
        <v>2475</v>
      </c>
      <c r="E59" t="s">
        <v>14</v>
      </c>
      <c r="F59">
        <v>115</v>
      </c>
    </row>
    <row r="60" spans="2:6" x14ac:dyDescent="0.2">
      <c r="B60" t="s">
        <v>20</v>
      </c>
      <c r="C60">
        <v>76</v>
      </c>
      <c r="E60" t="s">
        <v>14</v>
      </c>
      <c r="F60">
        <v>326</v>
      </c>
    </row>
    <row r="61" spans="2:6" x14ac:dyDescent="0.2">
      <c r="B61" t="s">
        <v>20</v>
      </c>
      <c r="C61">
        <v>54</v>
      </c>
      <c r="E61" t="s">
        <v>14</v>
      </c>
      <c r="F61">
        <v>1</v>
      </c>
    </row>
    <row r="62" spans="2:6" x14ac:dyDescent="0.2">
      <c r="B62" t="s">
        <v>20</v>
      </c>
      <c r="C62">
        <v>88</v>
      </c>
      <c r="E62" t="s">
        <v>14</v>
      </c>
      <c r="F62">
        <v>1467</v>
      </c>
    </row>
    <row r="63" spans="2:6" x14ac:dyDescent="0.2">
      <c r="B63" t="s">
        <v>20</v>
      </c>
      <c r="C63">
        <v>85</v>
      </c>
      <c r="E63" t="s">
        <v>14</v>
      </c>
      <c r="F63">
        <v>5681</v>
      </c>
    </row>
    <row r="64" spans="2:6" x14ac:dyDescent="0.2">
      <c r="B64" t="s">
        <v>20</v>
      </c>
      <c r="C64">
        <v>170</v>
      </c>
      <c r="E64" t="s">
        <v>14</v>
      </c>
      <c r="F64">
        <v>1059</v>
      </c>
    </row>
    <row r="65" spans="2:6" x14ac:dyDescent="0.2">
      <c r="B65" t="s">
        <v>20</v>
      </c>
      <c r="C65">
        <v>330</v>
      </c>
      <c r="E65" t="s">
        <v>14</v>
      </c>
      <c r="F65">
        <v>1194</v>
      </c>
    </row>
    <row r="66" spans="2:6" x14ac:dyDescent="0.2">
      <c r="B66" t="s">
        <v>20</v>
      </c>
      <c r="C66">
        <v>127</v>
      </c>
      <c r="E66" t="s">
        <v>14</v>
      </c>
      <c r="F66">
        <v>30</v>
      </c>
    </row>
    <row r="67" spans="2:6" x14ac:dyDescent="0.2">
      <c r="B67" t="s">
        <v>20</v>
      </c>
      <c r="C67">
        <v>411</v>
      </c>
      <c r="E67" t="s">
        <v>14</v>
      </c>
      <c r="F67">
        <v>75</v>
      </c>
    </row>
    <row r="68" spans="2:6" x14ac:dyDescent="0.2">
      <c r="B68" t="s">
        <v>20</v>
      </c>
      <c r="C68">
        <v>180</v>
      </c>
      <c r="E68" t="s">
        <v>14</v>
      </c>
      <c r="F68">
        <v>955</v>
      </c>
    </row>
    <row r="69" spans="2:6" x14ac:dyDescent="0.2">
      <c r="B69" t="s">
        <v>20</v>
      </c>
      <c r="C69">
        <v>374</v>
      </c>
      <c r="E69" t="s">
        <v>14</v>
      </c>
      <c r="F69">
        <v>67</v>
      </c>
    </row>
    <row r="70" spans="2:6" x14ac:dyDescent="0.2">
      <c r="B70" t="s">
        <v>20</v>
      </c>
      <c r="C70">
        <v>71</v>
      </c>
      <c r="E70" t="s">
        <v>14</v>
      </c>
      <c r="F70">
        <v>5</v>
      </c>
    </row>
    <row r="71" spans="2:6" x14ac:dyDescent="0.2">
      <c r="B71" t="s">
        <v>20</v>
      </c>
      <c r="C71">
        <v>203</v>
      </c>
      <c r="E71" t="s">
        <v>14</v>
      </c>
      <c r="F71">
        <v>26</v>
      </c>
    </row>
    <row r="72" spans="2:6" x14ac:dyDescent="0.2">
      <c r="B72" t="s">
        <v>20</v>
      </c>
      <c r="C72">
        <v>113</v>
      </c>
      <c r="E72" t="s">
        <v>14</v>
      </c>
      <c r="F72">
        <v>1130</v>
      </c>
    </row>
    <row r="73" spans="2:6" x14ac:dyDescent="0.2">
      <c r="B73" t="s">
        <v>20</v>
      </c>
      <c r="C73">
        <v>96</v>
      </c>
      <c r="E73" t="s">
        <v>14</v>
      </c>
      <c r="F73">
        <v>782</v>
      </c>
    </row>
    <row r="74" spans="2:6" x14ac:dyDescent="0.2">
      <c r="B74" t="s">
        <v>20</v>
      </c>
      <c r="C74">
        <v>498</v>
      </c>
      <c r="E74" t="s">
        <v>14</v>
      </c>
      <c r="F74">
        <v>210</v>
      </c>
    </row>
    <row r="75" spans="2:6" x14ac:dyDescent="0.2">
      <c r="B75" t="s">
        <v>20</v>
      </c>
      <c r="C75">
        <v>180</v>
      </c>
      <c r="E75" t="s">
        <v>14</v>
      </c>
      <c r="F75">
        <v>136</v>
      </c>
    </row>
    <row r="76" spans="2:6" x14ac:dyDescent="0.2">
      <c r="B76" t="s">
        <v>20</v>
      </c>
      <c r="C76">
        <v>27</v>
      </c>
      <c r="E76" t="s">
        <v>14</v>
      </c>
      <c r="F76">
        <v>86</v>
      </c>
    </row>
    <row r="77" spans="2:6" x14ac:dyDescent="0.2">
      <c r="B77" t="s">
        <v>20</v>
      </c>
      <c r="C77">
        <v>2331</v>
      </c>
      <c r="E77" t="s">
        <v>14</v>
      </c>
      <c r="F77">
        <v>19</v>
      </c>
    </row>
    <row r="78" spans="2:6" x14ac:dyDescent="0.2">
      <c r="B78" t="s">
        <v>20</v>
      </c>
      <c r="C78">
        <v>113</v>
      </c>
      <c r="E78" t="s">
        <v>14</v>
      </c>
      <c r="F78">
        <v>886</v>
      </c>
    </row>
    <row r="79" spans="2:6" x14ac:dyDescent="0.2">
      <c r="B79" t="s">
        <v>20</v>
      </c>
      <c r="C79">
        <v>164</v>
      </c>
      <c r="E79" t="s">
        <v>14</v>
      </c>
      <c r="F79">
        <v>35</v>
      </c>
    </row>
    <row r="80" spans="2:6" x14ac:dyDescent="0.2">
      <c r="B80" t="s">
        <v>20</v>
      </c>
      <c r="C80">
        <v>164</v>
      </c>
      <c r="E80" t="s">
        <v>14</v>
      </c>
      <c r="F80">
        <v>24</v>
      </c>
    </row>
    <row r="81" spans="2:6" x14ac:dyDescent="0.2">
      <c r="B81" t="s">
        <v>20</v>
      </c>
      <c r="C81">
        <v>336</v>
      </c>
      <c r="E81" t="s">
        <v>14</v>
      </c>
      <c r="F81">
        <v>86</v>
      </c>
    </row>
    <row r="82" spans="2:6" x14ac:dyDescent="0.2">
      <c r="B82" t="s">
        <v>20</v>
      </c>
      <c r="C82">
        <v>1917</v>
      </c>
      <c r="E82" t="s">
        <v>14</v>
      </c>
      <c r="F82">
        <v>243</v>
      </c>
    </row>
    <row r="83" spans="2:6" x14ac:dyDescent="0.2">
      <c r="B83" t="s">
        <v>20</v>
      </c>
      <c r="C83">
        <v>95</v>
      </c>
      <c r="E83" t="s">
        <v>14</v>
      </c>
      <c r="F83">
        <v>65</v>
      </c>
    </row>
    <row r="84" spans="2:6" x14ac:dyDescent="0.2">
      <c r="B84" t="s">
        <v>20</v>
      </c>
      <c r="C84">
        <v>147</v>
      </c>
      <c r="E84" t="s">
        <v>14</v>
      </c>
      <c r="F84">
        <v>100</v>
      </c>
    </row>
    <row r="85" spans="2:6" x14ac:dyDescent="0.2">
      <c r="B85" t="s">
        <v>20</v>
      </c>
      <c r="C85">
        <v>86</v>
      </c>
      <c r="E85" t="s">
        <v>14</v>
      </c>
      <c r="F85">
        <v>168</v>
      </c>
    </row>
    <row r="86" spans="2:6" x14ac:dyDescent="0.2">
      <c r="B86" t="s">
        <v>20</v>
      </c>
      <c r="C86">
        <v>83</v>
      </c>
      <c r="E86" t="s">
        <v>14</v>
      </c>
      <c r="F86">
        <v>13</v>
      </c>
    </row>
    <row r="87" spans="2:6" x14ac:dyDescent="0.2">
      <c r="B87" t="s">
        <v>20</v>
      </c>
      <c r="C87">
        <v>676</v>
      </c>
      <c r="E87" t="s">
        <v>14</v>
      </c>
      <c r="F87">
        <v>1</v>
      </c>
    </row>
    <row r="88" spans="2:6" x14ac:dyDescent="0.2">
      <c r="B88" t="s">
        <v>20</v>
      </c>
      <c r="C88">
        <v>361</v>
      </c>
      <c r="E88" t="s">
        <v>14</v>
      </c>
      <c r="F88">
        <v>40</v>
      </c>
    </row>
    <row r="89" spans="2:6" x14ac:dyDescent="0.2">
      <c r="B89" t="s">
        <v>20</v>
      </c>
      <c r="C89">
        <v>131</v>
      </c>
      <c r="E89" t="s">
        <v>14</v>
      </c>
      <c r="F89">
        <v>226</v>
      </c>
    </row>
    <row r="90" spans="2:6" x14ac:dyDescent="0.2">
      <c r="B90" t="s">
        <v>20</v>
      </c>
      <c r="C90">
        <v>126</v>
      </c>
      <c r="E90" t="s">
        <v>14</v>
      </c>
      <c r="F90">
        <v>1625</v>
      </c>
    </row>
    <row r="91" spans="2:6" x14ac:dyDescent="0.2">
      <c r="B91" t="s">
        <v>20</v>
      </c>
      <c r="C91">
        <v>275</v>
      </c>
      <c r="E91" t="s">
        <v>14</v>
      </c>
      <c r="F91">
        <v>143</v>
      </c>
    </row>
    <row r="92" spans="2:6" x14ac:dyDescent="0.2">
      <c r="B92" t="s">
        <v>20</v>
      </c>
      <c r="C92">
        <v>67</v>
      </c>
      <c r="E92" t="s">
        <v>14</v>
      </c>
      <c r="F92">
        <v>934</v>
      </c>
    </row>
    <row r="93" spans="2:6" x14ac:dyDescent="0.2">
      <c r="B93" t="s">
        <v>20</v>
      </c>
      <c r="C93">
        <v>154</v>
      </c>
      <c r="E93" t="s">
        <v>14</v>
      </c>
      <c r="F93">
        <v>17</v>
      </c>
    </row>
    <row r="94" spans="2:6" x14ac:dyDescent="0.2">
      <c r="B94" t="s">
        <v>20</v>
      </c>
      <c r="C94">
        <v>1782</v>
      </c>
      <c r="E94" t="s">
        <v>14</v>
      </c>
      <c r="F94">
        <v>2179</v>
      </c>
    </row>
    <row r="95" spans="2:6" x14ac:dyDescent="0.2">
      <c r="B95" t="s">
        <v>20</v>
      </c>
      <c r="C95">
        <v>903</v>
      </c>
      <c r="E95" t="s">
        <v>14</v>
      </c>
      <c r="F95">
        <v>931</v>
      </c>
    </row>
    <row r="96" spans="2:6" x14ac:dyDescent="0.2">
      <c r="B96" t="s">
        <v>20</v>
      </c>
      <c r="C96">
        <v>94</v>
      </c>
      <c r="E96" t="s">
        <v>14</v>
      </c>
      <c r="F96">
        <v>92</v>
      </c>
    </row>
    <row r="97" spans="2:6" x14ac:dyDescent="0.2">
      <c r="B97" t="s">
        <v>20</v>
      </c>
      <c r="C97">
        <v>180</v>
      </c>
      <c r="E97" t="s">
        <v>14</v>
      </c>
      <c r="F97">
        <v>57</v>
      </c>
    </row>
    <row r="98" spans="2:6" x14ac:dyDescent="0.2">
      <c r="B98" t="s">
        <v>20</v>
      </c>
      <c r="C98">
        <v>533</v>
      </c>
      <c r="E98" t="s">
        <v>14</v>
      </c>
      <c r="F98">
        <v>41</v>
      </c>
    </row>
    <row r="99" spans="2:6" x14ac:dyDescent="0.2">
      <c r="B99" t="s">
        <v>20</v>
      </c>
      <c r="C99">
        <v>2443</v>
      </c>
      <c r="E99" t="s">
        <v>14</v>
      </c>
      <c r="F99">
        <v>1</v>
      </c>
    </row>
    <row r="100" spans="2:6" x14ac:dyDescent="0.2">
      <c r="B100" t="s">
        <v>20</v>
      </c>
      <c r="C100">
        <v>89</v>
      </c>
      <c r="E100" t="s">
        <v>14</v>
      </c>
      <c r="F100">
        <v>101</v>
      </c>
    </row>
    <row r="101" spans="2:6" x14ac:dyDescent="0.2">
      <c r="B101" t="s">
        <v>20</v>
      </c>
      <c r="C101">
        <v>159</v>
      </c>
      <c r="E101" t="s">
        <v>14</v>
      </c>
      <c r="F101">
        <v>1335</v>
      </c>
    </row>
    <row r="102" spans="2:6" x14ac:dyDescent="0.2">
      <c r="B102" t="s">
        <v>20</v>
      </c>
      <c r="C102">
        <v>50</v>
      </c>
      <c r="E102" t="s">
        <v>14</v>
      </c>
      <c r="F102">
        <v>15</v>
      </c>
    </row>
    <row r="103" spans="2:6" x14ac:dyDescent="0.2">
      <c r="B103" t="s">
        <v>20</v>
      </c>
      <c r="C103">
        <v>186</v>
      </c>
      <c r="E103" t="s">
        <v>14</v>
      </c>
      <c r="F103">
        <v>454</v>
      </c>
    </row>
    <row r="104" spans="2:6" x14ac:dyDescent="0.2">
      <c r="B104" t="s">
        <v>20</v>
      </c>
      <c r="C104">
        <v>1071</v>
      </c>
      <c r="E104" t="s">
        <v>14</v>
      </c>
      <c r="F104">
        <v>3182</v>
      </c>
    </row>
    <row r="105" spans="2:6" x14ac:dyDescent="0.2">
      <c r="B105" t="s">
        <v>20</v>
      </c>
      <c r="C105">
        <v>117</v>
      </c>
      <c r="E105" t="s">
        <v>14</v>
      </c>
      <c r="F105">
        <v>15</v>
      </c>
    </row>
    <row r="106" spans="2:6" x14ac:dyDescent="0.2">
      <c r="B106" t="s">
        <v>20</v>
      </c>
      <c r="C106">
        <v>70</v>
      </c>
      <c r="E106" t="s">
        <v>14</v>
      </c>
      <c r="F106">
        <v>133</v>
      </c>
    </row>
    <row r="107" spans="2:6" x14ac:dyDescent="0.2">
      <c r="B107" t="s">
        <v>20</v>
      </c>
      <c r="C107">
        <v>135</v>
      </c>
      <c r="E107" t="s">
        <v>14</v>
      </c>
      <c r="F107">
        <v>2062</v>
      </c>
    </row>
    <row r="108" spans="2:6" x14ac:dyDescent="0.2">
      <c r="B108" t="s">
        <v>20</v>
      </c>
      <c r="C108">
        <v>768</v>
      </c>
      <c r="E108" t="s">
        <v>14</v>
      </c>
      <c r="F108">
        <v>29</v>
      </c>
    </row>
    <row r="109" spans="2:6" x14ac:dyDescent="0.2">
      <c r="B109" t="s">
        <v>20</v>
      </c>
      <c r="C109">
        <v>199</v>
      </c>
      <c r="E109" t="s">
        <v>14</v>
      </c>
      <c r="F109">
        <v>132</v>
      </c>
    </row>
    <row r="110" spans="2:6" x14ac:dyDescent="0.2">
      <c r="B110" t="s">
        <v>20</v>
      </c>
      <c r="C110">
        <v>107</v>
      </c>
      <c r="E110" t="s">
        <v>14</v>
      </c>
      <c r="F110">
        <v>137</v>
      </c>
    </row>
    <row r="111" spans="2:6" x14ac:dyDescent="0.2">
      <c r="B111" t="s">
        <v>20</v>
      </c>
      <c r="C111">
        <v>195</v>
      </c>
      <c r="E111" t="s">
        <v>14</v>
      </c>
      <c r="F111">
        <v>908</v>
      </c>
    </row>
    <row r="112" spans="2:6" x14ac:dyDescent="0.2">
      <c r="B112" t="s">
        <v>20</v>
      </c>
      <c r="C112">
        <v>3376</v>
      </c>
      <c r="E112" t="s">
        <v>14</v>
      </c>
      <c r="F112">
        <v>10</v>
      </c>
    </row>
    <row r="113" spans="2:6" x14ac:dyDescent="0.2">
      <c r="B113" t="s">
        <v>20</v>
      </c>
      <c r="C113">
        <v>41</v>
      </c>
      <c r="E113" t="s">
        <v>14</v>
      </c>
      <c r="F113">
        <v>1910</v>
      </c>
    </row>
    <row r="114" spans="2:6" x14ac:dyDescent="0.2">
      <c r="B114" t="s">
        <v>20</v>
      </c>
      <c r="C114">
        <v>1821</v>
      </c>
      <c r="E114" t="s">
        <v>14</v>
      </c>
      <c r="F114">
        <v>38</v>
      </c>
    </row>
    <row r="115" spans="2:6" x14ac:dyDescent="0.2">
      <c r="B115" t="s">
        <v>20</v>
      </c>
      <c r="C115">
        <v>164</v>
      </c>
      <c r="E115" t="s">
        <v>14</v>
      </c>
      <c r="F115">
        <v>104</v>
      </c>
    </row>
    <row r="116" spans="2:6" x14ac:dyDescent="0.2">
      <c r="B116" t="s">
        <v>20</v>
      </c>
      <c r="C116">
        <v>157</v>
      </c>
      <c r="E116" t="s">
        <v>14</v>
      </c>
      <c r="F116">
        <v>49</v>
      </c>
    </row>
    <row r="117" spans="2:6" x14ac:dyDescent="0.2">
      <c r="B117" t="s">
        <v>20</v>
      </c>
      <c r="C117">
        <v>246</v>
      </c>
      <c r="E117" t="s">
        <v>14</v>
      </c>
      <c r="F117">
        <v>1</v>
      </c>
    </row>
    <row r="118" spans="2:6" x14ac:dyDescent="0.2">
      <c r="B118" t="s">
        <v>20</v>
      </c>
      <c r="C118">
        <v>1396</v>
      </c>
      <c r="E118" t="s">
        <v>14</v>
      </c>
      <c r="F118">
        <v>245</v>
      </c>
    </row>
    <row r="119" spans="2:6" x14ac:dyDescent="0.2">
      <c r="B119" t="s">
        <v>20</v>
      </c>
      <c r="C119">
        <v>2506</v>
      </c>
      <c r="E119" t="s">
        <v>14</v>
      </c>
      <c r="F119">
        <v>32</v>
      </c>
    </row>
    <row r="120" spans="2:6" x14ac:dyDescent="0.2">
      <c r="B120" t="s">
        <v>20</v>
      </c>
      <c r="C120">
        <v>244</v>
      </c>
      <c r="E120" t="s">
        <v>14</v>
      </c>
      <c r="F120">
        <v>7</v>
      </c>
    </row>
    <row r="121" spans="2:6" x14ac:dyDescent="0.2">
      <c r="B121" t="s">
        <v>20</v>
      </c>
      <c r="C121">
        <v>146</v>
      </c>
      <c r="E121" t="s">
        <v>14</v>
      </c>
      <c r="F121">
        <v>803</v>
      </c>
    </row>
    <row r="122" spans="2:6" x14ac:dyDescent="0.2">
      <c r="B122" t="s">
        <v>20</v>
      </c>
      <c r="C122">
        <v>1267</v>
      </c>
      <c r="E122" t="s">
        <v>14</v>
      </c>
      <c r="F122">
        <v>16</v>
      </c>
    </row>
    <row r="123" spans="2:6" x14ac:dyDescent="0.2">
      <c r="B123" t="s">
        <v>20</v>
      </c>
      <c r="C123">
        <v>1561</v>
      </c>
      <c r="E123" t="s">
        <v>14</v>
      </c>
      <c r="F123">
        <v>31</v>
      </c>
    </row>
    <row r="124" spans="2:6" x14ac:dyDescent="0.2">
      <c r="B124" t="s">
        <v>20</v>
      </c>
      <c r="C124">
        <v>48</v>
      </c>
      <c r="E124" t="s">
        <v>14</v>
      </c>
      <c r="F124">
        <v>108</v>
      </c>
    </row>
    <row r="125" spans="2:6" x14ac:dyDescent="0.2">
      <c r="B125" t="s">
        <v>20</v>
      </c>
      <c r="C125">
        <v>2739</v>
      </c>
      <c r="E125" t="s">
        <v>14</v>
      </c>
      <c r="F125">
        <v>30</v>
      </c>
    </row>
    <row r="126" spans="2:6" x14ac:dyDescent="0.2">
      <c r="B126" t="s">
        <v>20</v>
      </c>
      <c r="C126">
        <v>3537</v>
      </c>
      <c r="E126" t="s">
        <v>14</v>
      </c>
      <c r="F126">
        <v>17</v>
      </c>
    </row>
    <row r="127" spans="2:6" x14ac:dyDescent="0.2">
      <c r="B127" t="s">
        <v>20</v>
      </c>
      <c r="C127">
        <v>2107</v>
      </c>
      <c r="E127" t="s">
        <v>14</v>
      </c>
      <c r="F127">
        <v>80</v>
      </c>
    </row>
    <row r="128" spans="2:6" x14ac:dyDescent="0.2">
      <c r="B128" t="s">
        <v>20</v>
      </c>
      <c r="C128">
        <v>3318</v>
      </c>
      <c r="E128" t="s">
        <v>14</v>
      </c>
      <c r="F128">
        <v>2468</v>
      </c>
    </row>
    <row r="129" spans="2:6" x14ac:dyDescent="0.2">
      <c r="B129" t="s">
        <v>20</v>
      </c>
      <c r="C129">
        <v>340</v>
      </c>
      <c r="E129" t="s">
        <v>14</v>
      </c>
      <c r="F129">
        <v>26</v>
      </c>
    </row>
    <row r="130" spans="2:6" x14ac:dyDescent="0.2">
      <c r="B130" t="s">
        <v>20</v>
      </c>
      <c r="C130">
        <v>1442</v>
      </c>
      <c r="E130" t="s">
        <v>14</v>
      </c>
      <c r="F130">
        <v>73</v>
      </c>
    </row>
    <row r="131" spans="2:6" x14ac:dyDescent="0.2">
      <c r="B131" t="s">
        <v>20</v>
      </c>
      <c r="C131">
        <v>126</v>
      </c>
      <c r="E131" t="s">
        <v>14</v>
      </c>
      <c r="F131">
        <v>128</v>
      </c>
    </row>
    <row r="132" spans="2:6" x14ac:dyDescent="0.2">
      <c r="B132" t="s">
        <v>20</v>
      </c>
      <c r="C132">
        <v>524</v>
      </c>
      <c r="E132" t="s">
        <v>14</v>
      </c>
      <c r="F132">
        <v>33</v>
      </c>
    </row>
    <row r="133" spans="2:6" x14ac:dyDescent="0.2">
      <c r="B133" t="s">
        <v>20</v>
      </c>
      <c r="C133">
        <v>1989</v>
      </c>
      <c r="E133" t="s">
        <v>14</v>
      </c>
      <c r="F133">
        <v>1072</v>
      </c>
    </row>
    <row r="134" spans="2:6" x14ac:dyDescent="0.2">
      <c r="B134" t="s">
        <v>20</v>
      </c>
      <c r="C134">
        <v>157</v>
      </c>
      <c r="E134" t="s">
        <v>14</v>
      </c>
      <c r="F134">
        <v>393</v>
      </c>
    </row>
    <row r="135" spans="2:6" x14ac:dyDescent="0.2">
      <c r="B135" t="s">
        <v>20</v>
      </c>
      <c r="C135">
        <v>4498</v>
      </c>
      <c r="E135" t="s">
        <v>14</v>
      </c>
      <c r="F135">
        <v>1257</v>
      </c>
    </row>
    <row r="136" spans="2:6" x14ac:dyDescent="0.2">
      <c r="B136" t="s">
        <v>20</v>
      </c>
      <c r="C136">
        <v>80</v>
      </c>
      <c r="E136" t="s">
        <v>14</v>
      </c>
      <c r="F136">
        <v>328</v>
      </c>
    </row>
    <row r="137" spans="2:6" x14ac:dyDescent="0.2">
      <c r="B137" t="s">
        <v>20</v>
      </c>
      <c r="C137">
        <v>43</v>
      </c>
      <c r="E137" t="s">
        <v>14</v>
      </c>
      <c r="F137">
        <v>147</v>
      </c>
    </row>
    <row r="138" spans="2:6" x14ac:dyDescent="0.2">
      <c r="B138" t="s">
        <v>20</v>
      </c>
      <c r="C138">
        <v>2053</v>
      </c>
      <c r="E138" t="s">
        <v>14</v>
      </c>
      <c r="F138">
        <v>830</v>
      </c>
    </row>
    <row r="139" spans="2:6" x14ac:dyDescent="0.2">
      <c r="B139" t="s">
        <v>20</v>
      </c>
      <c r="C139">
        <v>168</v>
      </c>
      <c r="E139" t="s">
        <v>14</v>
      </c>
      <c r="F139">
        <v>331</v>
      </c>
    </row>
    <row r="140" spans="2:6" x14ac:dyDescent="0.2">
      <c r="B140" t="s">
        <v>20</v>
      </c>
      <c r="C140">
        <v>4289</v>
      </c>
      <c r="E140" t="s">
        <v>14</v>
      </c>
      <c r="F140">
        <v>25</v>
      </c>
    </row>
    <row r="141" spans="2:6" x14ac:dyDescent="0.2">
      <c r="B141" t="s">
        <v>20</v>
      </c>
      <c r="C141">
        <v>165</v>
      </c>
      <c r="E141" t="s">
        <v>14</v>
      </c>
      <c r="F141">
        <v>3483</v>
      </c>
    </row>
    <row r="142" spans="2:6" x14ac:dyDescent="0.2">
      <c r="B142" t="s">
        <v>20</v>
      </c>
      <c r="C142">
        <v>1815</v>
      </c>
      <c r="E142" t="s">
        <v>14</v>
      </c>
      <c r="F142">
        <v>923</v>
      </c>
    </row>
    <row r="143" spans="2:6" x14ac:dyDescent="0.2">
      <c r="B143" t="s">
        <v>20</v>
      </c>
      <c r="C143">
        <v>397</v>
      </c>
      <c r="E143" t="s">
        <v>14</v>
      </c>
      <c r="F143">
        <v>1</v>
      </c>
    </row>
    <row r="144" spans="2:6" x14ac:dyDescent="0.2">
      <c r="B144" t="s">
        <v>20</v>
      </c>
      <c r="C144">
        <v>1539</v>
      </c>
      <c r="E144" t="s">
        <v>14</v>
      </c>
      <c r="F144">
        <v>33</v>
      </c>
    </row>
    <row r="145" spans="2:6" x14ac:dyDescent="0.2">
      <c r="B145" t="s">
        <v>20</v>
      </c>
      <c r="C145">
        <v>138</v>
      </c>
      <c r="E145" t="s">
        <v>14</v>
      </c>
      <c r="F145">
        <v>40</v>
      </c>
    </row>
    <row r="146" spans="2:6" x14ac:dyDescent="0.2">
      <c r="B146" t="s">
        <v>20</v>
      </c>
      <c r="C146">
        <v>3594</v>
      </c>
      <c r="E146" t="s">
        <v>14</v>
      </c>
      <c r="F146">
        <v>23</v>
      </c>
    </row>
    <row r="147" spans="2:6" x14ac:dyDescent="0.2">
      <c r="B147" t="s">
        <v>20</v>
      </c>
      <c r="C147">
        <v>5880</v>
      </c>
      <c r="E147" t="s">
        <v>14</v>
      </c>
      <c r="F147">
        <v>75</v>
      </c>
    </row>
    <row r="148" spans="2:6" x14ac:dyDescent="0.2">
      <c r="B148" t="s">
        <v>20</v>
      </c>
      <c r="C148">
        <v>112</v>
      </c>
      <c r="E148" t="s">
        <v>14</v>
      </c>
      <c r="F148">
        <v>2176</v>
      </c>
    </row>
    <row r="149" spans="2:6" x14ac:dyDescent="0.2">
      <c r="B149" t="s">
        <v>20</v>
      </c>
      <c r="C149">
        <v>943</v>
      </c>
      <c r="E149" t="s">
        <v>14</v>
      </c>
      <c r="F149">
        <v>441</v>
      </c>
    </row>
    <row r="150" spans="2:6" x14ac:dyDescent="0.2">
      <c r="B150" t="s">
        <v>20</v>
      </c>
      <c r="C150">
        <v>2468</v>
      </c>
      <c r="E150" t="s">
        <v>14</v>
      </c>
      <c r="F150">
        <v>25</v>
      </c>
    </row>
    <row r="151" spans="2:6" x14ac:dyDescent="0.2">
      <c r="B151" t="s">
        <v>20</v>
      </c>
      <c r="C151">
        <v>2551</v>
      </c>
      <c r="E151" t="s">
        <v>14</v>
      </c>
      <c r="F151">
        <v>127</v>
      </c>
    </row>
    <row r="152" spans="2:6" x14ac:dyDescent="0.2">
      <c r="B152" t="s">
        <v>20</v>
      </c>
      <c r="C152">
        <v>101</v>
      </c>
      <c r="E152" t="s">
        <v>14</v>
      </c>
      <c r="F152">
        <v>355</v>
      </c>
    </row>
    <row r="153" spans="2:6" x14ac:dyDescent="0.2">
      <c r="B153" t="s">
        <v>20</v>
      </c>
      <c r="C153">
        <v>92</v>
      </c>
      <c r="E153" t="s">
        <v>14</v>
      </c>
      <c r="F153">
        <v>44</v>
      </c>
    </row>
    <row r="154" spans="2:6" x14ac:dyDescent="0.2">
      <c r="B154" t="s">
        <v>20</v>
      </c>
      <c r="C154">
        <v>62</v>
      </c>
      <c r="E154" t="s">
        <v>14</v>
      </c>
      <c r="F154">
        <v>67</v>
      </c>
    </row>
    <row r="155" spans="2:6" x14ac:dyDescent="0.2">
      <c r="B155" t="s">
        <v>20</v>
      </c>
      <c r="C155">
        <v>149</v>
      </c>
      <c r="E155" t="s">
        <v>14</v>
      </c>
      <c r="F155">
        <v>1068</v>
      </c>
    </row>
    <row r="156" spans="2:6" x14ac:dyDescent="0.2">
      <c r="B156" t="s">
        <v>20</v>
      </c>
      <c r="C156">
        <v>329</v>
      </c>
      <c r="E156" t="s">
        <v>14</v>
      </c>
      <c r="F156">
        <v>424</v>
      </c>
    </row>
    <row r="157" spans="2:6" x14ac:dyDescent="0.2">
      <c r="B157" t="s">
        <v>20</v>
      </c>
      <c r="C157">
        <v>97</v>
      </c>
      <c r="E157" t="s">
        <v>14</v>
      </c>
      <c r="F157">
        <v>151</v>
      </c>
    </row>
    <row r="158" spans="2:6" x14ac:dyDescent="0.2">
      <c r="B158" t="s">
        <v>20</v>
      </c>
      <c r="C158">
        <v>1784</v>
      </c>
      <c r="E158" t="s">
        <v>14</v>
      </c>
      <c r="F158">
        <v>1608</v>
      </c>
    </row>
    <row r="159" spans="2:6" x14ac:dyDescent="0.2">
      <c r="B159" t="s">
        <v>20</v>
      </c>
      <c r="C159">
        <v>1684</v>
      </c>
      <c r="E159" t="s">
        <v>14</v>
      </c>
      <c r="F159">
        <v>941</v>
      </c>
    </row>
    <row r="160" spans="2:6" x14ac:dyDescent="0.2">
      <c r="B160" t="s">
        <v>20</v>
      </c>
      <c r="C160">
        <v>250</v>
      </c>
      <c r="E160" t="s">
        <v>14</v>
      </c>
      <c r="F160">
        <v>1</v>
      </c>
    </row>
    <row r="161" spans="2:6" x14ac:dyDescent="0.2">
      <c r="B161" t="s">
        <v>20</v>
      </c>
      <c r="C161">
        <v>238</v>
      </c>
      <c r="E161" t="s">
        <v>14</v>
      </c>
      <c r="F161">
        <v>40</v>
      </c>
    </row>
    <row r="162" spans="2:6" x14ac:dyDescent="0.2">
      <c r="B162" t="s">
        <v>20</v>
      </c>
      <c r="C162">
        <v>53</v>
      </c>
      <c r="E162" t="s">
        <v>14</v>
      </c>
      <c r="F162">
        <v>3015</v>
      </c>
    </row>
    <row r="163" spans="2:6" x14ac:dyDescent="0.2">
      <c r="B163" t="s">
        <v>20</v>
      </c>
      <c r="C163">
        <v>214</v>
      </c>
      <c r="E163" t="s">
        <v>14</v>
      </c>
      <c r="F163">
        <v>435</v>
      </c>
    </row>
    <row r="164" spans="2:6" x14ac:dyDescent="0.2">
      <c r="B164" t="s">
        <v>20</v>
      </c>
      <c r="C164">
        <v>222</v>
      </c>
      <c r="E164" t="s">
        <v>14</v>
      </c>
      <c r="F164">
        <v>714</v>
      </c>
    </row>
    <row r="165" spans="2:6" x14ac:dyDescent="0.2">
      <c r="B165" t="s">
        <v>20</v>
      </c>
      <c r="C165">
        <v>1884</v>
      </c>
      <c r="E165" t="s">
        <v>14</v>
      </c>
      <c r="F165">
        <v>5497</v>
      </c>
    </row>
    <row r="166" spans="2:6" x14ac:dyDescent="0.2">
      <c r="B166" t="s">
        <v>20</v>
      </c>
      <c r="C166">
        <v>218</v>
      </c>
      <c r="E166" t="s">
        <v>14</v>
      </c>
      <c r="F166">
        <v>418</v>
      </c>
    </row>
    <row r="167" spans="2:6" x14ac:dyDescent="0.2">
      <c r="B167" t="s">
        <v>20</v>
      </c>
      <c r="C167">
        <v>6465</v>
      </c>
      <c r="E167" t="s">
        <v>14</v>
      </c>
      <c r="F167">
        <v>1439</v>
      </c>
    </row>
    <row r="168" spans="2:6" x14ac:dyDescent="0.2">
      <c r="B168" t="s">
        <v>20</v>
      </c>
      <c r="C168">
        <v>59</v>
      </c>
      <c r="E168" t="s">
        <v>14</v>
      </c>
      <c r="F168">
        <v>15</v>
      </c>
    </row>
    <row r="169" spans="2:6" x14ac:dyDescent="0.2">
      <c r="B169" t="s">
        <v>20</v>
      </c>
      <c r="C169">
        <v>88</v>
      </c>
      <c r="E169" t="s">
        <v>14</v>
      </c>
      <c r="F169">
        <v>1999</v>
      </c>
    </row>
    <row r="170" spans="2:6" x14ac:dyDescent="0.2">
      <c r="B170" t="s">
        <v>20</v>
      </c>
      <c r="C170">
        <v>1697</v>
      </c>
      <c r="E170" t="s">
        <v>14</v>
      </c>
      <c r="F170">
        <v>118</v>
      </c>
    </row>
    <row r="171" spans="2:6" x14ac:dyDescent="0.2">
      <c r="B171" t="s">
        <v>20</v>
      </c>
      <c r="C171">
        <v>92</v>
      </c>
      <c r="E171" t="s">
        <v>14</v>
      </c>
      <c r="F171">
        <v>162</v>
      </c>
    </row>
    <row r="172" spans="2:6" x14ac:dyDescent="0.2">
      <c r="B172" t="s">
        <v>20</v>
      </c>
      <c r="C172">
        <v>186</v>
      </c>
      <c r="E172" t="s">
        <v>14</v>
      </c>
      <c r="F172">
        <v>83</v>
      </c>
    </row>
    <row r="173" spans="2:6" x14ac:dyDescent="0.2">
      <c r="B173" t="s">
        <v>20</v>
      </c>
      <c r="C173">
        <v>138</v>
      </c>
      <c r="E173" t="s">
        <v>14</v>
      </c>
      <c r="F173">
        <v>747</v>
      </c>
    </row>
    <row r="174" spans="2:6" x14ac:dyDescent="0.2">
      <c r="B174" t="s">
        <v>20</v>
      </c>
      <c r="C174">
        <v>261</v>
      </c>
      <c r="E174" t="s">
        <v>14</v>
      </c>
      <c r="F174">
        <v>84</v>
      </c>
    </row>
    <row r="175" spans="2:6" x14ac:dyDescent="0.2">
      <c r="B175" t="s">
        <v>20</v>
      </c>
      <c r="C175">
        <v>107</v>
      </c>
      <c r="E175" t="s">
        <v>14</v>
      </c>
      <c r="F175">
        <v>91</v>
      </c>
    </row>
    <row r="176" spans="2:6" x14ac:dyDescent="0.2">
      <c r="B176" t="s">
        <v>20</v>
      </c>
      <c r="C176">
        <v>199</v>
      </c>
      <c r="E176" t="s">
        <v>14</v>
      </c>
      <c r="F176">
        <v>792</v>
      </c>
    </row>
    <row r="177" spans="2:6" x14ac:dyDescent="0.2">
      <c r="B177" t="s">
        <v>20</v>
      </c>
      <c r="C177">
        <v>5512</v>
      </c>
      <c r="E177" t="s">
        <v>14</v>
      </c>
      <c r="F177">
        <v>32</v>
      </c>
    </row>
    <row r="178" spans="2:6" x14ac:dyDescent="0.2">
      <c r="B178" t="s">
        <v>20</v>
      </c>
      <c r="C178">
        <v>86</v>
      </c>
      <c r="E178" t="s">
        <v>14</v>
      </c>
      <c r="F178">
        <v>186</v>
      </c>
    </row>
    <row r="179" spans="2:6" x14ac:dyDescent="0.2">
      <c r="B179" t="s">
        <v>20</v>
      </c>
      <c r="C179">
        <v>2768</v>
      </c>
      <c r="E179" t="s">
        <v>14</v>
      </c>
      <c r="F179">
        <v>605</v>
      </c>
    </row>
    <row r="180" spans="2:6" x14ac:dyDescent="0.2">
      <c r="B180" t="s">
        <v>20</v>
      </c>
      <c r="C180">
        <v>48</v>
      </c>
      <c r="E180" t="s">
        <v>14</v>
      </c>
      <c r="F180">
        <v>1</v>
      </c>
    </row>
    <row r="181" spans="2:6" x14ac:dyDescent="0.2">
      <c r="B181" t="s">
        <v>20</v>
      </c>
      <c r="C181">
        <v>87</v>
      </c>
      <c r="E181" t="s">
        <v>14</v>
      </c>
      <c r="F181">
        <v>31</v>
      </c>
    </row>
    <row r="182" spans="2:6" x14ac:dyDescent="0.2">
      <c r="B182" t="s">
        <v>20</v>
      </c>
      <c r="C182">
        <v>1894</v>
      </c>
      <c r="E182" t="s">
        <v>14</v>
      </c>
      <c r="F182">
        <v>1181</v>
      </c>
    </row>
    <row r="183" spans="2:6" x14ac:dyDescent="0.2">
      <c r="B183" t="s">
        <v>20</v>
      </c>
      <c r="C183">
        <v>282</v>
      </c>
      <c r="E183" t="s">
        <v>14</v>
      </c>
      <c r="F183">
        <v>39</v>
      </c>
    </row>
    <row r="184" spans="2:6" x14ac:dyDescent="0.2">
      <c r="B184" t="s">
        <v>20</v>
      </c>
      <c r="C184">
        <v>116</v>
      </c>
      <c r="E184" t="s">
        <v>14</v>
      </c>
      <c r="F184">
        <v>46</v>
      </c>
    </row>
    <row r="185" spans="2:6" x14ac:dyDescent="0.2">
      <c r="B185" t="s">
        <v>20</v>
      </c>
      <c r="C185">
        <v>83</v>
      </c>
      <c r="E185" t="s">
        <v>14</v>
      </c>
      <c r="F185">
        <v>105</v>
      </c>
    </row>
    <row r="186" spans="2:6" x14ac:dyDescent="0.2">
      <c r="B186" t="s">
        <v>20</v>
      </c>
      <c r="C186">
        <v>91</v>
      </c>
      <c r="E186" t="s">
        <v>14</v>
      </c>
      <c r="F186">
        <v>535</v>
      </c>
    </row>
    <row r="187" spans="2:6" x14ac:dyDescent="0.2">
      <c r="B187" t="s">
        <v>20</v>
      </c>
      <c r="C187">
        <v>546</v>
      </c>
      <c r="E187" t="s">
        <v>14</v>
      </c>
      <c r="F187">
        <v>16</v>
      </c>
    </row>
    <row r="188" spans="2:6" x14ac:dyDescent="0.2">
      <c r="B188" t="s">
        <v>20</v>
      </c>
      <c r="C188">
        <v>393</v>
      </c>
      <c r="E188" t="s">
        <v>14</v>
      </c>
      <c r="F188">
        <v>575</v>
      </c>
    </row>
    <row r="189" spans="2:6" x14ac:dyDescent="0.2">
      <c r="B189" t="s">
        <v>20</v>
      </c>
      <c r="C189">
        <v>133</v>
      </c>
      <c r="E189" t="s">
        <v>14</v>
      </c>
      <c r="F189">
        <v>1120</v>
      </c>
    </row>
    <row r="190" spans="2:6" x14ac:dyDescent="0.2">
      <c r="B190" t="s">
        <v>20</v>
      </c>
      <c r="C190">
        <v>254</v>
      </c>
      <c r="E190" t="s">
        <v>14</v>
      </c>
      <c r="F190">
        <v>113</v>
      </c>
    </row>
    <row r="191" spans="2:6" x14ac:dyDescent="0.2">
      <c r="B191" t="s">
        <v>20</v>
      </c>
      <c r="C191">
        <v>176</v>
      </c>
      <c r="E191" t="s">
        <v>14</v>
      </c>
      <c r="F191">
        <v>1538</v>
      </c>
    </row>
    <row r="192" spans="2:6" x14ac:dyDescent="0.2">
      <c r="B192" t="s">
        <v>20</v>
      </c>
      <c r="C192">
        <v>337</v>
      </c>
      <c r="E192" t="s">
        <v>14</v>
      </c>
      <c r="F192">
        <v>9</v>
      </c>
    </row>
    <row r="193" spans="2:6" x14ac:dyDescent="0.2">
      <c r="B193" t="s">
        <v>20</v>
      </c>
      <c r="C193">
        <v>107</v>
      </c>
      <c r="E193" t="s">
        <v>14</v>
      </c>
      <c r="F193">
        <v>554</v>
      </c>
    </row>
    <row r="194" spans="2:6" x14ac:dyDescent="0.2">
      <c r="B194" t="s">
        <v>20</v>
      </c>
      <c r="C194">
        <v>183</v>
      </c>
      <c r="E194" t="s">
        <v>14</v>
      </c>
      <c r="F194">
        <v>648</v>
      </c>
    </row>
    <row r="195" spans="2:6" x14ac:dyDescent="0.2">
      <c r="B195" t="s">
        <v>20</v>
      </c>
      <c r="C195">
        <v>72</v>
      </c>
      <c r="E195" t="s">
        <v>14</v>
      </c>
      <c r="F195">
        <v>21</v>
      </c>
    </row>
    <row r="196" spans="2:6" x14ac:dyDescent="0.2">
      <c r="B196" t="s">
        <v>20</v>
      </c>
      <c r="C196">
        <v>295</v>
      </c>
      <c r="E196" t="s">
        <v>14</v>
      </c>
      <c r="F196">
        <v>54</v>
      </c>
    </row>
    <row r="197" spans="2:6" x14ac:dyDescent="0.2">
      <c r="B197" t="s">
        <v>20</v>
      </c>
      <c r="C197">
        <v>142</v>
      </c>
      <c r="E197" t="s">
        <v>14</v>
      </c>
      <c r="F197">
        <v>120</v>
      </c>
    </row>
    <row r="198" spans="2:6" x14ac:dyDescent="0.2">
      <c r="B198" t="s">
        <v>20</v>
      </c>
      <c r="C198">
        <v>85</v>
      </c>
      <c r="E198" t="s">
        <v>14</v>
      </c>
      <c r="F198">
        <v>579</v>
      </c>
    </row>
    <row r="199" spans="2:6" x14ac:dyDescent="0.2">
      <c r="B199" t="s">
        <v>20</v>
      </c>
      <c r="C199">
        <v>659</v>
      </c>
      <c r="E199" t="s">
        <v>14</v>
      </c>
      <c r="F199">
        <v>2072</v>
      </c>
    </row>
    <row r="200" spans="2:6" x14ac:dyDescent="0.2">
      <c r="B200" t="s">
        <v>20</v>
      </c>
      <c r="C200">
        <v>121</v>
      </c>
      <c r="E200" t="s">
        <v>14</v>
      </c>
      <c r="F200">
        <v>0</v>
      </c>
    </row>
    <row r="201" spans="2:6" x14ac:dyDescent="0.2">
      <c r="B201" t="s">
        <v>20</v>
      </c>
      <c r="C201">
        <v>3742</v>
      </c>
      <c r="E201" t="s">
        <v>14</v>
      </c>
      <c r="F201">
        <v>1796</v>
      </c>
    </row>
    <row r="202" spans="2:6" x14ac:dyDescent="0.2">
      <c r="B202" t="s">
        <v>20</v>
      </c>
      <c r="C202">
        <v>223</v>
      </c>
      <c r="E202" t="s">
        <v>14</v>
      </c>
      <c r="F202">
        <v>62</v>
      </c>
    </row>
    <row r="203" spans="2:6" x14ac:dyDescent="0.2">
      <c r="B203" t="s">
        <v>20</v>
      </c>
      <c r="C203">
        <v>133</v>
      </c>
      <c r="E203" t="s">
        <v>14</v>
      </c>
      <c r="F203">
        <v>347</v>
      </c>
    </row>
    <row r="204" spans="2:6" x14ac:dyDescent="0.2">
      <c r="B204" t="s">
        <v>20</v>
      </c>
      <c r="C204">
        <v>5168</v>
      </c>
      <c r="E204" t="s">
        <v>14</v>
      </c>
      <c r="F204">
        <v>19</v>
      </c>
    </row>
    <row r="205" spans="2:6" x14ac:dyDescent="0.2">
      <c r="B205" t="s">
        <v>20</v>
      </c>
      <c r="C205">
        <v>307</v>
      </c>
      <c r="E205" t="s">
        <v>14</v>
      </c>
      <c r="F205">
        <v>1258</v>
      </c>
    </row>
    <row r="206" spans="2:6" x14ac:dyDescent="0.2">
      <c r="B206" t="s">
        <v>20</v>
      </c>
      <c r="C206">
        <v>2441</v>
      </c>
      <c r="E206" t="s">
        <v>14</v>
      </c>
      <c r="F206">
        <v>362</v>
      </c>
    </row>
    <row r="207" spans="2:6" x14ac:dyDescent="0.2">
      <c r="B207" t="s">
        <v>20</v>
      </c>
      <c r="C207">
        <v>1385</v>
      </c>
      <c r="E207" t="s">
        <v>14</v>
      </c>
      <c r="F207">
        <v>133</v>
      </c>
    </row>
    <row r="208" spans="2:6" x14ac:dyDescent="0.2">
      <c r="B208" t="s">
        <v>20</v>
      </c>
      <c r="C208">
        <v>190</v>
      </c>
      <c r="E208" t="s">
        <v>14</v>
      </c>
      <c r="F208">
        <v>846</v>
      </c>
    </row>
    <row r="209" spans="2:6" x14ac:dyDescent="0.2">
      <c r="B209" t="s">
        <v>20</v>
      </c>
      <c r="C209">
        <v>470</v>
      </c>
      <c r="E209" t="s">
        <v>14</v>
      </c>
      <c r="F209">
        <v>10</v>
      </c>
    </row>
    <row r="210" spans="2:6" x14ac:dyDescent="0.2">
      <c r="B210" t="s">
        <v>20</v>
      </c>
      <c r="C210">
        <v>253</v>
      </c>
      <c r="E210" t="s">
        <v>14</v>
      </c>
      <c r="F210">
        <v>191</v>
      </c>
    </row>
    <row r="211" spans="2:6" x14ac:dyDescent="0.2">
      <c r="B211" t="s">
        <v>20</v>
      </c>
      <c r="C211">
        <v>1113</v>
      </c>
      <c r="E211" t="s">
        <v>14</v>
      </c>
      <c r="F211">
        <v>1979</v>
      </c>
    </row>
    <row r="212" spans="2:6" x14ac:dyDescent="0.2">
      <c r="B212" t="s">
        <v>20</v>
      </c>
      <c r="C212">
        <v>2283</v>
      </c>
      <c r="E212" t="s">
        <v>14</v>
      </c>
      <c r="F212">
        <v>63</v>
      </c>
    </row>
    <row r="213" spans="2:6" x14ac:dyDescent="0.2">
      <c r="B213" t="s">
        <v>20</v>
      </c>
      <c r="C213">
        <v>1095</v>
      </c>
      <c r="E213" t="s">
        <v>14</v>
      </c>
      <c r="F213">
        <v>6080</v>
      </c>
    </row>
    <row r="214" spans="2:6" x14ac:dyDescent="0.2">
      <c r="B214" t="s">
        <v>20</v>
      </c>
      <c r="C214">
        <v>1690</v>
      </c>
      <c r="E214" t="s">
        <v>14</v>
      </c>
      <c r="F214">
        <v>80</v>
      </c>
    </row>
    <row r="215" spans="2:6" x14ac:dyDescent="0.2">
      <c r="B215" t="s">
        <v>20</v>
      </c>
      <c r="C215">
        <v>191</v>
      </c>
      <c r="E215" t="s">
        <v>14</v>
      </c>
      <c r="F215">
        <v>9</v>
      </c>
    </row>
    <row r="216" spans="2:6" x14ac:dyDescent="0.2">
      <c r="B216" t="s">
        <v>20</v>
      </c>
      <c r="C216">
        <v>2013</v>
      </c>
      <c r="E216" t="s">
        <v>14</v>
      </c>
      <c r="F216">
        <v>1784</v>
      </c>
    </row>
    <row r="217" spans="2:6" x14ac:dyDescent="0.2">
      <c r="B217" t="s">
        <v>20</v>
      </c>
      <c r="C217">
        <v>1703</v>
      </c>
      <c r="E217" t="s">
        <v>14</v>
      </c>
      <c r="F217">
        <v>243</v>
      </c>
    </row>
    <row r="218" spans="2:6" x14ac:dyDescent="0.2">
      <c r="B218" t="s">
        <v>20</v>
      </c>
      <c r="C218">
        <v>80</v>
      </c>
      <c r="E218" t="s">
        <v>14</v>
      </c>
      <c r="F218">
        <v>1296</v>
      </c>
    </row>
    <row r="219" spans="2:6" x14ac:dyDescent="0.2">
      <c r="B219" t="s">
        <v>20</v>
      </c>
      <c r="C219">
        <v>41</v>
      </c>
      <c r="E219" t="s">
        <v>14</v>
      </c>
      <c r="F219">
        <v>77</v>
      </c>
    </row>
    <row r="220" spans="2:6" x14ac:dyDescent="0.2">
      <c r="B220" t="s">
        <v>20</v>
      </c>
      <c r="C220">
        <v>187</v>
      </c>
      <c r="E220" t="s">
        <v>14</v>
      </c>
      <c r="F220">
        <v>395</v>
      </c>
    </row>
    <row r="221" spans="2:6" x14ac:dyDescent="0.2">
      <c r="B221" t="s">
        <v>20</v>
      </c>
      <c r="C221">
        <v>2875</v>
      </c>
      <c r="E221" t="s">
        <v>14</v>
      </c>
      <c r="F221">
        <v>49</v>
      </c>
    </row>
    <row r="222" spans="2:6" x14ac:dyDescent="0.2">
      <c r="B222" t="s">
        <v>20</v>
      </c>
      <c r="C222">
        <v>88</v>
      </c>
      <c r="E222" t="s">
        <v>14</v>
      </c>
      <c r="F222">
        <v>180</v>
      </c>
    </row>
    <row r="223" spans="2:6" x14ac:dyDescent="0.2">
      <c r="B223" t="s">
        <v>20</v>
      </c>
      <c r="C223">
        <v>191</v>
      </c>
      <c r="E223" t="s">
        <v>14</v>
      </c>
      <c r="F223">
        <v>2690</v>
      </c>
    </row>
    <row r="224" spans="2:6" x14ac:dyDescent="0.2">
      <c r="B224" t="s">
        <v>20</v>
      </c>
      <c r="C224">
        <v>139</v>
      </c>
      <c r="E224" t="s">
        <v>14</v>
      </c>
      <c r="F224">
        <v>2779</v>
      </c>
    </row>
    <row r="225" spans="2:6" x14ac:dyDescent="0.2">
      <c r="B225" t="s">
        <v>20</v>
      </c>
      <c r="C225">
        <v>186</v>
      </c>
      <c r="E225" t="s">
        <v>14</v>
      </c>
      <c r="F225">
        <v>92</v>
      </c>
    </row>
    <row r="226" spans="2:6" x14ac:dyDescent="0.2">
      <c r="B226" t="s">
        <v>20</v>
      </c>
      <c r="C226">
        <v>112</v>
      </c>
      <c r="E226" t="s">
        <v>14</v>
      </c>
      <c r="F226">
        <v>1028</v>
      </c>
    </row>
    <row r="227" spans="2:6" x14ac:dyDescent="0.2">
      <c r="B227" t="s">
        <v>20</v>
      </c>
      <c r="C227">
        <v>101</v>
      </c>
      <c r="E227" t="s">
        <v>14</v>
      </c>
      <c r="F227">
        <v>26</v>
      </c>
    </row>
    <row r="228" spans="2:6" x14ac:dyDescent="0.2">
      <c r="B228" t="s">
        <v>20</v>
      </c>
      <c r="C228">
        <v>206</v>
      </c>
      <c r="E228" t="s">
        <v>14</v>
      </c>
      <c r="F228">
        <v>1790</v>
      </c>
    </row>
    <row r="229" spans="2:6" x14ac:dyDescent="0.2">
      <c r="B229" t="s">
        <v>20</v>
      </c>
      <c r="C229">
        <v>154</v>
      </c>
      <c r="E229" t="s">
        <v>14</v>
      </c>
      <c r="F229">
        <v>37</v>
      </c>
    </row>
    <row r="230" spans="2:6" x14ac:dyDescent="0.2">
      <c r="B230" t="s">
        <v>20</v>
      </c>
      <c r="C230">
        <v>5966</v>
      </c>
      <c r="E230" t="s">
        <v>14</v>
      </c>
      <c r="F230">
        <v>35</v>
      </c>
    </row>
    <row r="231" spans="2:6" x14ac:dyDescent="0.2">
      <c r="B231" t="s">
        <v>20</v>
      </c>
      <c r="C231">
        <v>169</v>
      </c>
      <c r="E231" t="s">
        <v>14</v>
      </c>
      <c r="F231">
        <v>558</v>
      </c>
    </row>
    <row r="232" spans="2:6" x14ac:dyDescent="0.2">
      <c r="B232" t="s">
        <v>20</v>
      </c>
      <c r="C232">
        <v>2106</v>
      </c>
      <c r="E232" t="s">
        <v>14</v>
      </c>
      <c r="F232">
        <v>64</v>
      </c>
    </row>
    <row r="233" spans="2:6" x14ac:dyDescent="0.2">
      <c r="B233" t="s">
        <v>20</v>
      </c>
      <c r="C233">
        <v>131</v>
      </c>
      <c r="E233" t="s">
        <v>14</v>
      </c>
      <c r="F233">
        <v>245</v>
      </c>
    </row>
    <row r="234" spans="2:6" x14ac:dyDescent="0.2">
      <c r="B234" t="s">
        <v>20</v>
      </c>
      <c r="C234">
        <v>84</v>
      </c>
      <c r="E234" t="s">
        <v>14</v>
      </c>
      <c r="F234">
        <v>71</v>
      </c>
    </row>
    <row r="235" spans="2:6" x14ac:dyDescent="0.2">
      <c r="B235" t="s">
        <v>20</v>
      </c>
      <c r="C235">
        <v>155</v>
      </c>
      <c r="E235" t="s">
        <v>14</v>
      </c>
      <c r="F235">
        <v>42</v>
      </c>
    </row>
    <row r="236" spans="2:6" x14ac:dyDescent="0.2">
      <c r="B236" t="s">
        <v>20</v>
      </c>
      <c r="C236">
        <v>189</v>
      </c>
      <c r="E236" t="s">
        <v>14</v>
      </c>
      <c r="F236">
        <v>156</v>
      </c>
    </row>
    <row r="237" spans="2:6" x14ac:dyDescent="0.2">
      <c r="B237" t="s">
        <v>20</v>
      </c>
      <c r="C237">
        <v>4799</v>
      </c>
      <c r="E237" t="s">
        <v>14</v>
      </c>
      <c r="F237">
        <v>1368</v>
      </c>
    </row>
    <row r="238" spans="2:6" x14ac:dyDescent="0.2">
      <c r="B238" t="s">
        <v>20</v>
      </c>
      <c r="C238">
        <v>1137</v>
      </c>
      <c r="E238" t="s">
        <v>14</v>
      </c>
      <c r="F238">
        <v>102</v>
      </c>
    </row>
    <row r="239" spans="2:6" x14ac:dyDescent="0.2">
      <c r="B239" t="s">
        <v>20</v>
      </c>
      <c r="C239">
        <v>1152</v>
      </c>
      <c r="E239" t="s">
        <v>14</v>
      </c>
      <c r="F239">
        <v>86</v>
      </c>
    </row>
    <row r="240" spans="2:6" x14ac:dyDescent="0.2">
      <c r="B240" t="s">
        <v>20</v>
      </c>
      <c r="C240">
        <v>50</v>
      </c>
      <c r="E240" t="s">
        <v>14</v>
      </c>
      <c r="F240">
        <v>253</v>
      </c>
    </row>
    <row r="241" spans="2:6" x14ac:dyDescent="0.2">
      <c r="B241" t="s">
        <v>20</v>
      </c>
      <c r="C241">
        <v>3059</v>
      </c>
      <c r="E241" t="s">
        <v>14</v>
      </c>
      <c r="F241">
        <v>157</v>
      </c>
    </row>
    <row r="242" spans="2:6" x14ac:dyDescent="0.2">
      <c r="B242" t="s">
        <v>20</v>
      </c>
      <c r="C242">
        <v>34</v>
      </c>
      <c r="E242" t="s">
        <v>14</v>
      </c>
      <c r="F242">
        <v>183</v>
      </c>
    </row>
    <row r="243" spans="2:6" x14ac:dyDescent="0.2">
      <c r="B243" t="s">
        <v>20</v>
      </c>
      <c r="C243">
        <v>220</v>
      </c>
      <c r="E243" t="s">
        <v>14</v>
      </c>
      <c r="F243">
        <v>82</v>
      </c>
    </row>
    <row r="244" spans="2:6" x14ac:dyDescent="0.2">
      <c r="B244" t="s">
        <v>20</v>
      </c>
      <c r="C244">
        <v>1604</v>
      </c>
      <c r="E244" t="s">
        <v>14</v>
      </c>
      <c r="F244">
        <v>1</v>
      </c>
    </row>
    <row r="245" spans="2:6" x14ac:dyDescent="0.2">
      <c r="B245" t="s">
        <v>20</v>
      </c>
      <c r="C245">
        <v>454</v>
      </c>
      <c r="E245" t="s">
        <v>14</v>
      </c>
      <c r="F245">
        <v>1198</v>
      </c>
    </row>
    <row r="246" spans="2:6" x14ac:dyDescent="0.2">
      <c r="B246" t="s">
        <v>20</v>
      </c>
      <c r="C246">
        <v>123</v>
      </c>
      <c r="E246" t="s">
        <v>14</v>
      </c>
      <c r="F246">
        <v>648</v>
      </c>
    </row>
    <row r="247" spans="2:6" x14ac:dyDescent="0.2">
      <c r="B247" t="s">
        <v>20</v>
      </c>
      <c r="C247">
        <v>299</v>
      </c>
      <c r="E247" t="s">
        <v>14</v>
      </c>
      <c r="F247">
        <v>64</v>
      </c>
    </row>
    <row r="248" spans="2:6" x14ac:dyDescent="0.2">
      <c r="B248" t="s">
        <v>20</v>
      </c>
      <c r="C248">
        <v>2237</v>
      </c>
      <c r="E248" t="s">
        <v>14</v>
      </c>
      <c r="F248">
        <v>62</v>
      </c>
    </row>
    <row r="249" spans="2:6" x14ac:dyDescent="0.2">
      <c r="B249" t="s">
        <v>20</v>
      </c>
      <c r="C249">
        <v>645</v>
      </c>
      <c r="E249" t="s">
        <v>14</v>
      </c>
      <c r="F249">
        <v>750</v>
      </c>
    </row>
    <row r="250" spans="2:6" x14ac:dyDescent="0.2">
      <c r="B250" t="s">
        <v>20</v>
      </c>
      <c r="C250">
        <v>484</v>
      </c>
      <c r="E250" t="s">
        <v>14</v>
      </c>
      <c r="F250">
        <v>105</v>
      </c>
    </row>
    <row r="251" spans="2:6" x14ac:dyDescent="0.2">
      <c r="B251" t="s">
        <v>20</v>
      </c>
      <c r="C251">
        <v>154</v>
      </c>
      <c r="E251" t="s">
        <v>14</v>
      </c>
      <c r="F251">
        <v>2604</v>
      </c>
    </row>
    <row r="252" spans="2:6" x14ac:dyDescent="0.2">
      <c r="B252" t="s">
        <v>20</v>
      </c>
      <c r="C252">
        <v>82</v>
      </c>
      <c r="E252" t="s">
        <v>14</v>
      </c>
      <c r="F252">
        <v>65</v>
      </c>
    </row>
    <row r="253" spans="2:6" x14ac:dyDescent="0.2">
      <c r="B253" t="s">
        <v>20</v>
      </c>
      <c r="C253">
        <v>134</v>
      </c>
      <c r="E253" t="s">
        <v>14</v>
      </c>
      <c r="F253">
        <v>94</v>
      </c>
    </row>
    <row r="254" spans="2:6" x14ac:dyDescent="0.2">
      <c r="B254" t="s">
        <v>20</v>
      </c>
      <c r="C254">
        <v>5203</v>
      </c>
      <c r="E254" t="s">
        <v>14</v>
      </c>
      <c r="F254">
        <v>257</v>
      </c>
    </row>
    <row r="255" spans="2:6" x14ac:dyDescent="0.2">
      <c r="B255" t="s">
        <v>20</v>
      </c>
      <c r="C255">
        <v>94</v>
      </c>
      <c r="E255" t="s">
        <v>14</v>
      </c>
      <c r="F255">
        <v>2928</v>
      </c>
    </row>
    <row r="256" spans="2:6" x14ac:dyDescent="0.2">
      <c r="B256" t="s">
        <v>20</v>
      </c>
      <c r="C256">
        <v>205</v>
      </c>
      <c r="E256" t="s">
        <v>14</v>
      </c>
      <c r="F256">
        <v>4697</v>
      </c>
    </row>
    <row r="257" spans="2:6" x14ac:dyDescent="0.2">
      <c r="B257" t="s">
        <v>20</v>
      </c>
      <c r="C257">
        <v>92</v>
      </c>
      <c r="E257" t="s">
        <v>14</v>
      </c>
      <c r="F257">
        <v>2915</v>
      </c>
    </row>
    <row r="258" spans="2:6" x14ac:dyDescent="0.2">
      <c r="B258" t="s">
        <v>20</v>
      </c>
      <c r="C258">
        <v>219</v>
      </c>
      <c r="E258" t="s">
        <v>14</v>
      </c>
      <c r="F258">
        <v>18</v>
      </c>
    </row>
    <row r="259" spans="2:6" x14ac:dyDescent="0.2">
      <c r="B259" t="s">
        <v>20</v>
      </c>
      <c r="C259">
        <v>2526</v>
      </c>
      <c r="E259" t="s">
        <v>14</v>
      </c>
      <c r="F259">
        <v>602</v>
      </c>
    </row>
    <row r="260" spans="2:6" x14ac:dyDescent="0.2">
      <c r="B260" t="s">
        <v>20</v>
      </c>
      <c r="C260">
        <v>94</v>
      </c>
      <c r="E260" t="s">
        <v>14</v>
      </c>
      <c r="F260">
        <v>1</v>
      </c>
    </row>
    <row r="261" spans="2:6" x14ac:dyDescent="0.2">
      <c r="B261" t="s">
        <v>20</v>
      </c>
      <c r="C261">
        <v>1713</v>
      </c>
      <c r="E261" t="s">
        <v>14</v>
      </c>
      <c r="F261">
        <v>3868</v>
      </c>
    </row>
    <row r="262" spans="2:6" x14ac:dyDescent="0.2">
      <c r="B262" t="s">
        <v>20</v>
      </c>
      <c r="C262">
        <v>249</v>
      </c>
      <c r="E262" t="s">
        <v>14</v>
      </c>
      <c r="F262">
        <v>504</v>
      </c>
    </row>
    <row r="263" spans="2:6" x14ac:dyDescent="0.2">
      <c r="B263" t="s">
        <v>20</v>
      </c>
      <c r="C263">
        <v>192</v>
      </c>
      <c r="E263" t="s">
        <v>14</v>
      </c>
      <c r="F263">
        <v>14</v>
      </c>
    </row>
    <row r="264" spans="2:6" x14ac:dyDescent="0.2">
      <c r="B264" t="s">
        <v>20</v>
      </c>
      <c r="C264">
        <v>247</v>
      </c>
      <c r="E264" t="s">
        <v>14</v>
      </c>
      <c r="F264">
        <v>750</v>
      </c>
    </row>
    <row r="265" spans="2:6" x14ac:dyDescent="0.2">
      <c r="B265" t="s">
        <v>20</v>
      </c>
      <c r="C265">
        <v>2293</v>
      </c>
      <c r="E265" t="s">
        <v>14</v>
      </c>
      <c r="F265">
        <v>77</v>
      </c>
    </row>
    <row r="266" spans="2:6" x14ac:dyDescent="0.2">
      <c r="B266" t="s">
        <v>20</v>
      </c>
      <c r="C266">
        <v>3131</v>
      </c>
      <c r="E266" t="s">
        <v>14</v>
      </c>
      <c r="F266">
        <v>752</v>
      </c>
    </row>
    <row r="267" spans="2:6" x14ac:dyDescent="0.2">
      <c r="B267" t="s">
        <v>20</v>
      </c>
      <c r="C267">
        <v>143</v>
      </c>
      <c r="E267" t="s">
        <v>14</v>
      </c>
      <c r="F267">
        <v>131</v>
      </c>
    </row>
    <row r="268" spans="2:6" x14ac:dyDescent="0.2">
      <c r="B268" t="s">
        <v>20</v>
      </c>
      <c r="C268">
        <v>296</v>
      </c>
      <c r="E268" t="s">
        <v>14</v>
      </c>
      <c r="F268">
        <v>87</v>
      </c>
    </row>
    <row r="269" spans="2:6" x14ac:dyDescent="0.2">
      <c r="B269" t="s">
        <v>20</v>
      </c>
      <c r="C269">
        <v>170</v>
      </c>
      <c r="E269" t="s">
        <v>14</v>
      </c>
      <c r="F269">
        <v>1063</v>
      </c>
    </row>
    <row r="270" spans="2:6" x14ac:dyDescent="0.2">
      <c r="B270" t="s">
        <v>20</v>
      </c>
      <c r="C270">
        <v>86</v>
      </c>
      <c r="E270" t="s">
        <v>14</v>
      </c>
      <c r="F270">
        <v>76</v>
      </c>
    </row>
    <row r="271" spans="2:6" x14ac:dyDescent="0.2">
      <c r="B271" t="s">
        <v>20</v>
      </c>
      <c r="C271">
        <v>6286</v>
      </c>
      <c r="E271" t="s">
        <v>14</v>
      </c>
      <c r="F271">
        <v>4428</v>
      </c>
    </row>
    <row r="272" spans="2:6" x14ac:dyDescent="0.2">
      <c r="B272" t="s">
        <v>20</v>
      </c>
      <c r="C272">
        <v>3727</v>
      </c>
      <c r="E272" t="s">
        <v>14</v>
      </c>
      <c r="F272">
        <v>58</v>
      </c>
    </row>
    <row r="273" spans="2:6" x14ac:dyDescent="0.2">
      <c r="B273" t="s">
        <v>20</v>
      </c>
      <c r="C273">
        <v>1605</v>
      </c>
      <c r="E273" t="s">
        <v>14</v>
      </c>
      <c r="F273">
        <v>111</v>
      </c>
    </row>
    <row r="274" spans="2:6" x14ac:dyDescent="0.2">
      <c r="B274" t="s">
        <v>20</v>
      </c>
      <c r="C274">
        <v>2120</v>
      </c>
      <c r="E274" t="s">
        <v>14</v>
      </c>
      <c r="F274">
        <v>2955</v>
      </c>
    </row>
    <row r="275" spans="2:6" x14ac:dyDescent="0.2">
      <c r="B275" t="s">
        <v>20</v>
      </c>
      <c r="C275">
        <v>50</v>
      </c>
      <c r="E275" t="s">
        <v>14</v>
      </c>
      <c r="F275">
        <v>1657</v>
      </c>
    </row>
    <row r="276" spans="2:6" x14ac:dyDescent="0.2">
      <c r="B276" t="s">
        <v>20</v>
      </c>
      <c r="C276">
        <v>2080</v>
      </c>
      <c r="E276" t="s">
        <v>14</v>
      </c>
      <c r="F276">
        <v>926</v>
      </c>
    </row>
    <row r="277" spans="2:6" x14ac:dyDescent="0.2">
      <c r="B277" t="s">
        <v>20</v>
      </c>
      <c r="C277">
        <v>2105</v>
      </c>
      <c r="E277" t="s">
        <v>14</v>
      </c>
      <c r="F277">
        <v>77</v>
      </c>
    </row>
    <row r="278" spans="2:6" x14ac:dyDescent="0.2">
      <c r="B278" t="s">
        <v>20</v>
      </c>
      <c r="C278">
        <v>2436</v>
      </c>
      <c r="E278" t="s">
        <v>14</v>
      </c>
      <c r="F278">
        <v>1748</v>
      </c>
    </row>
    <row r="279" spans="2:6" x14ac:dyDescent="0.2">
      <c r="B279" t="s">
        <v>20</v>
      </c>
      <c r="C279">
        <v>80</v>
      </c>
      <c r="E279" t="s">
        <v>14</v>
      </c>
      <c r="F279">
        <v>79</v>
      </c>
    </row>
    <row r="280" spans="2:6" x14ac:dyDescent="0.2">
      <c r="B280" t="s">
        <v>20</v>
      </c>
      <c r="C280">
        <v>42</v>
      </c>
      <c r="E280" t="s">
        <v>14</v>
      </c>
      <c r="F280">
        <v>889</v>
      </c>
    </row>
    <row r="281" spans="2:6" x14ac:dyDescent="0.2">
      <c r="B281" t="s">
        <v>20</v>
      </c>
      <c r="C281">
        <v>139</v>
      </c>
      <c r="E281" t="s">
        <v>14</v>
      </c>
      <c r="F281">
        <v>56</v>
      </c>
    </row>
    <row r="282" spans="2:6" x14ac:dyDescent="0.2">
      <c r="B282" t="s">
        <v>20</v>
      </c>
      <c r="C282">
        <v>159</v>
      </c>
      <c r="E282" t="s">
        <v>14</v>
      </c>
      <c r="F282">
        <v>1</v>
      </c>
    </row>
    <row r="283" spans="2:6" x14ac:dyDescent="0.2">
      <c r="B283" t="s">
        <v>20</v>
      </c>
      <c r="C283">
        <v>381</v>
      </c>
      <c r="E283" t="s">
        <v>14</v>
      </c>
      <c r="F283">
        <v>83</v>
      </c>
    </row>
    <row r="284" spans="2:6" x14ac:dyDescent="0.2">
      <c r="B284" t="s">
        <v>20</v>
      </c>
      <c r="C284">
        <v>194</v>
      </c>
      <c r="E284" t="s">
        <v>14</v>
      </c>
      <c r="F284">
        <v>2025</v>
      </c>
    </row>
    <row r="285" spans="2:6" x14ac:dyDescent="0.2">
      <c r="B285" t="s">
        <v>20</v>
      </c>
      <c r="C285">
        <v>106</v>
      </c>
      <c r="E285" t="s">
        <v>14</v>
      </c>
      <c r="F285">
        <v>14</v>
      </c>
    </row>
    <row r="286" spans="2:6" x14ac:dyDescent="0.2">
      <c r="B286" t="s">
        <v>20</v>
      </c>
      <c r="C286">
        <v>142</v>
      </c>
      <c r="E286" t="s">
        <v>14</v>
      </c>
      <c r="F286">
        <v>656</v>
      </c>
    </row>
    <row r="287" spans="2:6" x14ac:dyDescent="0.2">
      <c r="B287" t="s">
        <v>20</v>
      </c>
      <c r="C287">
        <v>211</v>
      </c>
      <c r="E287" t="s">
        <v>14</v>
      </c>
      <c r="F287">
        <v>1596</v>
      </c>
    </row>
    <row r="288" spans="2:6" x14ac:dyDescent="0.2">
      <c r="B288" t="s">
        <v>20</v>
      </c>
      <c r="C288">
        <v>2756</v>
      </c>
      <c r="E288" t="s">
        <v>14</v>
      </c>
      <c r="F288">
        <v>10</v>
      </c>
    </row>
    <row r="289" spans="2:6" x14ac:dyDescent="0.2">
      <c r="B289" t="s">
        <v>20</v>
      </c>
      <c r="C289">
        <v>173</v>
      </c>
      <c r="E289" t="s">
        <v>14</v>
      </c>
      <c r="F289">
        <v>1121</v>
      </c>
    </row>
    <row r="290" spans="2:6" x14ac:dyDescent="0.2">
      <c r="B290" t="s">
        <v>20</v>
      </c>
      <c r="C290">
        <v>87</v>
      </c>
      <c r="E290" t="s">
        <v>14</v>
      </c>
      <c r="F290">
        <v>15</v>
      </c>
    </row>
    <row r="291" spans="2:6" x14ac:dyDescent="0.2">
      <c r="B291" t="s">
        <v>20</v>
      </c>
      <c r="C291">
        <v>1572</v>
      </c>
      <c r="E291" t="s">
        <v>14</v>
      </c>
      <c r="F291">
        <v>191</v>
      </c>
    </row>
    <row r="292" spans="2:6" x14ac:dyDescent="0.2">
      <c r="B292" t="s">
        <v>20</v>
      </c>
      <c r="C292">
        <v>2346</v>
      </c>
      <c r="E292" t="s">
        <v>14</v>
      </c>
      <c r="F292">
        <v>16</v>
      </c>
    </row>
    <row r="293" spans="2:6" x14ac:dyDescent="0.2">
      <c r="B293" t="s">
        <v>20</v>
      </c>
      <c r="C293">
        <v>115</v>
      </c>
      <c r="E293" t="s">
        <v>14</v>
      </c>
      <c r="F293">
        <v>17</v>
      </c>
    </row>
    <row r="294" spans="2:6" x14ac:dyDescent="0.2">
      <c r="B294" t="s">
        <v>20</v>
      </c>
      <c r="C294">
        <v>85</v>
      </c>
      <c r="E294" t="s">
        <v>14</v>
      </c>
      <c r="F294">
        <v>34</v>
      </c>
    </row>
    <row r="295" spans="2:6" x14ac:dyDescent="0.2">
      <c r="B295" t="s">
        <v>20</v>
      </c>
      <c r="C295">
        <v>144</v>
      </c>
      <c r="E295" t="s">
        <v>14</v>
      </c>
      <c r="F295">
        <v>1</v>
      </c>
    </row>
    <row r="296" spans="2:6" x14ac:dyDescent="0.2">
      <c r="B296" t="s">
        <v>20</v>
      </c>
      <c r="C296">
        <v>2443</v>
      </c>
      <c r="E296" t="s">
        <v>14</v>
      </c>
      <c r="F296">
        <v>1274</v>
      </c>
    </row>
    <row r="297" spans="2:6" x14ac:dyDescent="0.2">
      <c r="B297" t="s">
        <v>20</v>
      </c>
      <c r="C297">
        <v>64</v>
      </c>
      <c r="E297" t="s">
        <v>14</v>
      </c>
      <c r="F297">
        <v>210</v>
      </c>
    </row>
    <row r="298" spans="2:6" x14ac:dyDescent="0.2">
      <c r="B298" t="s">
        <v>20</v>
      </c>
      <c r="C298">
        <v>268</v>
      </c>
      <c r="E298" t="s">
        <v>14</v>
      </c>
      <c r="F298">
        <v>248</v>
      </c>
    </row>
    <row r="299" spans="2:6" x14ac:dyDescent="0.2">
      <c r="B299" t="s">
        <v>20</v>
      </c>
      <c r="C299">
        <v>195</v>
      </c>
      <c r="E299" t="s">
        <v>14</v>
      </c>
      <c r="F299">
        <v>513</v>
      </c>
    </row>
    <row r="300" spans="2:6" x14ac:dyDescent="0.2">
      <c r="B300" t="s">
        <v>20</v>
      </c>
      <c r="C300">
        <v>186</v>
      </c>
      <c r="E300" t="s">
        <v>14</v>
      </c>
      <c r="F300">
        <v>3410</v>
      </c>
    </row>
    <row r="301" spans="2:6" x14ac:dyDescent="0.2">
      <c r="B301" t="s">
        <v>20</v>
      </c>
      <c r="C301">
        <v>460</v>
      </c>
      <c r="E301" t="s">
        <v>14</v>
      </c>
      <c r="F301">
        <v>10</v>
      </c>
    </row>
    <row r="302" spans="2:6" x14ac:dyDescent="0.2">
      <c r="B302" t="s">
        <v>20</v>
      </c>
      <c r="C302">
        <v>2528</v>
      </c>
      <c r="E302" t="s">
        <v>14</v>
      </c>
      <c r="F302">
        <v>2201</v>
      </c>
    </row>
    <row r="303" spans="2:6" x14ac:dyDescent="0.2">
      <c r="B303" t="s">
        <v>20</v>
      </c>
      <c r="C303">
        <v>3657</v>
      </c>
      <c r="E303" t="s">
        <v>14</v>
      </c>
      <c r="F303">
        <v>676</v>
      </c>
    </row>
    <row r="304" spans="2:6" x14ac:dyDescent="0.2">
      <c r="B304" t="s">
        <v>20</v>
      </c>
      <c r="C304">
        <v>131</v>
      </c>
      <c r="E304" t="s">
        <v>14</v>
      </c>
      <c r="F304">
        <v>831</v>
      </c>
    </row>
    <row r="305" spans="2:6" x14ac:dyDescent="0.2">
      <c r="B305" t="s">
        <v>20</v>
      </c>
      <c r="C305">
        <v>239</v>
      </c>
      <c r="E305" t="s">
        <v>14</v>
      </c>
      <c r="F305">
        <v>859</v>
      </c>
    </row>
    <row r="306" spans="2:6" x14ac:dyDescent="0.2">
      <c r="B306" t="s">
        <v>20</v>
      </c>
      <c r="C306">
        <v>78</v>
      </c>
      <c r="E306" t="s">
        <v>14</v>
      </c>
      <c r="F306">
        <v>45</v>
      </c>
    </row>
    <row r="307" spans="2:6" x14ac:dyDescent="0.2">
      <c r="B307" t="s">
        <v>20</v>
      </c>
      <c r="C307">
        <v>1773</v>
      </c>
      <c r="E307" t="s">
        <v>14</v>
      </c>
      <c r="F307">
        <v>6</v>
      </c>
    </row>
    <row r="308" spans="2:6" x14ac:dyDescent="0.2">
      <c r="B308" t="s">
        <v>20</v>
      </c>
      <c r="C308">
        <v>32</v>
      </c>
      <c r="E308" t="s">
        <v>14</v>
      </c>
      <c r="F308">
        <v>7</v>
      </c>
    </row>
    <row r="309" spans="2:6" x14ac:dyDescent="0.2">
      <c r="B309" t="s">
        <v>20</v>
      </c>
      <c r="C309">
        <v>369</v>
      </c>
      <c r="E309" t="s">
        <v>14</v>
      </c>
      <c r="F309">
        <v>31</v>
      </c>
    </row>
    <row r="310" spans="2:6" x14ac:dyDescent="0.2">
      <c r="B310" t="s">
        <v>20</v>
      </c>
      <c r="C310">
        <v>89</v>
      </c>
      <c r="E310" t="s">
        <v>14</v>
      </c>
      <c r="F310">
        <v>78</v>
      </c>
    </row>
    <row r="311" spans="2:6" x14ac:dyDescent="0.2">
      <c r="B311" t="s">
        <v>20</v>
      </c>
      <c r="C311">
        <v>147</v>
      </c>
      <c r="E311" t="s">
        <v>14</v>
      </c>
      <c r="F311">
        <v>1225</v>
      </c>
    </row>
    <row r="312" spans="2:6" x14ac:dyDescent="0.2">
      <c r="B312" t="s">
        <v>20</v>
      </c>
      <c r="C312">
        <v>126</v>
      </c>
      <c r="E312" t="s">
        <v>14</v>
      </c>
      <c r="F312">
        <v>1</v>
      </c>
    </row>
    <row r="313" spans="2:6" x14ac:dyDescent="0.2">
      <c r="B313" t="s">
        <v>20</v>
      </c>
      <c r="C313">
        <v>2218</v>
      </c>
      <c r="E313" t="s">
        <v>14</v>
      </c>
      <c r="F313">
        <v>67</v>
      </c>
    </row>
    <row r="314" spans="2:6" x14ac:dyDescent="0.2">
      <c r="B314" t="s">
        <v>20</v>
      </c>
      <c r="C314">
        <v>202</v>
      </c>
      <c r="E314" t="s">
        <v>14</v>
      </c>
      <c r="F314">
        <v>19</v>
      </c>
    </row>
    <row r="315" spans="2:6" x14ac:dyDescent="0.2">
      <c r="B315" t="s">
        <v>20</v>
      </c>
      <c r="C315">
        <v>140</v>
      </c>
      <c r="E315" t="s">
        <v>14</v>
      </c>
      <c r="F315">
        <v>2108</v>
      </c>
    </row>
    <row r="316" spans="2:6" x14ac:dyDescent="0.2">
      <c r="B316" t="s">
        <v>20</v>
      </c>
      <c r="C316">
        <v>1052</v>
      </c>
      <c r="E316" t="s">
        <v>14</v>
      </c>
      <c r="F316">
        <v>679</v>
      </c>
    </row>
    <row r="317" spans="2:6" x14ac:dyDescent="0.2">
      <c r="B317" t="s">
        <v>20</v>
      </c>
      <c r="C317">
        <v>247</v>
      </c>
      <c r="E317" t="s">
        <v>14</v>
      </c>
      <c r="F317">
        <v>36</v>
      </c>
    </row>
    <row r="318" spans="2:6" x14ac:dyDescent="0.2">
      <c r="B318" t="s">
        <v>20</v>
      </c>
      <c r="C318">
        <v>84</v>
      </c>
      <c r="E318" t="s">
        <v>14</v>
      </c>
      <c r="F318">
        <v>47</v>
      </c>
    </row>
    <row r="319" spans="2:6" x14ac:dyDescent="0.2">
      <c r="B319" t="s">
        <v>20</v>
      </c>
      <c r="C319">
        <v>88</v>
      </c>
      <c r="E319" t="s">
        <v>14</v>
      </c>
      <c r="F319">
        <v>70</v>
      </c>
    </row>
    <row r="320" spans="2:6" x14ac:dyDescent="0.2">
      <c r="B320" t="s">
        <v>20</v>
      </c>
      <c r="C320">
        <v>156</v>
      </c>
      <c r="E320" t="s">
        <v>14</v>
      </c>
      <c r="F320">
        <v>154</v>
      </c>
    </row>
    <row r="321" spans="2:6" x14ac:dyDescent="0.2">
      <c r="B321" t="s">
        <v>20</v>
      </c>
      <c r="C321">
        <v>2985</v>
      </c>
      <c r="E321" t="s">
        <v>14</v>
      </c>
      <c r="F321">
        <v>22</v>
      </c>
    </row>
    <row r="322" spans="2:6" x14ac:dyDescent="0.2">
      <c r="B322" t="s">
        <v>20</v>
      </c>
      <c r="C322">
        <v>762</v>
      </c>
      <c r="E322" t="s">
        <v>14</v>
      </c>
      <c r="F322">
        <v>1758</v>
      </c>
    </row>
    <row r="323" spans="2:6" x14ac:dyDescent="0.2">
      <c r="B323" t="s">
        <v>20</v>
      </c>
      <c r="C323">
        <v>554</v>
      </c>
      <c r="E323" t="s">
        <v>14</v>
      </c>
      <c r="F323">
        <v>94</v>
      </c>
    </row>
    <row r="324" spans="2:6" x14ac:dyDescent="0.2">
      <c r="B324" t="s">
        <v>20</v>
      </c>
      <c r="C324">
        <v>135</v>
      </c>
      <c r="E324" t="s">
        <v>14</v>
      </c>
      <c r="F324">
        <v>33</v>
      </c>
    </row>
    <row r="325" spans="2:6" x14ac:dyDescent="0.2">
      <c r="B325" t="s">
        <v>20</v>
      </c>
      <c r="C325">
        <v>122</v>
      </c>
      <c r="E325" t="s">
        <v>14</v>
      </c>
      <c r="F325">
        <v>1</v>
      </c>
    </row>
    <row r="326" spans="2:6" x14ac:dyDescent="0.2">
      <c r="B326" t="s">
        <v>20</v>
      </c>
      <c r="C326">
        <v>221</v>
      </c>
      <c r="E326" t="s">
        <v>14</v>
      </c>
      <c r="F326">
        <v>31</v>
      </c>
    </row>
    <row r="327" spans="2:6" x14ac:dyDescent="0.2">
      <c r="B327" t="s">
        <v>20</v>
      </c>
      <c r="C327">
        <v>126</v>
      </c>
      <c r="E327" t="s">
        <v>14</v>
      </c>
      <c r="F327">
        <v>35</v>
      </c>
    </row>
    <row r="328" spans="2:6" x14ac:dyDescent="0.2">
      <c r="B328" t="s">
        <v>20</v>
      </c>
      <c r="C328">
        <v>1022</v>
      </c>
      <c r="E328" t="s">
        <v>14</v>
      </c>
      <c r="F328">
        <v>63</v>
      </c>
    </row>
    <row r="329" spans="2:6" x14ac:dyDescent="0.2">
      <c r="B329" t="s">
        <v>20</v>
      </c>
      <c r="C329">
        <v>3177</v>
      </c>
      <c r="E329" t="s">
        <v>14</v>
      </c>
      <c r="F329">
        <v>526</v>
      </c>
    </row>
    <row r="330" spans="2:6" x14ac:dyDescent="0.2">
      <c r="B330" t="s">
        <v>20</v>
      </c>
      <c r="C330">
        <v>198</v>
      </c>
      <c r="E330" t="s">
        <v>14</v>
      </c>
      <c r="F330">
        <v>121</v>
      </c>
    </row>
    <row r="331" spans="2:6" x14ac:dyDescent="0.2">
      <c r="B331" t="s">
        <v>20</v>
      </c>
      <c r="C331">
        <v>85</v>
      </c>
      <c r="E331" t="s">
        <v>14</v>
      </c>
      <c r="F331">
        <v>67</v>
      </c>
    </row>
    <row r="332" spans="2:6" x14ac:dyDescent="0.2">
      <c r="B332" t="s">
        <v>20</v>
      </c>
      <c r="C332">
        <v>3596</v>
      </c>
      <c r="E332" t="s">
        <v>14</v>
      </c>
      <c r="F332">
        <v>57</v>
      </c>
    </row>
    <row r="333" spans="2:6" x14ac:dyDescent="0.2">
      <c r="B333" t="s">
        <v>20</v>
      </c>
      <c r="C333">
        <v>244</v>
      </c>
      <c r="E333" t="s">
        <v>14</v>
      </c>
      <c r="F333">
        <v>1229</v>
      </c>
    </row>
    <row r="334" spans="2:6" x14ac:dyDescent="0.2">
      <c r="B334" t="s">
        <v>20</v>
      </c>
      <c r="C334">
        <v>5180</v>
      </c>
      <c r="E334" t="s">
        <v>14</v>
      </c>
      <c r="F334">
        <v>12</v>
      </c>
    </row>
    <row r="335" spans="2:6" x14ac:dyDescent="0.2">
      <c r="B335" t="s">
        <v>20</v>
      </c>
      <c r="C335">
        <v>589</v>
      </c>
      <c r="E335" t="s">
        <v>14</v>
      </c>
      <c r="F335">
        <v>452</v>
      </c>
    </row>
    <row r="336" spans="2:6" x14ac:dyDescent="0.2">
      <c r="B336" t="s">
        <v>20</v>
      </c>
      <c r="C336">
        <v>2725</v>
      </c>
      <c r="E336" t="s">
        <v>14</v>
      </c>
      <c r="F336">
        <v>1886</v>
      </c>
    </row>
    <row r="337" spans="2:6" x14ac:dyDescent="0.2">
      <c r="B337" t="s">
        <v>20</v>
      </c>
      <c r="C337">
        <v>300</v>
      </c>
      <c r="E337" t="s">
        <v>14</v>
      </c>
      <c r="F337">
        <v>1825</v>
      </c>
    </row>
    <row r="338" spans="2:6" x14ac:dyDescent="0.2">
      <c r="B338" t="s">
        <v>20</v>
      </c>
      <c r="C338">
        <v>144</v>
      </c>
      <c r="E338" t="s">
        <v>14</v>
      </c>
      <c r="F338">
        <v>31</v>
      </c>
    </row>
    <row r="339" spans="2:6" x14ac:dyDescent="0.2">
      <c r="B339" t="s">
        <v>20</v>
      </c>
      <c r="C339">
        <v>87</v>
      </c>
      <c r="E339" t="s">
        <v>14</v>
      </c>
      <c r="F339">
        <v>107</v>
      </c>
    </row>
    <row r="340" spans="2:6" x14ac:dyDescent="0.2">
      <c r="B340" t="s">
        <v>20</v>
      </c>
      <c r="C340">
        <v>3116</v>
      </c>
      <c r="E340" t="s">
        <v>14</v>
      </c>
      <c r="F340">
        <v>27</v>
      </c>
    </row>
    <row r="341" spans="2:6" x14ac:dyDescent="0.2">
      <c r="B341" t="s">
        <v>20</v>
      </c>
      <c r="C341">
        <v>909</v>
      </c>
      <c r="E341" t="s">
        <v>14</v>
      </c>
      <c r="F341">
        <v>1221</v>
      </c>
    </row>
    <row r="342" spans="2:6" x14ac:dyDescent="0.2">
      <c r="B342" t="s">
        <v>20</v>
      </c>
      <c r="C342">
        <v>1613</v>
      </c>
      <c r="E342" t="s">
        <v>14</v>
      </c>
      <c r="F342">
        <v>1</v>
      </c>
    </row>
    <row r="343" spans="2:6" x14ac:dyDescent="0.2">
      <c r="B343" t="s">
        <v>20</v>
      </c>
      <c r="C343">
        <v>136</v>
      </c>
      <c r="E343" t="s">
        <v>14</v>
      </c>
      <c r="F343">
        <v>16</v>
      </c>
    </row>
    <row r="344" spans="2:6" x14ac:dyDescent="0.2">
      <c r="B344" t="s">
        <v>20</v>
      </c>
      <c r="C344">
        <v>130</v>
      </c>
      <c r="E344" t="s">
        <v>14</v>
      </c>
      <c r="F344">
        <v>41</v>
      </c>
    </row>
    <row r="345" spans="2:6" x14ac:dyDescent="0.2">
      <c r="B345" t="s">
        <v>20</v>
      </c>
      <c r="C345">
        <v>102</v>
      </c>
      <c r="E345" t="s">
        <v>14</v>
      </c>
      <c r="F345">
        <v>523</v>
      </c>
    </row>
    <row r="346" spans="2:6" x14ac:dyDescent="0.2">
      <c r="B346" t="s">
        <v>20</v>
      </c>
      <c r="C346">
        <v>4006</v>
      </c>
      <c r="E346" t="s">
        <v>14</v>
      </c>
      <c r="F346">
        <v>141</v>
      </c>
    </row>
    <row r="347" spans="2:6" x14ac:dyDescent="0.2">
      <c r="B347" t="s">
        <v>20</v>
      </c>
      <c r="C347">
        <v>1629</v>
      </c>
      <c r="E347" t="s">
        <v>14</v>
      </c>
      <c r="F347">
        <v>52</v>
      </c>
    </row>
    <row r="348" spans="2:6" x14ac:dyDescent="0.2">
      <c r="B348" t="s">
        <v>20</v>
      </c>
      <c r="C348">
        <v>2188</v>
      </c>
      <c r="E348" t="s">
        <v>14</v>
      </c>
      <c r="F348">
        <v>225</v>
      </c>
    </row>
    <row r="349" spans="2:6" x14ac:dyDescent="0.2">
      <c r="B349" t="s">
        <v>20</v>
      </c>
      <c r="C349">
        <v>2409</v>
      </c>
      <c r="E349" t="s">
        <v>14</v>
      </c>
      <c r="F349">
        <v>38</v>
      </c>
    </row>
    <row r="350" spans="2:6" x14ac:dyDescent="0.2">
      <c r="B350" t="s">
        <v>20</v>
      </c>
      <c r="C350">
        <v>194</v>
      </c>
      <c r="E350" t="s">
        <v>14</v>
      </c>
      <c r="F350">
        <v>15</v>
      </c>
    </row>
    <row r="351" spans="2:6" x14ac:dyDescent="0.2">
      <c r="B351" t="s">
        <v>20</v>
      </c>
      <c r="C351">
        <v>1140</v>
      </c>
      <c r="E351" t="s">
        <v>14</v>
      </c>
      <c r="F351">
        <v>37</v>
      </c>
    </row>
    <row r="352" spans="2:6" x14ac:dyDescent="0.2">
      <c r="B352" t="s">
        <v>20</v>
      </c>
      <c r="C352">
        <v>102</v>
      </c>
      <c r="E352" t="s">
        <v>14</v>
      </c>
      <c r="F352">
        <v>112</v>
      </c>
    </row>
    <row r="353" spans="2:6" x14ac:dyDescent="0.2">
      <c r="B353" t="s">
        <v>20</v>
      </c>
      <c r="C353">
        <v>2857</v>
      </c>
      <c r="E353" t="s">
        <v>14</v>
      </c>
      <c r="F353">
        <v>21</v>
      </c>
    </row>
    <row r="354" spans="2:6" x14ac:dyDescent="0.2">
      <c r="B354" t="s">
        <v>20</v>
      </c>
      <c r="C354">
        <v>107</v>
      </c>
      <c r="E354" t="s">
        <v>14</v>
      </c>
      <c r="F354">
        <v>67</v>
      </c>
    </row>
    <row r="355" spans="2:6" x14ac:dyDescent="0.2">
      <c r="B355" t="s">
        <v>20</v>
      </c>
      <c r="C355">
        <v>160</v>
      </c>
      <c r="E355" t="s">
        <v>14</v>
      </c>
      <c r="F355">
        <v>78</v>
      </c>
    </row>
    <row r="356" spans="2:6" x14ac:dyDescent="0.2">
      <c r="B356" t="s">
        <v>20</v>
      </c>
      <c r="C356">
        <v>2230</v>
      </c>
      <c r="E356" t="s">
        <v>14</v>
      </c>
      <c r="F356">
        <v>67</v>
      </c>
    </row>
    <row r="357" spans="2:6" x14ac:dyDescent="0.2">
      <c r="B357" t="s">
        <v>20</v>
      </c>
      <c r="C357">
        <v>316</v>
      </c>
      <c r="E357" t="s">
        <v>14</v>
      </c>
      <c r="F357">
        <v>263</v>
      </c>
    </row>
    <row r="358" spans="2:6" x14ac:dyDescent="0.2">
      <c r="B358" t="s">
        <v>20</v>
      </c>
      <c r="C358">
        <v>117</v>
      </c>
      <c r="E358" t="s">
        <v>14</v>
      </c>
      <c r="F358">
        <v>1691</v>
      </c>
    </row>
    <row r="359" spans="2:6" x14ac:dyDescent="0.2">
      <c r="B359" t="s">
        <v>20</v>
      </c>
      <c r="C359">
        <v>6406</v>
      </c>
      <c r="E359" t="s">
        <v>14</v>
      </c>
      <c r="F359">
        <v>181</v>
      </c>
    </row>
    <row r="360" spans="2:6" x14ac:dyDescent="0.2">
      <c r="B360" t="s">
        <v>20</v>
      </c>
      <c r="C360">
        <v>192</v>
      </c>
      <c r="E360" t="s">
        <v>14</v>
      </c>
      <c r="F360">
        <v>13</v>
      </c>
    </row>
    <row r="361" spans="2:6" x14ac:dyDescent="0.2">
      <c r="B361" t="s">
        <v>20</v>
      </c>
      <c r="C361">
        <v>26</v>
      </c>
      <c r="E361" t="s">
        <v>14</v>
      </c>
      <c r="F361">
        <v>1</v>
      </c>
    </row>
    <row r="362" spans="2:6" x14ac:dyDescent="0.2">
      <c r="B362" t="s">
        <v>20</v>
      </c>
      <c r="C362">
        <v>723</v>
      </c>
      <c r="E362" t="s">
        <v>14</v>
      </c>
      <c r="F362">
        <v>21</v>
      </c>
    </row>
    <row r="363" spans="2:6" x14ac:dyDescent="0.2">
      <c r="B363" t="s">
        <v>20</v>
      </c>
      <c r="C363">
        <v>170</v>
      </c>
      <c r="E363" t="s">
        <v>14</v>
      </c>
      <c r="F363">
        <v>830</v>
      </c>
    </row>
    <row r="364" spans="2:6" x14ac:dyDescent="0.2">
      <c r="B364" t="s">
        <v>20</v>
      </c>
      <c r="C364">
        <v>238</v>
      </c>
      <c r="E364" t="s">
        <v>14</v>
      </c>
      <c r="F364">
        <v>130</v>
      </c>
    </row>
    <row r="365" spans="2:6" x14ac:dyDescent="0.2">
      <c r="B365" t="s">
        <v>20</v>
      </c>
      <c r="C365">
        <v>55</v>
      </c>
      <c r="E365" t="s">
        <v>14</v>
      </c>
      <c r="F365">
        <v>55</v>
      </c>
    </row>
    <row r="366" spans="2:6" x14ac:dyDescent="0.2">
      <c r="B366" t="s">
        <v>20</v>
      </c>
      <c r="C366">
        <v>128</v>
      </c>
      <c r="E366" t="s">
        <v>14</v>
      </c>
      <c r="F366">
        <v>114</v>
      </c>
    </row>
    <row r="367" spans="2:6" x14ac:dyDescent="0.2">
      <c r="B367" t="s">
        <v>20</v>
      </c>
      <c r="C367">
        <v>2144</v>
      </c>
      <c r="E367" t="s">
        <v>14</v>
      </c>
      <c r="F367">
        <v>594</v>
      </c>
    </row>
    <row r="368" spans="2:6" x14ac:dyDescent="0.2">
      <c r="B368" t="s">
        <v>20</v>
      </c>
      <c r="C368">
        <v>2693</v>
      </c>
      <c r="E368" t="s">
        <v>14</v>
      </c>
      <c r="F368">
        <v>24</v>
      </c>
    </row>
    <row r="369" spans="2:6" x14ac:dyDescent="0.2">
      <c r="B369" t="s">
        <v>20</v>
      </c>
      <c r="C369">
        <v>432</v>
      </c>
      <c r="E369" t="s">
        <v>14</v>
      </c>
      <c r="F369">
        <v>252</v>
      </c>
    </row>
    <row r="370" spans="2:6" x14ac:dyDescent="0.2">
      <c r="B370" t="s">
        <v>20</v>
      </c>
      <c r="C370">
        <v>189</v>
      </c>
      <c r="E370" t="s">
        <v>14</v>
      </c>
      <c r="F370">
        <v>67</v>
      </c>
    </row>
    <row r="371" spans="2:6" x14ac:dyDescent="0.2">
      <c r="B371" t="s">
        <v>20</v>
      </c>
      <c r="C371">
        <v>154</v>
      </c>
      <c r="E371" t="s">
        <v>14</v>
      </c>
      <c r="F371">
        <v>742</v>
      </c>
    </row>
    <row r="372" spans="2:6" x14ac:dyDescent="0.2">
      <c r="B372" t="s">
        <v>20</v>
      </c>
      <c r="C372">
        <v>96</v>
      </c>
      <c r="E372" t="s">
        <v>14</v>
      </c>
      <c r="F372">
        <v>75</v>
      </c>
    </row>
    <row r="373" spans="2:6" x14ac:dyDescent="0.2">
      <c r="B373" t="s">
        <v>20</v>
      </c>
      <c r="C373">
        <v>3063</v>
      </c>
      <c r="E373" t="s">
        <v>14</v>
      </c>
      <c r="F373">
        <v>4405</v>
      </c>
    </row>
    <row r="374" spans="2:6" x14ac:dyDescent="0.2">
      <c r="B374" t="s">
        <v>20</v>
      </c>
      <c r="C374">
        <v>2266</v>
      </c>
      <c r="E374" t="s">
        <v>14</v>
      </c>
      <c r="F374">
        <v>92</v>
      </c>
    </row>
    <row r="375" spans="2:6" x14ac:dyDescent="0.2">
      <c r="B375" t="s">
        <v>20</v>
      </c>
      <c r="C375">
        <v>194</v>
      </c>
      <c r="E375" t="s">
        <v>14</v>
      </c>
      <c r="F375">
        <v>64</v>
      </c>
    </row>
    <row r="376" spans="2:6" x14ac:dyDescent="0.2">
      <c r="B376" t="s">
        <v>20</v>
      </c>
      <c r="C376">
        <v>129</v>
      </c>
      <c r="E376" t="s">
        <v>14</v>
      </c>
      <c r="F376">
        <v>64</v>
      </c>
    </row>
    <row r="377" spans="2:6" x14ac:dyDescent="0.2">
      <c r="B377" t="s">
        <v>20</v>
      </c>
      <c r="C377">
        <v>375</v>
      </c>
      <c r="E377" t="s">
        <v>14</v>
      </c>
      <c r="F377">
        <v>842</v>
      </c>
    </row>
    <row r="378" spans="2:6" x14ac:dyDescent="0.2">
      <c r="B378" t="s">
        <v>20</v>
      </c>
      <c r="C378">
        <v>409</v>
      </c>
      <c r="E378" t="s">
        <v>14</v>
      </c>
      <c r="F378">
        <v>112</v>
      </c>
    </row>
    <row r="379" spans="2:6" x14ac:dyDescent="0.2">
      <c r="B379" t="s">
        <v>20</v>
      </c>
      <c r="C379">
        <v>234</v>
      </c>
      <c r="E379" t="s">
        <v>14</v>
      </c>
      <c r="F379">
        <v>374</v>
      </c>
    </row>
    <row r="380" spans="2:6" x14ac:dyDescent="0.2">
      <c r="B380" t="s">
        <v>20</v>
      </c>
      <c r="C380">
        <v>3016</v>
      </c>
    </row>
    <row r="381" spans="2:6" x14ac:dyDescent="0.2">
      <c r="B381" t="s">
        <v>20</v>
      </c>
      <c r="C381">
        <v>264</v>
      </c>
    </row>
    <row r="382" spans="2:6" x14ac:dyDescent="0.2">
      <c r="B382" t="s">
        <v>20</v>
      </c>
      <c r="C382">
        <v>272</v>
      </c>
    </row>
    <row r="383" spans="2:6" x14ac:dyDescent="0.2">
      <c r="B383" t="s">
        <v>20</v>
      </c>
      <c r="C383">
        <v>419</v>
      </c>
    </row>
    <row r="384" spans="2:6" x14ac:dyDescent="0.2">
      <c r="B384" t="s">
        <v>20</v>
      </c>
      <c r="C384">
        <v>1621</v>
      </c>
    </row>
    <row r="385" spans="2:3" x14ac:dyDescent="0.2">
      <c r="B385" t="s">
        <v>20</v>
      </c>
      <c r="C385">
        <v>1101</v>
      </c>
    </row>
    <row r="386" spans="2:3" x14ac:dyDescent="0.2">
      <c r="B386" t="s">
        <v>20</v>
      </c>
      <c r="C386">
        <v>1073</v>
      </c>
    </row>
    <row r="387" spans="2:3" x14ac:dyDescent="0.2">
      <c r="B387" t="s">
        <v>20</v>
      </c>
      <c r="C387">
        <v>331</v>
      </c>
    </row>
    <row r="388" spans="2:3" x14ac:dyDescent="0.2">
      <c r="B388" t="s">
        <v>20</v>
      </c>
      <c r="C388">
        <v>1170</v>
      </c>
    </row>
    <row r="389" spans="2:3" x14ac:dyDescent="0.2">
      <c r="B389" t="s">
        <v>20</v>
      </c>
      <c r="C389">
        <v>363</v>
      </c>
    </row>
    <row r="390" spans="2:3" x14ac:dyDescent="0.2">
      <c r="B390" t="s">
        <v>20</v>
      </c>
      <c r="C390">
        <v>103</v>
      </c>
    </row>
    <row r="391" spans="2:3" x14ac:dyDescent="0.2">
      <c r="B391" t="s">
        <v>20</v>
      </c>
      <c r="C391">
        <v>147</v>
      </c>
    </row>
    <row r="392" spans="2:3" x14ac:dyDescent="0.2">
      <c r="B392" t="s">
        <v>20</v>
      </c>
      <c r="C392">
        <v>110</v>
      </c>
    </row>
    <row r="393" spans="2:3" x14ac:dyDescent="0.2">
      <c r="B393" t="s">
        <v>20</v>
      </c>
      <c r="C393">
        <v>134</v>
      </c>
    </row>
    <row r="394" spans="2:3" x14ac:dyDescent="0.2">
      <c r="B394" t="s">
        <v>20</v>
      </c>
      <c r="C394">
        <v>269</v>
      </c>
    </row>
    <row r="395" spans="2:3" x14ac:dyDescent="0.2">
      <c r="B395" t="s">
        <v>20</v>
      </c>
      <c r="C395">
        <v>175</v>
      </c>
    </row>
    <row r="396" spans="2:3" x14ac:dyDescent="0.2">
      <c r="B396" t="s">
        <v>20</v>
      </c>
      <c r="C396">
        <v>69</v>
      </c>
    </row>
    <row r="397" spans="2:3" x14ac:dyDescent="0.2">
      <c r="B397" t="s">
        <v>20</v>
      </c>
      <c r="C397">
        <v>190</v>
      </c>
    </row>
    <row r="398" spans="2:3" x14ac:dyDescent="0.2">
      <c r="B398" t="s">
        <v>20</v>
      </c>
      <c r="C398">
        <v>237</v>
      </c>
    </row>
    <row r="399" spans="2:3" x14ac:dyDescent="0.2">
      <c r="B399" t="s">
        <v>20</v>
      </c>
      <c r="C399">
        <v>196</v>
      </c>
    </row>
    <row r="400" spans="2:3" x14ac:dyDescent="0.2">
      <c r="B400" t="s">
        <v>20</v>
      </c>
      <c r="C400">
        <v>7295</v>
      </c>
    </row>
    <row r="401" spans="2:3" x14ac:dyDescent="0.2">
      <c r="B401" t="s">
        <v>20</v>
      </c>
      <c r="C401">
        <v>2893</v>
      </c>
    </row>
    <row r="402" spans="2:3" x14ac:dyDescent="0.2">
      <c r="B402" t="s">
        <v>20</v>
      </c>
      <c r="C402">
        <v>820</v>
      </c>
    </row>
    <row r="403" spans="2:3" x14ac:dyDescent="0.2">
      <c r="B403" t="s">
        <v>20</v>
      </c>
      <c r="C403">
        <v>2038</v>
      </c>
    </row>
    <row r="404" spans="2:3" x14ac:dyDescent="0.2">
      <c r="B404" t="s">
        <v>20</v>
      </c>
      <c r="C404">
        <v>116</v>
      </c>
    </row>
    <row r="405" spans="2:3" x14ac:dyDescent="0.2">
      <c r="B405" t="s">
        <v>20</v>
      </c>
      <c r="C405">
        <v>1345</v>
      </c>
    </row>
    <row r="406" spans="2:3" x14ac:dyDescent="0.2">
      <c r="B406" t="s">
        <v>20</v>
      </c>
      <c r="C406">
        <v>168</v>
      </c>
    </row>
    <row r="407" spans="2:3" x14ac:dyDescent="0.2">
      <c r="B407" t="s">
        <v>20</v>
      </c>
      <c r="C407">
        <v>137</v>
      </c>
    </row>
    <row r="408" spans="2:3" x14ac:dyDescent="0.2">
      <c r="B408" t="s">
        <v>20</v>
      </c>
      <c r="C408">
        <v>186</v>
      </c>
    </row>
    <row r="409" spans="2:3" x14ac:dyDescent="0.2">
      <c r="B409" t="s">
        <v>20</v>
      </c>
      <c r="C409">
        <v>125</v>
      </c>
    </row>
    <row r="410" spans="2:3" x14ac:dyDescent="0.2">
      <c r="B410" t="s">
        <v>20</v>
      </c>
      <c r="C410">
        <v>202</v>
      </c>
    </row>
    <row r="411" spans="2:3" x14ac:dyDescent="0.2">
      <c r="B411" t="s">
        <v>20</v>
      </c>
      <c r="C411">
        <v>103</v>
      </c>
    </row>
    <row r="412" spans="2:3" x14ac:dyDescent="0.2">
      <c r="B412" t="s">
        <v>20</v>
      </c>
      <c r="C412">
        <v>1785</v>
      </c>
    </row>
    <row r="413" spans="2:3" x14ac:dyDescent="0.2">
      <c r="B413" t="s">
        <v>20</v>
      </c>
      <c r="C413">
        <v>157</v>
      </c>
    </row>
    <row r="414" spans="2:3" x14ac:dyDescent="0.2">
      <c r="B414" t="s">
        <v>20</v>
      </c>
      <c r="C414">
        <v>555</v>
      </c>
    </row>
    <row r="415" spans="2:3" x14ac:dyDescent="0.2">
      <c r="B415" t="s">
        <v>20</v>
      </c>
      <c r="C415">
        <v>297</v>
      </c>
    </row>
    <row r="416" spans="2:3" x14ac:dyDescent="0.2">
      <c r="B416" t="s">
        <v>20</v>
      </c>
      <c r="C416">
        <v>123</v>
      </c>
    </row>
    <row r="417" spans="2:3" x14ac:dyDescent="0.2">
      <c r="B417" t="s">
        <v>20</v>
      </c>
      <c r="C417">
        <v>3036</v>
      </c>
    </row>
    <row r="418" spans="2:3" x14ac:dyDescent="0.2">
      <c r="B418" t="s">
        <v>20</v>
      </c>
      <c r="C418">
        <v>144</v>
      </c>
    </row>
    <row r="419" spans="2:3" x14ac:dyDescent="0.2">
      <c r="B419" t="s">
        <v>20</v>
      </c>
      <c r="C419">
        <v>121</v>
      </c>
    </row>
    <row r="420" spans="2:3" x14ac:dyDescent="0.2">
      <c r="B420" t="s">
        <v>20</v>
      </c>
      <c r="C420">
        <v>181</v>
      </c>
    </row>
    <row r="421" spans="2:3" x14ac:dyDescent="0.2">
      <c r="B421" t="s">
        <v>20</v>
      </c>
      <c r="C421">
        <v>122</v>
      </c>
    </row>
    <row r="422" spans="2:3" x14ac:dyDescent="0.2">
      <c r="B422" t="s">
        <v>20</v>
      </c>
      <c r="C422">
        <v>1071</v>
      </c>
    </row>
    <row r="423" spans="2:3" x14ac:dyDescent="0.2">
      <c r="B423" t="s">
        <v>20</v>
      </c>
      <c r="C423">
        <v>980</v>
      </c>
    </row>
    <row r="424" spans="2:3" x14ac:dyDescent="0.2">
      <c r="B424" t="s">
        <v>20</v>
      </c>
      <c r="C424">
        <v>536</v>
      </c>
    </row>
    <row r="425" spans="2:3" x14ac:dyDescent="0.2">
      <c r="B425" t="s">
        <v>20</v>
      </c>
      <c r="C425">
        <v>1991</v>
      </c>
    </row>
    <row r="426" spans="2:3" x14ac:dyDescent="0.2">
      <c r="B426" t="s">
        <v>20</v>
      </c>
      <c r="C426">
        <v>180</v>
      </c>
    </row>
    <row r="427" spans="2:3" x14ac:dyDescent="0.2">
      <c r="B427" t="s">
        <v>20</v>
      </c>
      <c r="C427">
        <v>130</v>
      </c>
    </row>
    <row r="428" spans="2:3" x14ac:dyDescent="0.2">
      <c r="B428" t="s">
        <v>20</v>
      </c>
      <c r="C428">
        <v>122</v>
      </c>
    </row>
    <row r="429" spans="2:3" x14ac:dyDescent="0.2">
      <c r="B429" t="s">
        <v>20</v>
      </c>
      <c r="C429">
        <v>140</v>
      </c>
    </row>
    <row r="430" spans="2:3" x14ac:dyDescent="0.2">
      <c r="B430" t="s">
        <v>20</v>
      </c>
      <c r="C430">
        <v>3388</v>
      </c>
    </row>
    <row r="431" spans="2:3" x14ac:dyDescent="0.2">
      <c r="B431" t="s">
        <v>20</v>
      </c>
      <c r="C431">
        <v>280</v>
      </c>
    </row>
    <row r="432" spans="2:3" x14ac:dyDescent="0.2">
      <c r="B432" t="s">
        <v>20</v>
      </c>
      <c r="C432">
        <v>366</v>
      </c>
    </row>
    <row r="433" spans="2:3" x14ac:dyDescent="0.2">
      <c r="B433" t="s">
        <v>20</v>
      </c>
      <c r="C433">
        <v>270</v>
      </c>
    </row>
    <row r="434" spans="2:3" x14ac:dyDescent="0.2">
      <c r="B434" t="s">
        <v>20</v>
      </c>
      <c r="C434">
        <v>137</v>
      </c>
    </row>
    <row r="435" spans="2:3" x14ac:dyDescent="0.2">
      <c r="B435" t="s">
        <v>20</v>
      </c>
      <c r="C435">
        <v>3205</v>
      </c>
    </row>
    <row r="436" spans="2:3" x14ac:dyDescent="0.2">
      <c r="B436" t="s">
        <v>20</v>
      </c>
      <c r="C436">
        <v>288</v>
      </c>
    </row>
    <row r="437" spans="2:3" x14ac:dyDescent="0.2">
      <c r="B437" t="s">
        <v>20</v>
      </c>
      <c r="C437">
        <v>148</v>
      </c>
    </row>
    <row r="438" spans="2:3" x14ac:dyDescent="0.2">
      <c r="B438" t="s">
        <v>20</v>
      </c>
      <c r="C438">
        <v>114</v>
      </c>
    </row>
    <row r="439" spans="2:3" x14ac:dyDescent="0.2">
      <c r="B439" t="s">
        <v>20</v>
      </c>
      <c r="C439">
        <v>1518</v>
      </c>
    </row>
    <row r="440" spans="2:3" x14ac:dyDescent="0.2">
      <c r="B440" t="s">
        <v>20</v>
      </c>
      <c r="C440">
        <v>166</v>
      </c>
    </row>
    <row r="441" spans="2:3" x14ac:dyDescent="0.2">
      <c r="B441" t="s">
        <v>20</v>
      </c>
      <c r="C441">
        <v>100</v>
      </c>
    </row>
    <row r="442" spans="2:3" x14ac:dyDescent="0.2">
      <c r="B442" t="s">
        <v>20</v>
      </c>
      <c r="C442">
        <v>235</v>
      </c>
    </row>
    <row r="443" spans="2:3" x14ac:dyDescent="0.2">
      <c r="B443" t="s">
        <v>20</v>
      </c>
      <c r="C443">
        <v>148</v>
      </c>
    </row>
    <row r="444" spans="2:3" x14ac:dyDescent="0.2">
      <c r="B444" t="s">
        <v>20</v>
      </c>
      <c r="C444">
        <v>198</v>
      </c>
    </row>
    <row r="445" spans="2:3" x14ac:dyDescent="0.2">
      <c r="B445" t="s">
        <v>20</v>
      </c>
      <c r="C445">
        <v>150</v>
      </c>
    </row>
    <row r="446" spans="2:3" x14ac:dyDescent="0.2">
      <c r="B446" t="s">
        <v>20</v>
      </c>
      <c r="C446">
        <v>216</v>
      </c>
    </row>
    <row r="447" spans="2:3" x14ac:dyDescent="0.2">
      <c r="B447" t="s">
        <v>20</v>
      </c>
      <c r="C447">
        <v>5139</v>
      </c>
    </row>
    <row r="448" spans="2:3" x14ac:dyDescent="0.2">
      <c r="B448" t="s">
        <v>20</v>
      </c>
      <c r="C448">
        <v>2353</v>
      </c>
    </row>
    <row r="449" spans="2:3" x14ac:dyDescent="0.2">
      <c r="B449" t="s">
        <v>20</v>
      </c>
      <c r="C449">
        <v>78</v>
      </c>
    </row>
    <row r="450" spans="2:3" x14ac:dyDescent="0.2">
      <c r="B450" t="s">
        <v>20</v>
      </c>
      <c r="C450">
        <v>174</v>
      </c>
    </row>
    <row r="451" spans="2:3" x14ac:dyDescent="0.2">
      <c r="B451" t="s">
        <v>20</v>
      </c>
      <c r="C451">
        <v>164</v>
      </c>
    </row>
    <row r="452" spans="2:3" x14ac:dyDescent="0.2">
      <c r="B452" t="s">
        <v>20</v>
      </c>
      <c r="C452">
        <v>161</v>
      </c>
    </row>
    <row r="453" spans="2:3" x14ac:dyDescent="0.2">
      <c r="B453" t="s">
        <v>20</v>
      </c>
      <c r="C453">
        <v>138</v>
      </c>
    </row>
    <row r="454" spans="2:3" x14ac:dyDescent="0.2">
      <c r="B454" t="s">
        <v>20</v>
      </c>
      <c r="C454">
        <v>3308</v>
      </c>
    </row>
    <row r="455" spans="2:3" x14ac:dyDescent="0.2">
      <c r="B455" t="s">
        <v>20</v>
      </c>
      <c r="C455">
        <v>127</v>
      </c>
    </row>
    <row r="456" spans="2:3" x14ac:dyDescent="0.2">
      <c r="B456" t="s">
        <v>20</v>
      </c>
      <c r="C456">
        <v>207</v>
      </c>
    </row>
    <row r="457" spans="2:3" x14ac:dyDescent="0.2">
      <c r="B457" t="s">
        <v>20</v>
      </c>
      <c r="C457">
        <v>181</v>
      </c>
    </row>
    <row r="458" spans="2:3" x14ac:dyDescent="0.2">
      <c r="B458" t="s">
        <v>20</v>
      </c>
      <c r="C458">
        <v>110</v>
      </c>
    </row>
    <row r="459" spans="2:3" x14ac:dyDescent="0.2">
      <c r="B459" t="s">
        <v>20</v>
      </c>
      <c r="C459">
        <v>185</v>
      </c>
    </row>
    <row r="460" spans="2:3" x14ac:dyDescent="0.2">
      <c r="B460" t="s">
        <v>20</v>
      </c>
      <c r="C460">
        <v>121</v>
      </c>
    </row>
    <row r="461" spans="2:3" x14ac:dyDescent="0.2">
      <c r="B461" t="s">
        <v>20</v>
      </c>
      <c r="C461">
        <v>106</v>
      </c>
    </row>
    <row r="462" spans="2:3" x14ac:dyDescent="0.2">
      <c r="B462" t="s">
        <v>20</v>
      </c>
      <c r="C462">
        <v>142</v>
      </c>
    </row>
    <row r="463" spans="2:3" x14ac:dyDescent="0.2">
      <c r="B463" t="s">
        <v>20</v>
      </c>
      <c r="C463">
        <v>233</v>
      </c>
    </row>
    <row r="464" spans="2:3" x14ac:dyDescent="0.2">
      <c r="B464" t="s">
        <v>20</v>
      </c>
      <c r="C464">
        <v>218</v>
      </c>
    </row>
    <row r="465" spans="2:3" x14ac:dyDescent="0.2">
      <c r="B465" t="s">
        <v>20</v>
      </c>
      <c r="C465">
        <v>76</v>
      </c>
    </row>
    <row r="466" spans="2:3" x14ac:dyDescent="0.2">
      <c r="B466" t="s">
        <v>20</v>
      </c>
      <c r="C466">
        <v>43</v>
      </c>
    </row>
    <row r="467" spans="2:3" x14ac:dyDescent="0.2">
      <c r="B467" t="s">
        <v>20</v>
      </c>
      <c r="C467">
        <v>221</v>
      </c>
    </row>
    <row r="468" spans="2:3" x14ac:dyDescent="0.2">
      <c r="B468" t="s">
        <v>20</v>
      </c>
      <c r="C468">
        <v>2805</v>
      </c>
    </row>
    <row r="469" spans="2:3" x14ac:dyDescent="0.2">
      <c r="B469" t="s">
        <v>20</v>
      </c>
      <c r="C469">
        <v>68</v>
      </c>
    </row>
    <row r="470" spans="2:3" x14ac:dyDescent="0.2">
      <c r="B470" t="s">
        <v>20</v>
      </c>
      <c r="C470">
        <v>183</v>
      </c>
    </row>
    <row r="471" spans="2:3" x14ac:dyDescent="0.2">
      <c r="B471" t="s">
        <v>20</v>
      </c>
      <c r="C471">
        <v>133</v>
      </c>
    </row>
    <row r="472" spans="2:3" x14ac:dyDescent="0.2">
      <c r="B472" t="s">
        <v>20</v>
      </c>
      <c r="C472">
        <v>2489</v>
      </c>
    </row>
    <row r="473" spans="2:3" x14ac:dyDescent="0.2">
      <c r="B473" t="s">
        <v>20</v>
      </c>
      <c r="C473">
        <v>69</v>
      </c>
    </row>
    <row r="474" spans="2:3" x14ac:dyDescent="0.2">
      <c r="B474" t="s">
        <v>20</v>
      </c>
      <c r="C474">
        <v>279</v>
      </c>
    </row>
    <row r="475" spans="2:3" x14ac:dyDescent="0.2">
      <c r="B475" t="s">
        <v>20</v>
      </c>
      <c r="C475">
        <v>210</v>
      </c>
    </row>
    <row r="476" spans="2:3" x14ac:dyDescent="0.2">
      <c r="B476" t="s">
        <v>20</v>
      </c>
      <c r="C476">
        <v>2100</v>
      </c>
    </row>
    <row r="477" spans="2:3" x14ac:dyDescent="0.2">
      <c r="B477" t="s">
        <v>20</v>
      </c>
      <c r="C477">
        <v>252</v>
      </c>
    </row>
    <row r="478" spans="2:3" x14ac:dyDescent="0.2">
      <c r="B478" t="s">
        <v>20</v>
      </c>
      <c r="C478">
        <v>1280</v>
      </c>
    </row>
    <row r="479" spans="2:3" x14ac:dyDescent="0.2">
      <c r="B479" t="s">
        <v>20</v>
      </c>
      <c r="C479">
        <v>157</v>
      </c>
    </row>
    <row r="480" spans="2:3" x14ac:dyDescent="0.2">
      <c r="B480" t="s">
        <v>20</v>
      </c>
      <c r="C480">
        <v>194</v>
      </c>
    </row>
    <row r="481" spans="2:3" x14ac:dyDescent="0.2">
      <c r="B481" t="s">
        <v>20</v>
      </c>
      <c r="C481">
        <v>82</v>
      </c>
    </row>
    <row r="482" spans="2:3" x14ac:dyDescent="0.2">
      <c r="B482" t="s">
        <v>20</v>
      </c>
      <c r="C482">
        <v>4233</v>
      </c>
    </row>
    <row r="483" spans="2:3" x14ac:dyDescent="0.2">
      <c r="B483" t="s">
        <v>20</v>
      </c>
      <c r="C483">
        <v>1297</v>
      </c>
    </row>
    <row r="484" spans="2:3" x14ac:dyDescent="0.2">
      <c r="B484" t="s">
        <v>20</v>
      </c>
      <c r="C484">
        <v>165</v>
      </c>
    </row>
    <row r="485" spans="2:3" x14ac:dyDescent="0.2">
      <c r="B485" t="s">
        <v>20</v>
      </c>
      <c r="C485">
        <v>119</v>
      </c>
    </row>
    <row r="486" spans="2:3" x14ac:dyDescent="0.2">
      <c r="B486" t="s">
        <v>20</v>
      </c>
      <c r="C486">
        <v>1797</v>
      </c>
    </row>
    <row r="487" spans="2:3" x14ac:dyDescent="0.2">
      <c r="B487" t="s">
        <v>20</v>
      </c>
      <c r="C487">
        <v>261</v>
      </c>
    </row>
    <row r="488" spans="2:3" x14ac:dyDescent="0.2">
      <c r="B488" t="s">
        <v>20</v>
      </c>
      <c r="C488">
        <v>157</v>
      </c>
    </row>
    <row r="489" spans="2:3" x14ac:dyDescent="0.2">
      <c r="B489" t="s">
        <v>20</v>
      </c>
      <c r="C489">
        <v>3533</v>
      </c>
    </row>
    <row r="490" spans="2:3" x14ac:dyDescent="0.2">
      <c r="B490" t="s">
        <v>20</v>
      </c>
      <c r="C490">
        <v>155</v>
      </c>
    </row>
    <row r="491" spans="2:3" x14ac:dyDescent="0.2">
      <c r="B491" t="s">
        <v>20</v>
      </c>
      <c r="C491">
        <v>132</v>
      </c>
    </row>
    <row r="492" spans="2:3" x14ac:dyDescent="0.2">
      <c r="B492" t="s">
        <v>20</v>
      </c>
      <c r="C492">
        <v>1354</v>
      </c>
    </row>
    <row r="493" spans="2:3" x14ac:dyDescent="0.2">
      <c r="B493" t="s">
        <v>20</v>
      </c>
      <c r="C493">
        <v>48</v>
      </c>
    </row>
    <row r="494" spans="2:3" x14ac:dyDescent="0.2">
      <c r="B494" t="s">
        <v>20</v>
      </c>
      <c r="C494">
        <v>110</v>
      </c>
    </row>
    <row r="495" spans="2:3" x14ac:dyDescent="0.2">
      <c r="B495" t="s">
        <v>20</v>
      </c>
      <c r="C495">
        <v>172</v>
      </c>
    </row>
    <row r="496" spans="2:3" x14ac:dyDescent="0.2">
      <c r="B496" t="s">
        <v>20</v>
      </c>
      <c r="C496">
        <v>307</v>
      </c>
    </row>
    <row r="497" spans="2:3" x14ac:dyDescent="0.2">
      <c r="B497" t="s">
        <v>20</v>
      </c>
      <c r="C497">
        <v>160</v>
      </c>
    </row>
    <row r="498" spans="2:3" x14ac:dyDescent="0.2">
      <c r="B498" t="s">
        <v>20</v>
      </c>
      <c r="C498">
        <v>1467</v>
      </c>
    </row>
    <row r="499" spans="2:3" x14ac:dyDescent="0.2">
      <c r="B499" t="s">
        <v>20</v>
      </c>
      <c r="C499">
        <v>2662</v>
      </c>
    </row>
    <row r="500" spans="2:3" x14ac:dyDescent="0.2">
      <c r="B500" t="s">
        <v>20</v>
      </c>
      <c r="C500">
        <v>452</v>
      </c>
    </row>
    <row r="501" spans="2:3" x14ac:dyDescent="0.2">
      <c r="B501" t="s">
        <v>20</v>
      </c>
      <c r="C501">
        <v>158</v>
      </c>
    </row>
    <row r="502" spans="2:3" x14ac:dyDescent="0.2">
      <c r="B502" t="s">
        <v>20</v>
      </c>
      <c r="C502">
        <v>225</v>
      </c>
    </row>
    <row r="503" spans="2:3" x14ac:dyDescent="0.2">
      <c r="B503" t="s">
        <v>20</v>
      </c>
      <c r="C503">
        <v>65</v>
      </c>
    </row>
    <row r="504" spans="2:3" x14ac:dyDescent="0.2">
      <c r="B504" t="s">
        <v>20</v>
      </c>
      <c r="C504">
        <v>163</v>
      </c>
    </row>
    <row r="505" spans="2:3" x14ac:dyDescent="0.2">
      <c r="B505" t="s">
        <v>20</v>
      </c>
      <c r="C505">
        <v>85</v>
      </c>
    </row>
    <row r="506" spans="2:3" x14ac:dyDescent="0.2">
      <c r="B506" t="s">
        <v>20</v>
      </c>
      <c r="C506">
        <v>217</v>
      </c>
    </row>
    <row r="507" spans="2:3" x14ac:dyDescent="0.2">
      <c r="B507" t="s">
        <v>20</v>
      </c>
      <c r="C507">
        <v>150</v>
      </c>
    </row>
    <row r="508" spans="2:3" x14ac:dyDescent="0.2">
      <c r="B508" t="s">
        <v>20</v>
      </c>
      <c r="C508">
        <v>3272</v>
      </c>
    </row>
    <row r="509" spans="2:3" x14ac:dyDescent="0.2">
      <c r="B509" t="s">
        <v>20</v>
      </c>
      <c r="C509">
        <v>300</v>
      </c>
    </row>
    <row r="510" spans="2:3" x14ac:dyDescent="0.2">
      <c r="B510" t="s">
        <v>20</v>
      </c>
      <c r="C510">
        <v>126</v>
      </c>
    </row>
    <row r="511" spans="2:3" x14ac:dyDescent="0.2">
      <c r="B511" t="s">
        <v>20</v>
      </c>
      <c r="C511">
        <v>2320</v>
      </c>
    </row>
    <row r="512" spans="2:3" x14ac:dyDescent="0.2">
      <c r="B512" t="s">
        <v>20</v>
      </c>
      <c r="C512">
        <v>81</v>
      </c>
    </row>
    <row r="513" spans="2:3" x14ac:dyDescent="0.2">
      <c r="B513" t="s">
        <v>20</v>
      </c>
      <c r="C513">
        <v>1887</v>
      </c>
    </row>
    <row r="514" spans="2:3" x14ac:dyDescent="0.2">
      <c r="B514" t="s">
        <v>20</v>
      </c>
      <c r="C514">
        <v>4358</v>
      </c>
    </row>
    <row r="515" spans="2:3" x14ac:dyDescent="0.2">
      <c r="B515" t="s">
        <v>20</v>
      </c>
      <c r="C515">
        <v>53</v>
      </c>
    </row>
    <row r="516" spans="2:3" x14ac:dyDescent="0.2">
      <c r="B516" t="s">
        <v>20</v>
      </c>
      <c r="C516">
        <v>2414</v>
      </c>
    </row>
    <row r="517" spans="2:3" x14ac:dyDescent="0.2">
      <c r="B517" t="s">
        <v>20</v>
      </c>
      <c r="C517">
        <v>80</v>
      </c>
    </row>
    <row r="518" spans="2:3" x14ac:dyDescent="0.2">
      <c r="B518" t="s">
        <v>20</v>
      </c>
      <c r="C518">
        <v>193</v>
      </c>
    </row>
    <row r="519" spans="2:3" x14ac:dyDescent="0.2">
      <c r="B519" t="s">
        <v>20</v>
      </c>
      <c r="C519">
        <v>52</v>
      </c>
    </row>
    <row r="520" spans="2:3" x14ac:dyDescent="0.2">
      <c r="B520" t="s">
        <v>20</v>
      </c>
      <c r="C520">
        <v>290</v>
      </c>
    </row>
    <row r="521" spans="2:3" x14ac:dyDescent="0.2">
      <c r="B521" t="s">
        <v>20</v>
      </c>
      <c r="C521">
        <v>122</v>
      </c>
    </row>
    <row r="522" spans="2:3" x14ac:dyDescent="0.2">
      <c r="B522" t="s">
        <v>20</v>
      </c>
      <c r="C522">
        <v>1470</v>
      </c>
    </row>
    <row r="523" spans="2:3" x14ac:dyDescent="0.2">
      <c r="B523" t="s">
        <v>20</v>
      </c>
      <c r="C523">
        <v>165</v>
      </c>
    </row>
    <row r="524" spans="2:3" x14ac:dyDescent="0.2">
      <c r="B524" t="s">
        <v>20</v>
      </c>
      <c r="C524">
        <v>182</v>
      </c>
    </row>
    <row r="525" spans="2:3" x14ac:dyDescent="0.2">
      <c r="B525" t="s">
        <v>20</v>
      </c>
      <c r="C525">
        <v>199</v>
      </c>
    </row>
    <row r="526" spans="2:3" x14ac:dyDescent="0.2">
      <c r="B526" t="s">
        <v>20</v>
      </c>
      <c r="C526">
        <v>56</v>
      </c>
    </row>
    <row r="527" spans="2:3" x14ac:dyDescent="0.2">
      <c r="B527" t="s">
        <v>20</v>
      </c>
      <c r="C527">
        <v>1460</v>
      </c>
    </row>
    <row r="528" spans="2:3" x14ac:dyDescent="0.2">
      <c r="B528" t="s">
        <v>20</v>
      </c>
      <c r="C528">
        <v>123</v>
      </c>
    </row>
    <row r="529" spans="2:3" x14ac:dyDescent="0.2">
      <c r="B529" t="s">
        <v>20</v>
      </c>
      <c r="C529">
        <v>159</v>
      </c>
    </row>
    <row r="530" spans="2:3" x14ac:dyDescent="0.2">
      <c r="B530" t="s">
        <v>20</v>
      </c>
      <c r="C530">
        <v>110</v>
      </c>
    </row>
    <row r="531" spans="2:3" x14ac:dyDescent="0.2">
      <c r="B531" t="s">
        <v>20</v>
      </c>
      <c r="C531">
        <v>236</v>
      </c>
    </row>
    <row r="532" spans="2:3" x14ac:dyDescent="0.2">
      <c r="B532" t="s">
        <v>20</v>
      </c>
      <c r="C532">
        <v>191</v>
      </c>
    </row>
    <row r="533" spans="2:3" x14ac:dyDescent="0.2">
      <c r="B533" t="s">
        <v>20</v>
      </c>
      <c r="C533">
        <v>3934</v>
      </c>
    </row>
    <row r="534" spans="2:3" x14ac:dyDescent="0.2">
      <c r="B534" t="s">
        <v>20</v>
      </c>
      <c r="C534">
        <v>80</v>
      </c>
    </row>
    <row r="535" spans="2:3" x14ac:dyDescent="0.2">
      <c r="B535" t="s">
        <v>20</v>
      </c>
      <c r="C535">
        <v>462</v>
      </c>
    </row>
    <row r="536" spans="2:3" x14ac:dyDescent="0.2">
      <c r="B536" t="s">
        <v>20</v>
      </c>
      <c r="C536">
        <v>179</v>
      </c>
    </row>
    <row r="537" spans="2:3" x14ac:dyDescent="0.2">
      <c r="B537" t="s">
        <v>20</v>
      </c>
      <c r="C537">
        <v>1866</v>
      </c>
    </row>
    <row r="538" spans="2:3" x14ac:dyDescent="0.2">
      <c r="B538" t="s">
        <v>20</v>
      </c>
      <c r="C538">
        <v>156</v>
      </c>
    </row>
    <row r="539" spans="2:3" x14ac:dyDescent="0.2">
      <c r="B539" t="s">
        <v>20</v>
      </c>
      <c r="C539">
        <v>255</v>
      </c>
    </row>
    <row r="540" spans="2:3" x14ac:dyDescent="0.2">
      <c r="B540" t="s">
        <v>20</v>
      </c>
      <c r="C540">
        <v>2261</v>
      </c>
    </row>
    <row r="541" spans="2:3" x14ac:dyDescent="0.2">
      <c r="B541" t="s">
        <v>20</v>
      </c>
      <c r="C541">
        <v>40</v>
      </c>
    </row>
    <row r="542" spans="2:3" x14ac:dyDescent="0.2">
      <c r="B542" t="s">
        <v>20</v>
      </c>
      <c r="C542">
        <v>2289</v>
      </c>
    </row>
    <row r="543" spans="2:3" x14ac:dyDescent="0.2">
      <c r="B543" t="s">
        <v>20</v>
      </c>
      <c r="C543">
        <v>65</v>
      </c>
    </row>
    <row r="544" spans="2:3" x14ac:dyDescent="0.2">
      <c r="B544" t="s">
        <v>20</v>
      </c>
      <c r="C544">
        <v>3777</v>
      </c>
    </row>
    <row r="545" spans="2:3" x14ac:dyDescent="0.2">
      <c r="B545" t="s">
        <v>20</v>
      </c>
      <c r="C545">
        <v>184</v>
      </c>
    </row>
    <row r="546" spans="2:3" x14ac:dyDescent="0.2">
      <c r="B546" t="s">
        <v>20</v>
      </c>
      <c r="C546">
        <v>85</v>
      </c>
    </row>
    <row r="547" spans="2:3" x14ac:dyDescent="0.2">
      <c r="B547" t="s">
        <v>20</v>
      </c>
      <c r="C547">
        <v>144</v>
      </c>
    </row>
    <row r="548" spans="2:3" x14ac:dyDescent="0.2">
      <c r="B548" t="s">
        <v>20</v>
      </c>
      <c r="C548">
        <v>1902</v>
      </c>
    </row>
    <row r="549" spans="2:3" x14ac:dyDescent="0.2">
      <c r="B549" t="s">
        <v>20</v>
      </c>
      <c r="C549">
        <v>105</v>
      </c>
    </row>
    <row r="550" spans="2:3" x14ac:dyDescent="0.2">
      <c r="B550" t="s">
        <v>20</v>
      </c>
      <c r="C550">
        <v>132</v>
      </c>
    </row>
    <row r="551" spans="2:3" x14ac:dyDescent="0.2">
      <c r="B551" t="s">
        <v>20</v>
      </c>
      <c r="C551">
        <v>96</v>
      </c>
    </row>
    <row r="552" spans="2:3" x14ac:dyDescent="0.2">
      <c r="B552" t="s">
        <v>20</v>
      </c>
      <c r="C552">
        <v>114</v>
      </c>
    </row>
    <row r="553" spans="2:3" x14ac:dyDescent="0.2">
      <c r="B553" t="s">
        <v>20</v>
      </c>
      <c r="C553">
        <v>203</v>
      </c>
    </row>
    <row r="554" spans="2:3" x14ac:dyDescent="0.2">
      <c r="B554" t="s">
        <v>20</v>
      </c>
      <c r="C554">
        <v>1559</v>
      </c>
    </row>
    <row r="555" spans="2:3" x14ac:dyDescent="0.2">
      <c r="B555" t="s">
        <v>20</v>
      </c>
      <c r="C555">
        <v>1548</v>
      </c>
    </row>
    <row r="556" spans="2:3" x14ac:dyDescent="0.2">
      <c r="B556" t="s">
        <v>20</v>
      </c>
      <c r="C556">
        <v>80</v>
      </c>
    </row>
    <row r="557" spans="2:3" x14ac:dyDescent="0.2">
      <c r="B557" t="s">
        <v>20</v>
      </c>
      <c r="C557">
        <v>131</v>
      </c>
    </row>
    <row r="558" spans="2:3" x14ac:dyDescent="0.2">
      <c r="B558" t="s">
        <v>20</v>
      </c>
      <c r="C558">
        <v>112</v>
      </c>
    </row>
    <row r="559" spans="2:3" x14ac:dyDescent="0.2">
      <c r="B559" t="s">
        <v>20</v>
      </c>
      <c r="C559">
        <v>155</v>
      </c>
    </row>
    <row r="560" spans="2:3" x14ac:dyDescent="0.2">
      <c r="B560" t="s">
        <v>20</v>
      </c>
      <c r="C560">
        <v>266</v>
      </c>
    </row>
    <row r="561" spans="2:3" x14ac:dyDescent="0.2">
      <c r="B561" t="s">
        <v>20</v>
      </c>
      <c r="C561">
        <v>155</v>
      </c>
    </row>
    <row r="562" spans="2:3" x14ac:dyDescent="0.2">
      <c r="B562" t="s">
        <v>20</v>
      </c>
      <c r="C562">
        <v>207</v>
      </c>
    </row>
    <row r="563" spans="2:3" x14ac:dyDescent="0.2">
      <c r="B563" t="s">
        <v>20</v>
      </c>
      <c r="C563">
        <v>245</v>
      </c>
    </row>
    <row r="564" spans="2:3" x14ac:dyDescent="0.2">
      <c r="B564" t="s">
        <v>20</v>
      </c>
      <c r="C564">
        <v>1573</v>
      </c>
    </row>
    <row r="565" spans="2:3" x14ac:dyDescent="0.2">
      <c r="B565" t="s">
        <v>20</v>
      </c>
      <c r="C565">
        <v>114</v>
      </c>
    </row>
    <row r="566" spans="2:3" x14ac:dyDescent="0.2">
      <c r="B566" t="s">
        <v>20</v>
      </c>
      <c r="C566">
        <v>93</v>
      </c>
    </row>
    <row r="567" spans="2:3" x14ac:dyDescent="0.2">
      <c r="B567" t="s">
        <v>20</v>
      </c>
      <c r="C567">
        <v>1681</v>
      </c>
    </row>
    <row r="568" spans="2:3" x14ac:dyDescent="0.2">
      <c r="B568" t="s">
        <v>20</v>
      </c>
      <c r="C568">
        <v>32</v>
      </c>
    </row>
    <row r="569" spans="2:3" x14ac:dyDescent="0.2">
      <c r="B569" t="s">
        <v>20</v>
      </c>
      <c r="C569">
        <v>135</v>
      </c>
    </row>
    <row r="570" spans="2:3" x14ac:dyDescent="0.2">
      <c r="B570" t="s">
        <v>20</v>
      </c>
      <c r="C570">
        <v>140</v>
      </c>
    </row>
    <row r="571" spans="2:3" x14ac:dyDescent="0.2">
      <c r="B571" t="s">
        <v>20</v>
      </c>
      <c r="C571">
        <v>92</v>
      </c>
    </row>
    <row r="572" spans="2:3" x14ac:dyDescent="0.2">
      <c r="B572" t="s">
        <v>20</v>
      </c>
      <c r="C572">
        <v>1015</v>
      </c>
    </row>
    <row r="573" spans="2:3" x14ac:dyDescent="0.2">
      <c r="B573" t="s">
        <v>20</v>
      </c>
      <c r="C573">
        <v>323</v>
      </c>
    </row>
    <row r="574" spans="2:3" x14ac:dyDescent="0.2">
      <c r="B574" t="s">
        <v>20</v>
      </c>
      <c r="C574">
        <v>2326</v>
      </c>
    </row>
    <row r="575" spans="2:3" x14ac:dyDescent="0.2">
      <c r="B575" t="s">
        <v>20</v>
      </c>
      <c r="C575">
        <v>381</v>
      </c>
    </row>
    <row r="576" spans="2:3" x14ac:dyDescent="0.2">
      <c r="B576" t="s">
        <v>20</v>
      </c>
      <c r="C576">
        <v>480</v>
      </c>
    </row>
    <row r="577" spans="2:3" x14ac:dyDescent="0.2">
      <c r="B577" t="s">
        <v>20</v>
      </c>
      <c r="C577">
        <v>226</v>
      </c>
    </row>
    <row r="578" spans="2:3" x14ac:dyDescent="0.2">
      <c r="B578" t="s">
        <v>20</v>
      </c>
      <c r="C578">
        <v>241</v>
      </c>
    </row>
    <row r="579" spans="2:3" x14ac:dyDescent="0.2">
      <c r="B579" t="s">
        <v>20</v>
      </c>
      <c r="C579">
        <v>132</v>
      </c>
    </row>
    <row r="580" spans="2:3" x14ac:dyDescent="0.2">
      <c r="B580" t="s">
        <v>20</v>
      </c>
      <c r="C580">
        <v>2043</v>
      </c>
    </row>
  </sheetData>
  <phoneticPr fontId="18" type="noConversion"/>
  <conditionalFormatting sqref="B15:B580">
    <cfRule type="containsText" dxfId="7" priority="5" operator="containsText" text="canceled">
      <formula>NOT(ISERROR(SEARCH("canceled",B15)))</formula>
    </cfRule>
    <cfRule type="containsText" dxfId="6" priority="6" operator="containsText" text="live">
      <formula>NOT(ISERROR(SEARCH("live",B15)))</formula>
    </cfRule>
    <cfRule type="containsText" dxfId="5" priority="7" operator="containsText" text="successful">
      <formula>NOT(ISERROR(SEARCH("successful",B15)))</formula>
    </cfRule>
    <cfRule type="containsText" dxfId="4" priority="8" operator="containsText" text="failed">
      <formula>NOT(ISERROR(SEARCH("failed",B15)))</formula>
    </cfRule>
  </conditionalFormatting>
  <conditionalFormatting sqref="E15:E379">
    <cfRule type="containsText" dxfId="3" priority="1" operator="containsText" text="canceled">
      <formula>NOT(ISERROR(SEARCH("canceled",E15)))</formula>
    </cfRule>
    <cfRule type="containsText" dxfId="2" priority="2" operator="containsText" text="live">
      <formula>NOT(ISERROR(SEARCH("live",E15)))</formula>
    </cfRule>
    <cfRule type="containsText" dxfId="1" priority="3" operator="containsText" text="successful">
      <formula>NOT(ISERROR(SEARCH("successful",E15)))</formula>
    </cfRule>
    <cfRule type="containsText" dxfId="0" priority="4" operator="containsText" text="failed">
      <formula>NOT(ISERROR(SEARCH("failed",E15)))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5752-31B5-084C-8A58-48DCD32C663B}">
  <sheetPr codeName="Sheet2"/>
  <dimension ref="A1:N1001"/>
  <sheetViews>
    <sheetView workbookViewId="0">
      <selection activeCell="C17" sqref="C1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</vt:lpstr>
      <vt:lpstr>Sub-Category Pivot</vt:lpstr>
      <vt:lpstr>Date Created Pivot</vt:lpstr>
      <vt:lpstr>Goal_Analysis</vt:lpstr>
      <vt:lpstr>Statistical_Analysis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Colleen Fitzgerald</cp:lastModifiedBy>
  <dcterms:created xsi:type="dcterms:W3CDTF">2021-09-29T18:52:28Z</dcterms:created>
  <dcterms:modified xsi:type="dcterms:W3CDTF">2022-12-12T01:49:42Z</dcterms:modified>
</cp:coreProperties>
</file>