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95F322B9-8D9B-4189-9E32-02071B839C3A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G24" i="1"/>
  <c r="F24" i="1"/>
  <c r="H23" i="1"/>
  <c r="G23" i="1"/>
  <c r="F23" i="1"/>
  <c r="K19" i="1"/>
  <c r="K10" i="1"/>
  <c r="E19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K5" i="1"/>
  <c r="K6" i="1"/>
  <c r="I5" i="1"/>
  <c r="I6" i="1"/>
  <c r="I7" i="1"/>
  <c r="K7" i="1" s="1"/>
  <c r="I8" i="1"/>
  <c r="K8" i="1" s="1"/>
  <c r="I9" i="1"/>
  <c r="K9" i="1" s="1"/>
  <c r="I4" i="1"/>
  <c r="K4" i="1" s="1"/>
  <c r="J19" i="1"/>
  <c r="I19" i="1"/>
  <c r="L19" i="1"/>
  <c r="L10" i="1"/>
  <c r="J10" i="1"/>
  <c r="F19" i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I10" i="1" l="1"/>
  <c r="C19" i="1"/>
</calcChain>
</file>

<file path=xl/sharedStrings.xml><?xml version="1.0" encoding="utf-8"?>
<sst xmlns="http://schemas.openxmlformats.org/spreadsheetml/2006/main" count="49" uniqueCount="15">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</sst>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I23" sqref="I23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3.75</v>
      </c>
      <c r="C4" s="3">
        <f>5/B4</f>
        <v>1.3333333333333333</v>
      </c>
      <c r="D4" s="3">
        <v>1.2</v>
      </c>
      <c r="E4" s="4">
        <f>ABS(D4-C4)</f>
        <v>0.1333333333333333</v>
      </c>
      <c r="F4" s="18" t="s">
        <v>6</v>
      </c>
      <c r="H4" s="8">
        <v>2.7</v>
      </c>
      <c r="I4" s="3">
        <f>5/H4</f>
        <v>1.8518518518518516</v>
      </c>
      <c r="J4" s="3">
        <v>1.6220000000000001</v>
      </c>
      <c r="K4" s="3">
        <f>ABS(J4-I4)</f>
        <v>0.22985185185185153</v>
      </c>
      <c r="L4" s="18" t="s">
        <v>7</v>
      </c>
    </row>
    <row r="5" spans="2:12" x14ac:dyDescent="0.25">
      <c r="B5" s="9">
        <v>3.52</v>
      </c>
      <c r="C5" s="1">
        <f t="shared" ref="C5:C18" si="0">5/B5</f>
        <v>1.4204545454545454</v>
      </c>
      <c r="D5" s="1">
        <v>0.33</v>
      </c>
      <c r="E5" s="2">
        <f t="shared" ref="E5:E18" si="1">ABS(D5-C5)</f>
        <v>1.0904545454545453</v>
      </c>
      <c r="F5" s="19" t="s">
        <v>7</v>
      </c>
      <c r="H5" s="9">
        <v>2.6</v>
      </c>
      <c r="I5" s="1">
        <f t="shared" ref="I5:I9" si="2">5/H5</f>
        <v>1.9230769230769229</v>
      </c>
      <c r="J5" s="1">
        <v>1.714</v>
      </c>
      <c r="K5" s="1">
        <f t="shared" ref="K5:K9" si="3">ABS(J5-I5)</f>
        <v>0.20907692307692294</v>
      </c>
      <c r="L5" s="19" t="s">
        <v>7</v>
      </c>
    </row>
    <row r="6" spans="2:12" x14ac:dyDescent="0.25">
      <c r="B6" s="8">
        <v>3.73</v>
      </c>
      <c r="C6" s="3">
        <f t="shared" si="0"/>
        <v>1.3404825737265416</v>
      </c>
      <c r="D6" s="3">
        <v>1.2250000000000001</v>
      </c>
      <c r="E6" s="4">
        <f t="shared" si="1"/>
        <v>0.11548257372654147</v>
      </c>
      <c r="F6" s="18" t="s">
        <v>6</v>
      </c>
      <c r="H6" s="8">
        <v>2.79</v>
      </c>
      <c r="I6" s="3">
        <f t="shared" si="2"/>
        <v>1.7921146953405018</v>
      </c>
      <c r="J6" s="3">
        <v>1.5</v>
      </c>
      <c r="K6" s="3">
        <f t="shared" si="3"/>
        <v>0.29211469534050183</v>
      </c>
      <c r="L6" s="18" t="s">
        <v>6</v>
      </c>
    </row>
    <row r="7" spans="2:12" x14ac:dyDescent="0.25">
      <c r="B7" s="9">
        <v>3.82</v>
      </c>
      <c r="C7" s="1">
        <f t="shared" si="0"/>
        <v>1.3089005235602096</v>
      </c>
      <c r="D7" s="1">
        <v>1.2769999999999999</v>
      </c>
      <c r="E7" s="2">
        <f t="shared" si="1"/>
        <v>3.190052356020967E-2</v>
      </c>
      <c r="F7" s="19" t="s">
        <v>7</v>
      </c>
      <c r="H7" s="9">
        <v>2.6</v>
      </c>
      <c r="I7" s="1">
        <f t="shared" si="2"/>
        <v>1.9230769230769229</v>
      </c>
      <c r="J7" s="1">
        <v>1.8180000000000001</v>
      </c>
      <c r="K7" s="1">
        <f t="shared" si="3"/>
        <v>0.10507692307692285</v>
      </c>
      <c r="L7" s="19" t="s">
        <v>6</v>
      </c>
    </row>
    <row r="8" spans="2:12" x14ac:dyDescent="0.25">
      <c r="B8" s="8">
        <v>3.9</v>
      </c>
      <c r="C8" s="3">
        <f t="shared" si="0"/>
        <v>1.2820512820512822</v>
      </c>
      <c r="D8" s="3">
        <v>1.2769999999999999</v>
      </c>
      <c r="E8" s="4">
        <f t="shared" si="1"/>
        <v>5.0512820512822465E-3</v>
      </c>
      <c r="F8" s="18" t="s">
        <v>6</v>
      </c>
      <c r="H8" s="8">
        <v>2.7</v>
      </c>
      <c r="I8" s="3">
        <f t="shared" si="2"/>
        <v>1.8518518518518516</v>
      </c>
      <c r="J8" s="3">
        <v>1.714</v>
      </c>
      <c r="K8" s="3">
        <f t="shared" si="3"/>
        <v>0.13785185185185167</v>
      </c>
      <c r="L8" s="18" t="s">
        <v>6</v>
      </c>
    </row>
    <row r="9" spans="2:12" x14ac:dyDescent="0.25">
      <c r="B9" s="9">
        <v>3.7</v>
      </c>
      <c r="C9" s="1">
        <f t="shared" si="0"/>
        <v>1.3513513513513513</v>
      </c>
      <c r="D9" s="1">
        <v>1.5</v>
      </c>
      <c r="E9" s="2">
        <f t="shared" si="1"/>
        <v>0.14864864864864868</v>
      </c>
      <c r="F9" s="19" t="s">
        <v>6</v>
      </c>
      <c r="H9" s="9">
        <v>3.12</v>
      </c>
      <c r="I9" s="1">
        <f t="shared" si="2"/>
        <v>1.6025641025641024</v>
      </c>
      <c r="J9" s="1">
        <v>1.032</v>
      </c>
      <c r="K9" s="1">
        <f t="shared" si="3"/>
        <v>0.57056410256410239</v>
      </c>
      <c r="L9" s="19" t="s">
        <v>7</v>
      </c>
    </row>
    <row r="10" spans="2:12" x14ac:dyDescent="0.25">
      <c r="B10" s="8">
        <v>4.1500000000000004</v>
      </c>
      <c r="C10" s="3">
        <f t="shared" si="0"/>
        <v>1.2048192771084336</v>
      </c>
      <c r="D10" s="3">
        <v>1.1319999999999999</v>
      </c>
      <c r="E10" s="4">
        <f t="shared" si="1"/>
        <v>7.2819277108433722E-2</v>
      </c>
      <c r="F10" s="18" t="s">
        <v>8</v>
      </c>
      <c r="H10" s="25" t="s">
        <v>12</v>
      </c>
      <c r="I10" s="26">
        <f>AVERAGE(I4:I9)</f>
        <v>1.8240893912936922</v>
      </c>
      <c r="J10" s="26">
        <f>AVERAGE(J4:J9)</f>
        <v>1.5666666666666667</v>
      </c>
      <c r="K10" s="26">
        <f>AVERAGE(K4:K9)</f>
        <v>0.25742272462702553</v>
      </c>
      <c r="L10" s="27">
        <f>COUNTIF(L4:L9,"Wristband") / COUNTA(L4:L9)</f>
        <v>0.5</v>
      </c>
    </row>
    <row r="11" spans="2:12" x14ac:dyDescent="0.25">
      <c r="B11" s="9">
        <v>3.86</v>
      </c>
      <c r="C11" s="1">
        <f t="shared" si="0"/>
        <v>1.2953367875647668</v>
      </c>
      <c r="D11" s="1">
        <v>1.1120000000000001</v>
      </c>
      <c r="E11" s="2">
        <f t="shared" si="1"/>
        <v>0.18333678756476668</v>
      </c>
      <c r="F11" s="19" t="s">
        <v>6</v>
      </c>
    </row>
    <row r="12" spans="2:12" x14ac:dyDescent="0.25">
      <c r="B12" s="8">
        <v>3.99</v>
      </c>
      <c r="C12" s="3">
        <f t="shared" si="0"/>
        <v>1.2531328320802004</v>
      </c>
      <c r="D12" s="3">
        <v>1.2769999999999999</v>
      </c>
      <c r="E12" s="4">
        <f t="shared" si="1"/>
        <v>2.3867167919799481E-2</v>
      </c>
      <c r="F12" s="18" t="s">
        <v>6</v>
      </c>
      <c r="H12" s="22" t="s">
        <v>11</v>
      </c>
      <c r="I12" s="23"/>
      <c r="J12" s="23"/>
      <c r="K12" s="23"/>
      <c r="L12" s="24"/>
    </row>
    <row r="13" spans="2:12" x14ac:dyDescent="0.25">
      <c r="B13" s="9">
        <v>3.95</v>
      </c>
      <c r="C13" s="1">
        <f t="shared" si="0"/>
        <v>1.2658227848101264</v>
      </c>
      <c r="D13" s="1">
        <v>1.2</v>
      </c>
      <c r="E13" s="2">
        <f t="shared" si="1"/>
        <v>6.5822784810126489E-2</v>
      </c>
      <c r="F13" s="19" t="s">
        <v>6</v>
      </c>
      <c r="H13" s="8">
        <v>4.82</v>
      </c>
      <c r="I13" s="3">
        <f>5/H13</f>
        <v>1.0373443983402488</v>
      </c>
      <c r="J13" s="3">
        <v>0.50800000000000001</v>
      </c>
      <c r="K13" s="3">
        <f>ABS(J13-I13)</f>
        <v>0.52934439834024882</v>
      </c>
      <c r="L13" s="18" t="s">
        <v>6</v>
      </c>
    </row>
    <row r="14" spans="2:12" x14ac:dyDescent="0.25">
      <c r="B14" s="8">
        <v>3.98</v>
      </c>
      <c r="C14" s="3">
        <f t="shared" si="0"/>
        <v>1.256281407035176</v>
      </c>
      <c r="D14" s="3">
        <v>1.429</v>
      </c>
      <c r="E14" s="4">
        <f t="shared" si="1"/>
        <v>0.17271859296482406</v>
      </c>
      <c r="F14" s="18" t="s">
        <v>9</v>
      </c>
      <c r="H14" s="9">
        <v>4.8499999999999996</v>
      </c>
      <c r="I14" s="1">
        <f t="shared" ref="I14:I18" si="4">5/H14</f>
        <v>1.0309278350515465</v>
      </c>
      <c r="J14" s="1">
        <v>1.091</v>
      </c>
      <c r="K14" s="1">
        <f t="shared" ref="K14:K18" si="5">ABS(J14-I14)</f>
        <v>6.0072164948453466E-2</v>
      </c>
      <c r="L14" s="19" t="s">
        <v>7</v>
      </c>
    </row>
    <row r="15" spans="2:12" x14ac:dyDescent="0.25">
      <c r="B15" s="9">
        <v>3.82</v>
      </c>
      <c r="C15" s="1">
        <f t="shared" si="0"/>
        <v>1.3089005235602096</v>
      </c>
      <c r="D15" s="1">
        <v>1.2</v>
      </c>
      <c r="E15" s="2">
        <f t="shared" si="1"/>
        <v>0.10890052356020963</v>
      </c>
      <c r="F15" s="19" t="s">
        <v>6</v>
      </c>
      <c r="H15" s="8">
        <v>4.53</v>
      </c>
      <c r="I15" s="3">
        <f t="shared" si="4"/>
        <v>1.1037527593818983</v>
      </c>
      <c r="J15" s="3">
        <v>1.1539999999999999</v>
      </c>
      <c r="K15" s="3">
        <f t="shared" si="5"/>
        <v>5.0247240618101596E-2</v>
      </c>
      <c r="L15" s="18" t="s">
        <v>6</v>
      </c>
    </row>
    <row r="16" spans="2:12" x14ac:dyDescent="0.25">
      <c r="B16" s="8">
        <v>4</v>
      </c>
      <c r="C16" s="3">
        <f t="shared" si="0"/>
        <v>1.25</v>
      </c>
      <c r="D16" s="3">
        <v>1.2769999999999999</v>
      </c>
      <c r="E16" s="4">
        <f t="shared" si="1"/>
        <v>2.6999999999999913E-2</v>
      </c>
      <c r="F16" s="18" t="s">
        <v>6</v>
      </c>
      <c r="H16" s="9">
        <v>4.49</v>
      </c>
      <c r="I16" s="1">
        <f t="shared" si="4"/>
        <v>1.1135857461024499</v>
      </c>
      <c r="J16" s="1">
        <v>1.1539999999999999</v>
      </c>
      <c r="K16" s="1">
        <f t="shared" si="5"/>
        <v>4.0414253897550045E-2</v>
      </c>
      <c r="L16" s="19" t="s">
        <v>6</v>
      </c>
    </row>
    <row r="17" spans="2:12" x14ac:dyDescent="0.25">
      <c r="B17" s="9">
        <v>3.99</v>
      </c>
      <c r="C17" s="1">
        <f t="shared" si="0"/>
        <v>1.2531328320802004</v>
      </c>
      <c r="D17" s="1">
        <v>1.1759999999999999</v>
      </c>
      <c r="E17" s="2">
        <f t="shared" si="1"/>
        <v>7.7132832080200497E-2</v>
      </c>
      <c r="F17" s="19" t="s">
        <v>7</v>
      </c>
      <c r="H17" s="8">
        <v>4.6900000000000004</v>
      </c>
      <c r="I17" s="3">
        <f t="shared" si="4"/>
        <v>1.0660980810234542</v>
      </c>
      <c r="J17" s="3">
        <v>1.091</v>
      </c>
      <c r="K17" s="3">
        <f t="shared" si="5"/>
        <v>2.4901918976545812E-2</v>
      </c>
      <c r="L17" s="18" t="s">
        <v>6</v>
      </c>
    </row>
    <row r="18" spans="2:12" x14ac:dyDescent="0.25">
      <c r="B18" s="10">
        <v>4.0999999999999996</v>
      </c>
      <c r="C18" s="11">
        <f t="shared" si="0"/>
        <v>1.2195121951219514</v>
      </c>
      <c r="D18" s="11">
        <v>1.2769999999999999</v>
      </c>
      <c r="E18" s="12">
        <f t="shared" si="1"/>
        <v>5.7487804878048498E-2</v>
      </c>
      <c r="F18" s="20" t="s">
        <v>9</v>
      </c>
      <c r="H18" s="9">
        <v>4.92</v>
      </c>
      <c r="I18" s="1">
        <f t="shared" si="4"/>
        <v>1.0162601626016261</v>
      </c>
      <c r="J18" s="1">
        <v>1.0169999999999999</v>
      </c>
      <c r="K18" s="1">
        <f t="shared" si="5"/>
        <v>7.3983739837379936E-4</v>
      </c>
      <c r="L18" s="19" t="s">
        <v>7</v>
      </c>
    </row>
    <row r="19" spans="2:12" x14ac:dyDescent="0.25">
      <c r="B19" s="25" t="s">
        <v>12</v>
      </c>
      <c r="C19" s="13">
        <f>AVERAGE(C4:C18)</f>
        <v>1.2895674832558883</v>
      </c>
      <c r="D19" s="13">
        <f>AVERAGE(D4:D18)</f>
        <v>1.1925999999999999</v>
      </c>
      <c r="E19" s="13">
        <f>AVERAGE(E4:E18)</f>
        <v>0.15426377851073128</v>
      </c>
      <c r="F19" s="21">
        <f>COUNTIF(F4:F18,"Wristband") / COUNTA(F4:F18)</f>
        <v>0.6</v>
      </c>
      <c r="H19" s="25" t="s">
        <v>12</v>
      </c>
      <c r="I19" s="26">
        <f>AVERAGE(I13:I18)</f>
        <v>1.0613281637502039</v>
      </c>
      <c r="J19" s="26">
        <f>AVERAGE(J13:J18)</f>
        <v>1.0025000000000002</v>
      </c>
      <c r="K19" s="26">
        <f>AVERAGE(K13:K18)</f>
        <v>0.11761996902987892</v>
      </c>
      <c r="L19" s="27">
        <f>COUNTIF(L13:L18,"Wristband") / COUNTA(L13:L18)</f>
        <v>0.66666666666666663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0.15426377851073128</v>
      </c>
      <c r="G23" s="34">
        <f>K10</f>
        <v>0.25742272462702553</v>
      </c>
      <c r="H23" s="35">
        <f>K19</f>
        <v>0.11761996902987892</v>
      </c>
    </row>
    <row r="24" spans="2:12" x14ac:dyDescent="0.25">
      <c r="E24" s="32" t="s">
        <v>5</v>
      </c>
      <c r="F24" s="36">
        <f>F19</f>
        <v>0.6</v>
      </c>
      <c r="G24" s="37">
        <f>L10</f>
        <v>0.5</v>
      </c>
      <c r="H24" s="38">
        <f>L19</f>
        <v>0.66666666666666663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2019-06-17T23:17:41Z</dcterms:modified>
</cp:coreProperties>
</file>