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ufortore-crubezy/Desktop/"/>
    </mc:Choice>
  </mc:AlternateContent>
  <xr:revisionPtr revIDLastSave="0" documentId="8_{22F33A81-614C-5A42-B158-C394BD5F364B}" xr6:coauthVersionLast="47" xr6:coauthVersionMax="47" xr10:uidLastSave="{00000000-0000-0000-0000-000000000000}"/>
  <bookViews>
    <workbookView xWindow="0" yWindow="500" windowWidth="28800" windowHeight="17500" activeTab="1" xr2:uid="{76B2BB43-9AFD-4FC4-B258-721DCD073714}"/>
  </bookViews>
  <sheets>
    <sheet name="Methodology flowchart" sheetId="5" r:id="rId1"/>
    <sheet name="System_Selection (2)" sheetId="11" r:id="rId2"/>
    <sheet name="Feuil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1" l="1"/>
  <c r="U19" i="11"/>
  <c r="T19" i="11"/>
  <c r="S19" i="11"/>
  <c r="V18" i="11"/>
  <c r="U18" i="11"/>
  <c r="T18" i="11"/>
  <c r="S18" i="11"/>
  <c r="V17" i="11"/>
  <c r="U17" i="11"/>
  <c r="T17" i="11"/>
  <c r="S17" i="11"/>
  <c r="V16" i="11"/>
  <c r="U16" i="11"/>
  <c r="T16" i="11"/>
  <c r="S16" i="11"/>
  <c r="Q16" i="11"/>
  <c r="P16" i="11"/>
  <c r="O16" i="11"/>
  <c r="V15" i="11"/>
  <c r="U15" i="11"/>
  <c r="T15" i="11"/>
  <c r="S15" i="11"/>
  <c r="N15" i="11"/>
  <c r="V14" i="11"/>
  <c r="U14" i="11"/>
  <c r="T14" i="11"/>
  <c r="S14" i="11"/>
  <c r="N14" i="11"/>
  <c r="V13" i="11"/>
  <c r="U13" i="11"/>
  <c r="T13" i="11"/>
  <c r="S13" i="11"/>
  <c r="N13" i="11"/>
  <c r="V12" i="11"/>
  <c r="U12" i="11"/>
  <c r="T12" i="11"/>
  <c r="S12" i="11"/>
  <c r="N12" i="11"/>
  <c r="V11" i="11"/>
  <c r="U11" i="11"/>
  <c r="T11" i="11"/>
  <c r="S11" i="11"/>
  <c r="N11" i="11"/>
  <c r="V10" i="11"/>
  <c r="U10" i="11"/>
  <c r="T10" i="11"/>
  <c r="S10" i="11"/>
  <c r="N10" i="11"/>
  <c r="V9" i="11"/>
  <c r="U9" i="11"/>
  <c r="T9" i="11"/>
  <c r="S9" i="11"/>
  <c r="N9" i="11"/>
  <c r="V8" i="11"/>
  <c r="U8" i="11"/>
  <c r="T8" i="11"/>
  <c r="S8" i="11"/>
  <c r="N8" i="11"/>
  <c r="V7" i="11"/>
  <c r="U7" i="11"/>
  <c r="T7" i="11"/>
  <c r="S7" i="11"/>
  <c r="S6" i="11"/>
</calcChain>
</file>

<file path=xl/sharedStrings.xml><?xml version="1.0" encoding="utf-8"?>
<sst xmlns="http://schemas.openxmlformats.org/spreadsheetml/2006/main" count="61" uniqueCount="53">
  <si>
    <t>Case 1</t>
  </si>
  <si>
    <t>Case 2</t>
  </si>
  <si>
    <t>Case 3</t>
  </si>
  <si>
    <t>Systems Score Based on Expert Weighting</t>
  </si>
  <si>
    <t>Adjustments made by expert-weighting the features assessed.</t>
  </si>
  <si>
    <t>Selection of the most suitable drainage systems based on weighting distribution.</t>
  </si>
  <si>
    <t>Assign a weight to every criterion within Matrix 1 in the cells below.</t>
  </si>
  <si>
    <r>
      <t>Exigences de surface/profondeur :</t>
    </r>
    <r>
      <rPr>
        <sz val="11"/>
        <color theme="1"/>
        <rFont val="Calibri"/>
        <family val="2"/>
        <scheme val="minor"/>
      </rPr>
      <t xml:space="preserve"> Moins il y a de surface/profondeur requise, plus le score est élevé.</t>
    </r>
  </si>
  <si>
    <r>
      <t>Capacité de stockage :</t>
    </r>
    <r>
      <rPr>
        <sz val="11"/>
        <color theme="1"/>
        <rFont val="Calibri"/>
        <family val="2"/>
        <scheme val="minor"/>
      </rPr>
      <t xml:space="preserve"> Plus la capacité est grande, plus le score est élevé.</t>
    </r>
  </si>
  <si>
    <r>
      <t>Temps de résidence :</t>
    </r>
    <r>
      <rPr>
        <sz val="11"/>
        <color theme="1"/>
        <rFont val="Calibri"/>
        <family val="2"/>
        <scheme val="minor"/>
      </rPr>
      <t xml:space="preserve"> Un score élevé est attribué lorsque le temps de résidence favorise l'élimination des polluants.</t>
    </r>
  </si>
  <si>
    <r>
      <t>Besoins de maintenance :</t>
    </r>
    <r>
      <rPr>
        <sz val="11"/>
        <color theme="1"/>
        <rFont val="Calibri"/>
        <family val="2"/>
        <scheme val="minor"/>
      </rPr>
      <t xml:space="preserve"> Un score élevé est attribué lorsque la maintenance nécessaire ne dépasse pas les techniques déjà mises en œuvre pour les infrastructures conventionnelles (drainage) ou similaires, et n'ajoute pas de complexités techniques.</t>
    </r>
  </si>
  <si>
    <r>
      <t>Faisabilité du suivi :</t>
    </r>
    <r>
      <rPr>
        <sz val="11"/>
        <color theme="1"/>
        <rFont val="Calibri"/>
        <family val="2"/>
        <scheme val="minor"/>
      </rPr>
      <t xml:space="preserve"> Un score élevé est attribué lorsque le suivi est réalisable en utilisant des stratégies courantes.</t>
    </r>
  </si>
  <si>
    <r>
      <t>Potentiel de recharge des eaux souterraines :</t>
    </r>
    <r>
      <rPr>
        <sz val="11"/>
        <color theme="1"/>
        <rFont val="Calibri"/>
        <family val="2"/>
        <scheme val="minor"/>
      </rPr>
      <t xml:space="preserve"> Un score élevé est attribué si la technique permet directement la recharge des eaux souterraines, à condition que les conditions appropriées soient réunies.</t>
    </r>
  </si>
  <si>
    <t>Définition des critères :</t>
  </si>
  <si>
    <r>
      <t>Capacité de traitement :</t>
    </r>
    <r>
      <rPr>
        <sz val="11"/>
        <color theme="1"/>
        <rFont val="Calibri"/>
        <family val="2"/>
        <scheme val="minor"/>
      </rPr>
      <t xml:space="preserve"> Élimination des polluants par la structure du système. Les capacités de traitemetn élevées obtiennent des scores élevés.</t>
    </r>
  </si>
  <si>
    <t>Exigences de surface</t>
  </si>
  <si>
    <t>Exigences de profondeur</t>
  </si>
  <si>
    <t>Capacité de stockage</t>
  </si>
  <si>
    <t>Temps de résidence</t>
  </si>
  <si>
    <t>Capacité de traitement</t>
  </si>
  <si>
    <t>Besoins de maintenance</t>
  </si>
  <si>
    <t>Faisabilité du suivi</t>
  </si>
  <si>
    <t>Potentiel de recharge des eaux souterraines (GW)</t>
  </si>
  <si>
    <t>Fossés d'infiltration</t>
  </si>
  <si>
    <t>Tranchées d'infiltration</t>
  </si>
  <si>
    <t>Revêtements perméables</t>
  </si>
  <si>
    <t>Bandes filtrantes</t>
  </si>
  <si>
    <t>Drains filtrants</t>
  </si>
  <si>
    <t>Puits perdus</t>
  </si>
  <si>
    <t>Étangs / Zones humides</t>
  </si>
  <si>
    <t>Bassins de rétention</t>
  </si>
  <si>
    <t>Bassins d'infiltration</t>
  </si>
  <si>
    <t>Systèmes de bioretention</t>
  </si>
  <si>
    <t>Jardins de pluie</t>
  </si>
  <si>
    <t>Toitures végétalisées</t>
  </si>
  <si>
    <t>Puits d'infiltration</t>
  </si>
  <si>
    <t>Système de drainage urbain durable</t>
  </si>
  <si>
    <r>
      <rPr>
        <i/>
        <sz val="9"/>
        <color theme="1"/>
        <rFont val="Arial"/>
        <family val="2"/>
      </rPr>
      <t xml:space="preserve">¹ </t>
    </r>
    <r>
      <rPr>
        <i/>
        <sz val="10"/>
        <color theme="1"/>
        <rFont val="Arial"/>
        <family val="2"/>
      </rPr>
      <t>Les scores varient de 1 à 5, du plus bas au plus élevé respectivement.</t>
    </r>
  </si>
  <si>
    <t>² La comparaison n'inclut pas le coût de construction/exploitation car il dépend du contexte spécifique.</t>
  </si>
  <si>
    <t xml:space="preserve">³ La combinaison de plusieurs systèmes peut améliorer considérablement leurs performances.
</t>
  </si>
  <si>
    <t xml:space="preserve">Amélioration de la qualité </t>
  </si>
  <si>
    <t>Caractéristiques physiques</t>
  </si>
  <si>
    <t>Restoration processus naturels</t>
  </si>
  <si>
    <t>Etape 1 : Identification et sélection des types de systèmes à implémenter</t>
  </si>
  <si>
    <t>*Somme des poids deveant être égale à 1.</t>
  </si>
  <si>
    <t>Critères</t>
  </si>
  <si>
    <t>Pondération des critères à prioriser</t>
  </si>
  <si>
    <t>Cas 1</t>
  </si>
  <si>
    <t>Cas 2</t>
  </si>
  <si>
    <t>Cas 3</t>
  </si>
  <si>
    <t>Besoin/possibilité d'operationnelles</t>
  </si>
  <si>
    <t>Matrix 1:Comparaison multidimensionelle relative des systèmes de drainage urbain durables (carte de chaleur)</t>
  </si>
  <si>
    <t>TEST PROJECT SYSTEM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</si>
</sst>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0" tint="-0.499984740745262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 textRotation="180" wrapText="1"/>
    </xf>
    <xf numFmtId="0" fontId="2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System's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'System_Selection (2)'!$T$6</c:f>
              <c:strCache>
                <c:ptCount val="1"/>
                <c:pt idx="0">
                  <c:v>Case 1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(2)'!$T$7:$T$19</c:f>
              <c:numCache>
                <c:formatCode>0.0</c:formatCode>
                <c:ptCount val="13"/>
                <c:pt idx="0">
                  <c:v>3.1</c:v>
                </c:pt>
                <c:pt idx="1">
                  <c:v>2.5</c:v>
                </c:pt>
                <c:pt idx="2">
                  <c:v>3.55</c:v>
                </c:pt>
                <c:pt idx="3">
                  <c:v>2.8</c:v>
                </c:pt>
                <c:pt idx="4">
                  <c:v>2.5999999999999996</c:v>
                </c:pt>
                <c:pt idx="5">
                  <c:v>2.4250000000000003</c:v>
                </c:pt>
                <c:pt idx="6">
                  <c:v>2.4500000000000002</c:v>
                </c:pt>
                <c:pt idx="7">
                  <c:v>2.5999999999999996</c:v>
                </c:pt>
                <c:pt idx="8">
                  <c:v>2.95</c:v>
                </c:pt>
                <c:pt idx="9">
                  <c:v>3.2750000000000004</c:v>
                </c:pt>
                <c:pt idx="10">
                  <c:v>3.25</c:v>
                </c:pt>
                <c:pt idx="11">
                  <c:v>2.6749999999999994</c:v>
                </c:pt>
                <c:pt idx="12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4-45C6-988F-F0D73660B9D6}"/>
            </c:ext>
          </c:extLst>
        </c:ser>
        <c:ser>
          <c:idx val="1"/>
          <c:order val="1"/>
          <c:tx>
            <c:strRef>
              <c:f>'System_Selection (2)'!$U$6</c:f>
              <c:strCache>
                <c:ptCount val="1"/>
                <c:pt idx="0">
                  <c:v>Case 2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(2)'!$U$7:$U$19</c:f>
              <c:numCache>
                <c:formatCode>0.0</c:formatCode>
                <c:ptCount val="13"/>
                <c:pt idx="0">
                  <c:v>3.1749999999999998</c:v>
                </c:pt>
                <c:pt idx="1">
                  <c:v>2.5</c:v>
                </c:pt>
                <c:pt idx="2">
                  <c:v>3.2</c:v>
                </c:pt>
                <c:pt idx="3">
                  <c:v>2.6750000000000003</c:v>
                </c:pt>
                <c:pt idx="4">
                  <c:v>2.7250000000000001</c:v>
                </c:pt>
                <c:pt idx="5">
                  <c:v>2.0250000000000004</c:v>
                </c:pt>
                <c:pt idx="6">
                  <c:v>2.875</c:v>
                </c:pt>
                <c:pt idx="7">
                  <c:v>3.0750000000000002</c:v>
                </c:pt>
                <c:pt idx="8">
                  <c:v>3.125</c:v>
                </c:pt>
                <c:pt idx="9">
                  <c:v>3.3000000000000003</c:v>
                </c:pt>
                <c:pt idx="10">
                  <c:v>2.9750000000000001</c:v>
                </c:pt>
                <c:pt idx="11">
                  <c:v>2.8250000000000002</c:v>
                </c:pt>
                <c:pt idx="12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4-45C6-988F-F0D73660B9D6}"/>
            </c:ext>
          </c:extLst>
        </c:ser>
        <c:ser>
          <c:idx val="2"/>
          <c:order val="2"/>
          <c:tx>
            <c:strRef>
              <c:f>'System_Selection (2)'!$V$6</c:f>
              <c:strCache>
                <c:ptCount val="1"/>
                <c:pt idx="0">
                  <c:v>Case 3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(2)'!$V$7:$V$19</c:f>
              <c:numCache>
                <c:formatCode>0.0</c:formatCode>
                <c:ptCount val="13"/>
                <c:pt idx="0">
                  <c:v>3</c:v>
                </c:pt>
                <c:pt idx="1">
                  <c:v>2.875</c:v>
                </c:pt>
                <c:pt idx="2">
                  <c:v>3.5500000000000003</c:v>
                </c:pt>
                <c:pt idx="3">
                  <c:v>2.875</c:v>
                </c:pt>
                <c:pt idx="4">
                  <c:v>2.85</c:v>
                </c:pt>
                <c:pt idx="5">
                  <c:v>2.2750000000000004</c:v>
                </c:pt>
                <c:pt idx="6">
                  <c:v>2.7750000000000004</c:v>
                </c:pt>
                <c:pt idx="7">
                  <c:v>2.875</c:v>
                </c:pt>
                <c:pt idx="8">
                  <c:v>2.5500000000000003</c:v>
                </c:pt>
                <c:pt idx="9">
                  <c:v>3.0249999999999999</c:v>
                </c:pt>
                <c:pt idx="10">
                  <c:v>3.375</c:v>
                </c:pt>
                <c:pt idx="11">
                  <c:v>3.3249999999999997</c:v>
                </c:pt>
                <c:pt idx="12">
                  <c:v>1.8499999999999999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4-45C6-988F-F0D73660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1408"/>
        <c:axId val="811889408"/>
      </c:radarChart>
      <c:catAx>
        <c:axId val="8119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889408"/>
        <c:crosses val="autoZero"/>
        <c:auto val="1"/>
        <c:lblAlgn val="ctr"/>
        <c:lblOffset val="100"/>
        <c:noMultiLvlLbl val="0"/>
      </c:catAx>
      <c:valAx>
        <c:axId val="811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9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Pondération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'System_Selection (2)'!$O$7</c:f>
              <c:strCache>
                <c:ptCount val="1"/>
                <c:pt idx="0">
                  <c:v>Cas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(2)'!$O$8:$O$15</c:f>
              <c:numCache>
                <c:formatCode>0.00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5C7-91A7-E3B0FD2FD931}"/>
            </c:ext>
          </c:extLst>
        </c:ser>
        <c:ser>
          <c:idx val="1"/>
          <c:order val="1"/>
          <c:tx>
            <c:strRef>
              <c:f>'System_Selection (2)'!$P$7</c:f>
              <c:strCache>
                <c:ptCount val="1"/>
                <c:pt idx="0">
                  <c:v>Cas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(2)'!$P$8:$P$15</c:f>
              <c:numCache>
                <c:formatCode>0.00</c:formatCode>
                <c:ptCount val="8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0.45</c:v>
                </c:pt>
                <c:pt idx="5">
                  <c:v>0.05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5C7-91A7-E3B0FD2FD931}"/>
            </c:ext>
          </c:extLst>
        </c:ser>
        <c:ser>
          <c:idx val="2"/>
          <c:order val="2"/>
          <c:tx>
            <c:strRef>
              <c:f>'System_Selection (2)'!$Q$7</c:f>
              <c:strCache>
                <c:ptCount val="1"/>
                <c:pt idx="0">
                  <c:v>Cas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(2)'!$Q$8:$Q$15</c:f>
              <c:numCache>
                <c:formatCode>0.00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B-45C7-91A7-E3B0FD2F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16911"/>
        <c:axId val="161214991"/>
      </c:barChart>
      <c:catAx>
        <c:axId val="16121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1214991"/>
        <c:crosses val="autoZero"/>
        <c:auto val="1"/>
        <c:lblAlgn val="ctr"/>
        <c:lblOffset val="100"/>
        <c:noMultiLvlLbl val="0"/>
      </c:catAx>
      <c:valAx>
        <c:axId val="1612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12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Score des systèmes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'System_Selection (2)'!$T$6</c:f>
              <c:strCache>
                <c:ptCount val="1"/>
                <c:pt idx="0">
                  <c:v>Case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'System_Selection (2)'!$S$7:$S$19</c:f>
              <c:strCache>
                <c:ptCount val="13"/>
                <c:pt idx="0">
                  <c:v>Fossés d'infiltration</c:v>
                </c:pt>
                <c:pt idx="1">
                  <c:v>Tranchées d'infiltration</c:v>
                </c:pt>
                <c:pt idx="2">
                  <c:v>Revêtements perméables</c:v>
                </c:pt>
                <c:pt idx="3">
                  <c:v>Bandes filtrantes</c:v>
                </c:pt>
                <c:pt idx="4">
                  <c:v>Drains filtrants</c:v>
                </c:pt>
                <c:pt idx="5">
                  <c:v>Puits perdus</c:v>
                </c:pt>
                <c:pt idx="6">
                  <c:v>Étangs / Zones humides</c:v>
                </c:pt>
                <c:pt idx="7">
                  <c:v>Bassins de rétention</c:v>
                </c:pt>
                <c:pt idx="8">
                  <c:v>Bassins d'infiltration</c:v>
                </c:pt>
                <c:pt idx="9">
                  <c:v>Systèmes de bioretention</c:v>
                </c:pt>
                <c:pt idx="10">
                  <c:v>Jardins de pluie</c:v>
                </c:pt>
                <c:pt idx="11">
                  <c:v>Toitures végétalisées</c:v>
                </c:pt>
                <c:pt idx="12">
                  <c:v>Puits d'infiltration</c:v>
                </c:pt>
              </c:strCache>
            </c:strRef>
          </c:cat>
          <c:val>
            <c:numRef>
              <c:f>'System_Selection (2)'!$T$7:$T$19</c:f>
              <c:numCache>
                <c:formatCode>0.0</c:formatCode>
                <c:ptCount val="13"/>
                <c:pt idx="0">
                  <c:v>3.1</c:v>
                </c:pt>
                <c:pt idx="1">
                  <c:v>2.5</c:v>
                </c:pt>
                <c:pt idx="2">
                  <c:v>3.55</c:v>
                </c:pt>
                <c:pt idx="3">
                  <c:v>2.8</c:v>
                </c:pt>
                <c:pt idx="4">
                  <c:v>2.5999999999999996</c:v>
                </c:pt>
                <c:pt idx="5">
                  <c:v>2.4250000000000003</c:v>
                </c:pt>
                <c:pt idx="6">
                  <c:v>2.4500000000000002</c:v>
                </c:pt>
                <c:pt idx="7">
                  <c:v>2.5999999999999996</c:v>
                </c:pt>
                <c:pt idx="8">
                  <c:v>2.95</c:v>
                </c:pt>
                <c:pt idx="9">
                  <c:v>3.2750000000000004</c:v>
                </c:pt>
                <c:pt idx="10">
                  <c:v>3.25</c:v>
                </c:pt>
                <c:pt idx="11">
                  <c:v>2.6749999999999994</c:v>
                </c:pt>
                <c:pt idx="12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43E4-BCB1-AE74BA16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1408"/>
        <c:axId val="811889408"/>
      </c:radarChart>
      <c:catAx>
        <c:axId val="8119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889408"/>
        <c:crosses val="autoZero"/>
        <c:auto val="1"/>
        <c:lblAlgn val="ctr"/>
        <c:lblOffset val="100"/>
        <c:noMultiLvlLbl val="0"/>
      </c:catAx>
      <c:valAx>
        <c:axId val="811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119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Pondération des critères</a:t>
            </a:r>
          </a:p>
        </c:rich>
      </c:tx>
      <c:layout>
        <c:manualLayout>
          <c:xMode val="edge"/>
          <c:yMode val="edge"/>
          <c:x val="0.25255684098598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'System_Selection (2)'!$O$7</c:f>
              <c:strCache>
                <c:ptCount val="1"/>
                <c:pt idx="0">
                  <c:v>Cas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1-4761-B930-FDAB8AA5892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1-4761-B930-FDAB8AA589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91-4761-B930-FDAB8AA58920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91-4761-B930-FDAB8AA589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91-4761-B930-FDAB8AA58920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91-4761-B930-FDAB8AA58920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91-4761-B930-FDAB8AA58920}"/>
              </c:ext>
            </c:extLst>
          </c:dPt>
          <c:dPt>
            <c:idx val="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791-4761-B930-FDAB8AA58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'System_Selection (2)'!$N$8:$N$15</c:f>
              <c:strCache>
                <c:ptCount val="8"/>
                <c:pt idx="0">
                  <c:v>Exigences de surface</c:v>
                </c:pt>
                <c:pt idx="1">
                  <c:v>Exigences de profondeur</c:v>
                </c:pt>
                <c:pt idx="2">
                  <c:v>Capacité de stockage</c:v>
                </c:pt>
                <c:pt idx="3">
                  <c:v>Temps de résidence</c:v>
                </c:pt>
                <c:pt idx="4">
                  <c:v>Capacité de traitement</c:v>
                </c:pt>
                <c:pt idx="5">
                  <c:v>Besoins de maintenance</c:v>
                </c:pt>
                <c:pt idx="6">
                  <c:v>Faisabilité du suivi</c:v>
                </c:pt>
                <c:pt idx="7">
                  <c:v>Potentiel de recharge des eaux souterraines (GW)</c:v>
                </c:pt>
              </c:strCache>
            </c:strRef>
          </c:cat>
          <c:val>
            <c:numRef>
              <c:f>'System_Selection (2)'!$O$8:$O$15</c:f>
              <c:numCache>
                <c:formatCode>0.00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91-4761-B930-FDAB8AA589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169800</xdr:rowOff>
    </xdr:from>
    <xdr:to>
      <xdr:col>12</xdr:col>
      <xdr:colOff>88686</xdr:colOff>
      <xdr:row>29</xdr:row>
      <xdr:rowOff>37732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91DF17A-E04E-29EB-0F77-6B3C17AD2DBB}"/>
            </a:ext>
          </a:extLst>
        </xdr:cNvPr>
        <xdr:cNvGrpSpPr/>
      </xdr:nvGrpSpPr>
      <xdr:grpSpPr>
        <a:xfrm>
          <a:off x="0" y="169800"/>
          <a:ext cx="9994686" cy="5392432"/>
          <a:chOff x="1352391" y="1263192"/>
          <a:chExt cx="9232686" cy="5392432"/>
        </a:xfrm>
      </xdr:grpSpPr>
      <xdr:sp macro="" textlink="">
        <xdr:nvSpPr>
          <xdr:cNvPr id="4" name="CuadroTexto 4">
            <a:extLst>
              <a:ext uri="{FF2B5EF4-FFF2-40B4-BE49-F238E27FC236}">
                <a16:creationId xmlns:a16="http://schemas.microsoft.com/office/drawing/2014/main" id="{93D5CAB5-9025-CC94-CFBB-E0BD1248BB1C}"/>
              </a:ext>
            </a:extLst>
          </xdr:cNvPr>
          <xdr:cNvSpPr txBox="1"/>
        </xdr:nvSpPr>
        <xdr:spPr>
          <a:xfrm>
            <a:off x="1352391" y="1263192"/>
            <a:ext cx="4807324" cy="298800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Methodology flowchart for SUDS Assessment.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533E2D2D-C23F-BC9F-DEF1-A932AB5042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98277" y="1682501"/>
            <a:ext cx="8686800" cy="497312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393387</xdr:colOff>
      <xdr:row>21</xdr:row>
      <xdr:rowOff>187959</xdr:rowOff>
    </xdr:from>
    <xdr:to>
      <xdr:col>24</xdr:col>
      <xdr:colOff>253802</xdr:colOff>
      <xdr:row>47</xdr:row>
      <xdr:rowOff>108500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B1945D4-D511-4816-9856-ECAB8B23D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196612</xdr:colOff>
      <xdr:row>21</xdr:row>
      <xdr:rowOff>155963</xdr:rowOff>
    </xdr:from>
    <xdr:to>
      <xdr:col>16</xdr:col>
      <xdr:colOff>1574936</xdr:colOff>
      <xdr:row>47</xdr:row>
      <xdr:rowOff>104927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8F7253B9-4A16-4E24-90C6-527E0EC66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239928</xdr:colOff>
      <xdr:row>50</xdr:row>
      <xdr:rowOff>174852</xdr:rowOff>
    </xdr:from>
    <xdr:to>
      <xdr:col>24</xdr:col>
      <xdr:colOff>242672</xdr:colOff>
      <xdr:row>76</xdr:row>
      <xdr:rowOff>115625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6C0C5-AA0E-4C25-B1C5-7205AB09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149678</xdr:colOff>
      <xdr:row>51</xdr:row>
      <xdr:rowOff>14515</xdr:rowOff>
    </xdr:from>
    <xdr:to>
      <xdr:col>16</xdr:col>
      <xdr:colOff>1675640</xdr:colOff>
      <xdr:row>76</xdr:row>
      <xdr:rowOff>136660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6B1335-4982-47DF-8452-5FD308B1B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4</xdr:row>
      <xdr:rowOff>544285</xdr:rowOff>
    </xdr:from>
    <xdr:to>
      <xdr:col>12</xdr:col>
      <xdr:colOff>734785</xdr:colOff>
      <xdr:row>5</xdr:row>
      <xdr:rowOff>244928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D5CF9967-E3E7-4B60-8C86-B3EA29EE88E3}"/>
            </a:ext>
          </a:extLst>
        </xdr:cNvPr>
        <xdr:cNvSpPr/>
      </xdr:nvSpPr>
      <xdr:spPr>
        <a:xfrm>
          <a:off x="14039850" y="1327240"/>
          <a:ext cx="546190" cy="29309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DEC5-15E2-420B-97F4-76D2B9958A20}">
  <dimension ref="A1"/>
  <sheetViews>
    <sheetView showGridLines="0" zoomScaleNormal="100" workbookViewId="0">
      <selection activeCell="M12" sqref="M1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1CCF-1AA9-4F7D-93E3-0DFE6D7C3694}">
  <dimension ref="A1:V69"/>
  <sheetViews>
    <sheetView showGridLines="0" tabSelected="1" zoomScale="85" zoomScaleNormal="85" workbookViewId="0">
      <selection activeCell="Z12" sqref="Z12"/>
    </sheetView>
  </sheetViews>
  <sheetFormatPr baseColWidth="10" defaultColWidth="11.5" defaultRowHeight="15" x14ac:dyDescent="0.2"/>
  <cols>
    <col min="1" max="1" width="11.5" style="3"/>
    <col min="2" max="2" width="24.83203125" style="3" customWidth="1"/>
    <col min="3" max="11" width="17.1640625" style="1" customWidth="1"/>
    <col min="12" max="12" width="10.6640625" style="18" customWidth="1"/>
    <col min="14" max="14" width="23.33203125" style="3" customWidth="1"/>
    <col min="15" max="17" width="24.5" style="3" customWidth="1"/>
    <col min="18" max="18" width="11.5" style="3"/>
    <col min="19" max="19" width="25" style="3" customWidth="1"/>
    <col min="20" max="21" width="12.33203125" style="3" customWidth="1"/>
    <col min="22" max="16384" width="11.5" style="3"/>
  </cols>
  <sheetData>
    <row r="1" spans="1:22" ht="18" x14ac:dyDescent="0.2">
      <c r="A1" s="24" t="s">
        <v>43</v>
      </c>
    </row>
    <row r="3" spans="1:22" x14ac:dyDescent="0.2">
      <c r="A3" s="4"/>
    </row>
    <row r="4" spans="1:22" ht="16" x14ac:dyDescent="0.2">
      <c r="A4" s="4"/>
      <c r="B4" s="20" t="s">
        <v>51</v>
      </c>
      <c r="N4" s="23" t="s">
        <v>46</v>
      </c>
      <c r="O4" s="23"/>
      <c r="P4" s="23"/>
      <c r="S4" s="20" t="s">
        <v>3</v>
      </c>
      <c r="T4" s="20"/>
      <c r="U4" s="20"/>
    </row>
    <row r="5" spans="1:22" ht="46.5" customHeight="1" x14ac:dyDescent="0.2">
      <c r="B5" s="6"/>
      <c r="C5" s="35" t="s">
        <v>41</v>
      </c>
      <c r="D5" s="35"/>
      <c r="E5" s="35"/>
      <c r="F5" s="36" t="s">
        <v>40</v>
      </c>
      <c r="G5" s="36"/>
      <c r="H5" s="35" t="s">
        <v>50</v>
      </c>
      <c r="I5" s="35"/>
      <c r="J5" s="33" t="s">
        <v>42</v>
      </c>
      <c r="K5" s="6"/>
      <c r="L5" s="17"/>
      <c r="N5" s="14" t="s">
        <v>4</v>
      </c>
      <c r="O5" s="5"/>
      <c r="P5" s="5"/>
      <c r="S5" s="3" t="s">
        <v>5</v>
      </c>
    </row>
    <row r="6" spans="1:22" s="5" customFormat="1" ht="75.75" customHeight="1" x14ac:dyDescent="0.2">
      <c r="B6" s="33" t="s">
        <v>36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29" t="s">
        <v>20</v>
      </c>
      <c r="I6" s="29" t="s">
        <v>21</v>
      </c>
      <c r="J6" s="29" t="s">
        <v>22</v>
      </c>
      <c r="K6" s="28"/>
      <c r="L6" s="19"/>
      <c r="N6" s="21" t="s">
        <v>6</v>
      </c>
      <c r="Q6" s="2"/>
      <c r="S6" s="7" t="str">
        <f t="shared" ref="S6" si="0">+B6</f>
        <v>Système de drainage urbain durable</v>
      </c>
      <c r="T6" s="7" t="s">
        <v>0</v>
      </c>
      <c r="U6" s="7" t="s">
        <v>1</v>
      </c>
      <c r="V6" s="7" t="s">
        <v>2</v>
      </c>
    </row>
    <row r="7" spans="1:22" ht="20" customHeight="1" x14ac:dyDescent="0.2">
      <c r="B7" s="30" t="s">
        <v>23</v>
      </c>
      <c r="C7" s="10">
        <v>3</v>
      </c>
      <c r="D7" s="10">
        <v>3</v>
      </c>
      <c r="E7" s="10">
        <v>1</v>
      </c>
      <c r="F7" s="10">
        <v>2.5</v>
      </c>
      <c r="G7" s="10">
        <v>3.5</v>
      </c>
      <c r="H7" s="10">
        <v>3</v>
      </c>
      <c r="I7" s="10">
        <v>4</v>
      </c>
      <c r="J7" s="10">
        <v>3</v>
      </c>
      <c r="M7" s="16"/>
      <c r="N7" s="22" t="s">
        <v>45</v>
      </c>
      <c r="O7" s="34" t="s">
        <v>47</v>
      </c>
      <c r="P7" s="34" t="s">
        <v>48</v>
      </c>
      <c r="Q7" s="34" t="s">
        <v>49</v>
      </c>
      <c r="S7" s="14" t="str">
        <f>+B7</f>
        <v>Fossés d'infiltration</v>
      </c>
      <c r="T7" s="10">
        <f t="shared" ref="T7:T19" si="1">C7*$O$8+D7*$O$9+E7*$O$10+F7*$O$11+G7*$O$12+H7*$O$13+I7*$O$14+J7*$O$15</f>
        <v>3.1</v>
      </c>
      <c r="U7" s="10">
        <f t="shared" ref="U7:U19" si="2">C7*$P$8+D7*$P$9+E7*$P$10+F7*$P$11+G7*$P$12+H7*$P$13+I7*$P$14+J7*$P$15</f>
        <v>3.1749999999999998</v>
      </c>
      <c r="V7" s="10">
        <f t="shared" ref="V7:V19" si="3">C7*$Q$8+D7*$Q$9+E7*$Q$10+F7*$Q$11+G7*$Q$12+H7*$Q$13+I7*$Q$14+J7*$Q$15</f>
        <v>3</v>
      </c>
    </row>
    <row r="8" spans="1:22" ht="30.5" customHeight="1" x14ac:dyDescent="0.2">
      <c r="B8" s="30" t="s">
        <v>24</v>
      </c>
      <c r="C8" s="10">
        <v>4</v>
      </c>
      <c r="D8" s="10">
        <v>2</v>
      </c>
      <c r="E8" s="10">
        <v>2</v>
      </c>
      <c r="F8" s="10">
        <v>2</v>
      </c>
      <c r="G8" s="10">
        <v>2.5</v>
      </c>
      <c r="H8" s="10">
        <v>3.5</v>
      </c>
      <c r="I8" s="10">
        <v>2</v>
      </c>
      <c r="J8" s="10">
        <v>2</v>
      </c>
      <c r="M8" s="16"/>
      <c r="N8" s="3" t="str">
        <f>+C6</f>
        <v>Exigences de surface</v>
      </c>
      <c r="O8" s="12">
        <v>0.15</v>
      </c>
      <c r="P8" s="12">
        <v>0.1</v>
      </c>
      <c r="Q8" s="12">
        <v>0.2</v>
      </c>
      <c r="S8" s="14" t="str">
        <f t="shared" ref="S8:S19" si="4">+B8</f>
        <v>Tranchées d'infiltration</v>
      </c>
      <c r="T8" s="10">
        <f t="shared" si="1"/>
        <v>2.5</v>
      </c>
      <c r="U8" s="10">
        <f t="shared" si="2"/>
        <v>2.5</v>
      </c>
      <c r="V8" s="10">
        <f t="shared" si="3"/>
        <v>2.875</v>
      </c>
    </row>
    <row r="9" spans="1:22" ht="20" customHeight="1" x14ac:dyDescent="0.2">
      <c r="B9" s="30" t="s">
        <v>25</v>
      </c>
      <c r="C9" s="10">
        <v>5</v>
      </c>
      <c r="D9" s="10">
        <v>4</v>
      </c>
      <c r="E9" s="10">
        <v>3</v>
      </c>
      <c r="F9" s="10">
        <v>3</v>
      </c>
      <c r="G9" s="10">
        <v>3</v>
      </c>
      <c r="H9" s="10">
        <v>3</v>
      </c>
      <c r="I9" s="10">
        <v>3</v>
      </c>
      <c r="J9" s="10">
        <v>3.5</v>
      </c>
      <c r="M9" s="16"/>
      <c r="N9" s="3" t="str">
        <f>+D6</f>
        <v>Exigences de profondeur</v>
      </c>
      <c r="O9" s="12">
        <v>0.15</v>
      </c>
      <c r="P9" s="12">
        <v>0</v>
      </c>
      <c r="Q9" s="12">
        <v>0.15</v>
      </c>
      <c r="S9" s="14" t="str">
        <f t="shared" si="4"/>
        <v>Revêtements perméables</v>
      </c>
      <c r="T9" s="10">
        <f t="shared" si="1"/>
        <v>3.55</v>
      </c>
      <c r="U9" s="10">
        <f t="shared" si="2"/>
        <v>3.2</v>
      </c>
      <c r="V9" s="10">
        <f t="shared" si="3"/>
        <v>3.5500000000000003</v>
      </c>
    </row>
    <row r="10" spans="1:22" ht="20" customHeight="1" x14ac:dyDescent="0.2">
      <c r="B10" s="30" t="s">
        <v>26</v>
      </c>
      <c r="C10" s="10">
        <v>3</v>
      </c>
      <c r="D10" s="10">
        <v>3.5</v>
      </c>
      <c r="E10" s="10">
        <v>1.5</v>
      </c>
      <c r="F10" s="10">
        <v>2.5</v>
      </c>
      <c r="G10" s="10">
        <v>2.5</v>
      </c>
      <c r="H10" s="10">
        <v>3</v>
      </c>
      <c r="I10" s="10">
        <v>3.5</v>
      </c>
      <c r="J10" s="10">
        <v>2.5</v>
      </c>
      <c r="M10" s="16"/>
      <c r="N10" s="3" t="str">
        <f>+E6</f>
        <v>Capacité de stockage</v>
      </c>
      <c r="O10" s="12">
        <v>0</v>
      </c>
      <c r="P10" s="12">
        <v>0.1</v>
      </c>
      <c r="Q10" s="12">
        <v>0</v>
      </c>
      <c r="S10" s="14" t="str">
        <f t="shared" si="4"/>
        <v>Bandes filtrantes</v>
      </c>
      <c r="T10" s="10">
        <f t="shared" si="1"/>
        <v>2.8</v>
      </c>
      <c r="U10" s="10">
        <f t="shared" si="2"/>
        <v>2.6750000000000003</v>
      </c>
      <c r="V10" s="10">
        <f t="shared" si="3"/>
        <v>2.875</v>
      </c>
    </row>
    <row r="11" spans="1:22" ht="20" customHeight="1" x14ac:dyDescent="0.2">
      <c r="B11" s="30" t="s">
        <v>27</v>
      </c>
      <c r="C11" s="10">
        <v>4</v>
      </c>
      <c r="D11" s="10">
        <v>2</v>
      </c>
      <c r="E11" s="10">
        <v>2</v>
      </c>
      <c r="F11" s="10">
        <v>2.5</v>
      </c>
      <c r="G11" s="10">
        <v>2.5</v>
      </c>
      <c r="H11" s="10">
        <v>3</v>
      </c>
      <c r="I11" s="10">
        <v>3</v>
      </c>
      <c r="J11" s="10">
        <v>2</v>
      </c>
      <c r="M11" s="16"/>
      <c r="N11" s="3" t="str">
        <f>+F6</f>
        <v>Temps de résidence</v>
      </c>
      <c r="O11" s="12">
        <v>0.15</v>
      </c>
      <c r="P11" s="12">
        <v>0.1</v>
      </c>
      <c r="Q11" s="12">
        <v>0.2</v>
      </c>
      <c r="S11" s="14" t="str">
        <f t="shared" si="4"/>
        <v>Drains filtrants</v>
      </c>
      <c r="T11" s="10">
        <f t="shared" si="1"/>
        <v>2.5999999999999996</v>
      </c>
      <c r="U11" s="10">
        <f t="shared" si="2"/>
        <v>2.7250000000000001</v>
      </c>
      <c r="V11" s="10">
        <f t="shared" si="3"/>
        <v>2.85</v>
      </c>
    </row>
    <row r="12" spans="1:22" ht="20" customHeight="1" x14ac:dyDescent="0.2">
      <c r="B12" s="30" t="s">
        <v>28</v>
      </c>
      <c r="C12" s="10">
        <v>3</v>
      </c>
      <c r="D12" s="10">
        <v>3</v>
      </c>
      <c r="E12" s="10">
        <v>3.5</v>
      </c>
      <c r="F12" s="10">
        <v>2</v>
      </c>
      <c r="G12" s="10">
        <v>1</v>
      </c>
      <c r="H12" s="10">
        <v>2.5</v>
      </c>
      <c r="I12" s="10">
        <v>3</v>
      </c>
      <c r="J12" s="10">
        <v>3.5</v>
      </c>
      <c r="M12" s="16"/>
      <c r="N12" s="3" t="str">
        <f>+G6</f>
        <v>Capacité de traitement</v>
      </c>
      <c r="O12" s="12">
        <v>0.25</v>
      </c>
      <c r="P12" s="12">
        <v>0.45</v>
      </c>
      <c r="Q12" s="12">
        <v>0.2</v>
      </c>
      <c r="S12" s="14" t="str">
        <f t="shared" si="4"/>
        <v>Puits perdus</v>
      </c>
      <c r="T12" s="10">
        <f t="shared" si="1"/>
        <v>2.4250000000000003</v>
      </c>
      <c r="U12" s="10">
        <f t="shared" si="2"/>
        <v>2.0250000000000004</v>
      </c>
      <c r="V12" s="10">
        <f t="shared" si="3"/>
        <v>2.2750000000000004</v>
      </c>
    </row>
    <row r="13" spans="1:22" ht="20" customHeight="1" x14ac:dyDescent="0.2">
      <c r="B13" s="30" t="s">
        <v>29</v>
      </c>
      <c r="C13" s="10">
        <v>1</v>
      </c>
      <c r="D13" s="10">
        <v>3.5</v>
      </c>
      <c r="E13" s="10">
        <v>3.5</v>
      </c>
      <c r="F13" s="10">
        <v>3</v>
      </c>
      <c r="G13" s="10">
        <v>3.5</v>
      </c>
      <c r="H13" s="10">
        <v>3</v>
      </c>
      <c r="I13" s="10">
        <v>2</v>
      </c>
      <c r="J13" s="10">
        <v>1</v>
      </c>
      <c r="M13" s="16"/>
      <c r="N13" s="3" t="str">
        <f>+H6</f>
        <v>Besoins de maintenance</v>
      </c>
      <c r="O13" s="12">
        <v>0.05</v>
      </c>
      <c r="P13" s="12">
        <v>0.05</v>
      </c>
      <c r="Q13" s="12">
        <v>0.25</v>
      </c>
      <c r="S13" s="14" t="str">
        <f t="shared" si="4"/>
        <v>Étangs / Zones humides</v>
      </c>
      <c r="T13" s="10">
        <f t="shared" si="1"/>
        <v>2.4500000000000002</v>
      </c>
      <c r="U13" s="10">
        <f t="shared" si="2"/>
        <v>2.875</v>
      </c>
      <c r="V13" s="10">
        <f t="shared" si="3"/>
        <v>2.7750000000000004</v>
      </c>
    </row>
    <row r="14" spans="1:22" ht="20" customHeight="1" x14ac:dyDescent="0.2">
      <c r="B14" s="30" t="s">
        <v>30</v>
      </c>
      <c r="C14" s="10">
        <v>2</v>
      </c>
      <c r="D14" s="10">
        <v>2</v>
      </c>
      <c r="E14" s="10">
        <v>4</v>
      </c>
      <c r="F14" s="10">
        <v>3.5</v>
      </c>
      <c r="G14" s="10">
        <v>3</v>
      </c>
      <c r="H14" s="10">
        <v>3.5</v>
      </c>
      <c r="I14" s="10">
        <v>3</v>
      </c>
      <c r="J14" s="10">
        <v>2</v>
      </c>
      <c r="M14" s="16"/>
      <c r="N14" s="3" t="str">
        <f>+I6</f>
        <v>Faisabilité du suivi</v>
      </c>
      <c r="O14" s="12">
        <v>0.05</v>
      </c>
      <c r="P14" s="12">
        <v>0.2</v>
      </c>
      <c r="Q14" s="12">
        <v>0</v>
      </c>
      <c r="S14" s="14" t="str">
        <f t="shared" si="4"/>
        <v>Bassins de rétention</v>
      </c>
      <c r="T14" s="10">
        <f t="shared" si="1"/>
        <v>2.5999999999999996</v>
      </c>
      <c r="U14" s="10">
        <f t="shared" si="2"/>
        <v>3.0750000000000002</v>
      </c>
      <c r="V14" s="10">
        <f t="shared" si="3"/>
        <v>2.875</v>
      </c>
    </row>
    <row r="15" spans="1:22" ht="20" customHeight="1" x14ac:dyDescent="0.2">
      <c r="B15" s="30" t="s">
        <v>31</v>
      </c>
      <c r="C15" s="10">
        <v>2</v>
      </c>
      <c r="D15" s="10">
        <v>3</v>
      </c>
      <c r="E15" s="10">
        <v>4</v>
      </c>
      <c r="F15" s="10">
        <v>2.5</v>
      </c>
      <c r="G15" s="10">
        <v>3.5</v>
      </c>
      <c r="H15" s="10">
        <v>2</v>
      </c>
      <c r="I15" s="10">
        <v>3</v>
      </c>
      <c r="J15" s="10">
        <v>3.5</v>
      </c>
      <c r="M15" s="16"/>
      <c r="N15" s="6" t="str">
        <f>+J6</f>
        <v>Potentiel de recharge des eaux souterraines (GW)</v>
      </c>
      <c r="O15" s="13">
        <v>0.2</v>
      </c>
      <c r="P15" s="13">
        <v>0</v>
      </c>
      <c r="Q15" s="13">
        <v>0</v>
      </c>
      <c r="S15" s="14" t="str">
        <f t="shared" si="4"/>
        <v>Bassins d'infiltration</v>
      </c>
      <c r="T15" s="10">
        <f t="shared" si="1"/>
        <v>2.95</v>
      </c>
      <c r="U15" s="10">
        <f t="shared" si="2"/>
        <v>3.125</v>
      </c>
      <c r="V15" s="10">
        <f t="shared" si="3"/>
        <v>2.5500000000000003</v>
      </c>
    </row>
    <row r="16" spans="1:22" ht="20" customHeight="1" x14ac:dyDescent="0.2">
      <c r="B16" s="30" t="s">
        <v>32</v>
      </c>
      <c r="C16" s="10">
        <v>3.5</v>
      </c>
      <c r="D16" s="10">
        <v>3</v>
      </c>
      <c r="E16" s="10">
        <v>3</v>
      </c>
      <c r="F16" s="10">
        <v>4</v>
      </c>
      <c r="G16" s="10">
        <v>3.5</v>
      </c>
      <c r="H16" s="10">
        <v>1.5</v>
      </c>
      <c r="I16" s="10">
        <v>3</v>
      </c>
      <c r="J16" s="10">
        <v>3</v>
      </c>
      <c r="M16" s="16"/>
      <c r="O16" s="12">
        <f>SUM(O8:O15)</f>
        <v>1</v>
      </c>
      <c r="P16" s="12">
        <f>SUM(P8:P15)</f>
        <v>1</v>
      </c>
      <c r="Q16" s="12">
        <f>SUM(Q8:Q15)</f>
        <v>1</v>
      </c>
      <c r="S16" s="14" t="str">
        <f t="shared" si="4"/>
        <v>Systèmes de bioretention</v>
      </c>
      <c r="T16" s="10">
        <f t="shared" si="1"/>
        <v>3.2750000000000004</v>
      </c>
      <c r="U16" s="10">
        <f t="shared" si="2"/>
        <v>3.3000000000000003</v>
      </c>
      <c r="V16" s="10">
        <f t="shared" si="3"/>
        <v>3.0249999999999999</v>
      </c>
    </row>
    <row r="17" spans="2:22" ht="20" customHeight="1" x14ac:dyDescent="0.2">
      <c r="B17" s="30" t="s">
        <v>33</v>
      </c>
      <c r="C17" s="10">
        <v>4</v>
      </c>
      <c r="D17" s="10">
        <v>4</v>
      </c>
      <c r="E17" s="10">
        <v>2</v>
      </c>
      <c r="F17" s="10">
        <v>2.5</v>
      </c>
      <c r="G17" s="10">
        <v>3</v>
      </c>
      <c r="H17" s="10">
        <v>3.5</v>
      </c>
      <c r="I17" s="10">
        <v>3</v>
      </c>
      <c r="J17" s="10">
        <v>3</v>
      </c>
      <c r="M17" s="16"/>
      <c r="N17" s="15" t="s">
        <v>44</v>
      </c>
      <c r="S17" s="14" t="str">
        <f t="shared" si="4"/>
        <v>Jardins de pluie</v>
      </c>
      <c r="T17" s="10">
        <f t="shared" si="1"/>
        <v>3.25</v>
      </c>
      <c r="U17" s="10">
        <f t="shared" si="2"/>
        <v>2.9750000000000001</v>
      </c>
      <c r="V17" s="10">
        <f t="shared" si="3"/>
        <v>3.375</v>
      </c>
    </row>
    <row r="18" spans="2:22" ht="20" customHeight="1" x14ac:dyDescent="0.2">
      <c r="B18" s="30" t="s">
        <v>34</v>
      </c>
      <c r="C18" s="10">
        <v>5</v>
      </c>
      <c r="D18" s="10">
        <v>4.5</v>
      </c>
      <c r="E18" s="10">
        <v>1.5</v>
      </c>
      <c r="F18" s="10">
        <v>2</v>
      </c>
      <c r="G18" s="10">
        <v>2.5</v>
      </c>
      <c r="H18" s="10">
        <v>3</v>
      </c>
      <c r="I18" s="10">
        <v>3.5</v>
      </c>
      <c r="J18" s="10">
        <v>0</v>
      </c>
      <c r="M18" s="16"/>
      <c r="S18" s="14" t="str">
        <f t="shared" si="4"/>
        <v>Toitures végétalisées</v>
      </c>
      <c r="T18" s="10">
        <f t="shared" si="1"/>
        <v>2.6749999999999994</v>
      </c>
      <c r="U18" s="10">
        <f t="shared" si="2"/>
        <v>2.8250000000000002</v>
      </c>
      <c r="V18" s="10">
        <f t="shared" si="3"/>
        <v>3.3249999999999997</v>
      </c>
    </row>
    <row r="19" spans="2:22" ht="20" customHeight="1" x14ac:dyDescent="0.2">
      <c r="B19" s="30" t="s">
        <v>35</v>
      </c>
      <c r="C19" s="11">
        <v>5</v>
      </c>
      <c r="D19" s="11">
        <v>1</v>
      </c>
      <c r="E19" s="11">
        <v>1</v>
      </c>
      <c r="F19" s="11">
        <v>0</v>
      </c>
      <c r="G19" s="11">
        <v>1</v>
      </c>
      <c r="H19" s="11">
        <v>2</v>
      </c>
      <c r="I19" s="11">
        <v>3.5</v>
      </c>
      <c r="J19" s="11">
        <v>4.5</v>
      </c>
      <c r="K19" s="34"/>
      <c r="M19" s="16"/>
      <c r="S19" s="14" t="str">
        <f t="shared" si="4"/>
        <v>Puits d'infiltration</v>
      </c>
      <c r="T19" s="10">
        <f t="shared" si="1"/>
        <v>2.3250000000000002</v>
      </c>
      <c r="U19" s="10">
        <f t="shared" si="2"/>
        <v>1.85</v>
      </c>
      <c r="V19" s="10">
        <f t="shared" si="3"/>
        <v>1.8499999999999999</v>
      </c>
    </row>
    <row r="20" spans="2:22" x14ac:dyDescent="0.2">
      <c r="B20" s="8" t="s">
        <v>37</v>
      </c>
      <c r="M20" s="16"/>
      <c r="S20" s="14"/>
      <c r="T20" s="10"/>
      <c r="U20" s="10"/>
      <c r="V20" s="10"/>
    </row>
    <row r="21" spans="2:22" x14ac:dyDescent="0.2">
      <c r="B21" s="8" t="s">
        <v>38</v>
      </c>
    </row>
    <row r="22" spans="2:22" ht="15.5" customHeight="1" x14ac:dyDescent="0.2">
      <c r="B22" s="8" t="s">
        <v>39</v>
      </c>
    </row>
    <row r="23" spans="2:22" x14ac:dyDescent="0.2">
      <c r="N23" s="14"/>
    </row>
    <row r="24" spans="2:22" x14ac:dyDescent="0.2">
      <c r="B24" s="9"/>
    </row>
    <row r="25" spans="2:22" x14ac:dyDescent="0.2">
      <c r="B25" s="25" t="s">
        <v>13</v>
      </c>
    </row>
    <row r="26" spans="2:22" x14ac:dyDescent="0.2">
      <c r="B26" s="26"/>
      <c r="M26" s="3"/>
    </row>
    <row r="27" spans="2:22" x14ac:dyDescent="0.2">
      <c r="B27" s="27" t="s">
        <v>7</v>
      </c>
    </row>
    <row r="28" spans="2:22" x14ac:dyDescent="0.2">
      <c r="B28" s="27" t="s">
        <v>8</v>
      </c>
    </row>
    <row r="29" spans="2:22" x14ac:dyDescent="0.2">
      <c r="B29" s="27" t="s">
        <v>9</v>
      </c>
    </row>
    <row r="30" spans="2:22" x14ac:dyDescent="0.2">
      <c r="B30" s="27" t="s">
        <v>14</v>
      </c>
    </row>
    <row r="31" spans="2:22" x14ac:dyDescent="0.2">
      <c r="B31" s="27" t="s">
        <v>10</v>
      </c>
    </row>
    <row r="32" spans="2:22" x14ac:dyDescent="0.2">
      <c r="B32" s="27" t="s">
        <v>11</v>
      </c>
    </row>
    <row r="33" spans="1:22" x14ac:dyDescent="0.2">
      <c r="B33" s="27" t="s">
        <v>12</v>
      </c>
    </row>
    <row r="35" spans="1:22" x14ac:dyDescent="0.2">
      <c r="A35"/>
    </row>
    <row r="39" spans="1:22" s="1" customFormat="1" x14ac:dyDescent="0.2">
      <c r="A39" s="3"/>
      <c r="L39" s="18"/>
      <c r="M39"/>
      <c r="N39" s="3"/>
      <c r="O39" s="3"/>
      <c r="P39" s="3"/>
      <c r="Q39" s="3"/>
      <c r="R39" s="3"/>
      <c r="S39" s="3"/>
      <c r="T39" s="3"/>
      <c r="U39" s="3"/>
      <c r="V39" s="3"/>
    </row>
    <row r="40" spans="1:22" s="1" customFormat="1" x14ac:dyDescent="0.2">
      <c r="A40" s="3"/>
      <c r="L40" s="18"/>
      <c r="M40"/>
      <c r="N40" s="3"/>
      <c r="O40" s="3"/>
      <c r="P40" s="3"/>
      <c r="Q40" s="3"/>
      <c r="R40" s="3"/>
      <c r="S40" s="3"/>
      <c r="T40" s="3"/>
      <c r="U40" s="3"/>
      <c r="V40" s="3"/>
    </row>
    <row r="44" spans="1:22" x14ac:dyDescent="0.2">
      <c r="B44"/>
    </row>
    <row r="45" spans="1:22" x14ac:dyDescent="0.2">
      <c r="B45"/>
    </row>
    <row r="47" spans="1:22" x14ac:dyDescent="0.2">
      <c r="B47" s="25"/>
    </row>
    <row r="48" spans="1:22" x14ac:dyDescent="0.2">
      <c r="B48" s="25"/>
    </row>
    <row r="49" spans="2:14" x14ac:dyDescent="0.2">
      <c r="B49" s="25"/>
    </row>
    <row r="50" spans="2:14" x14ac:dyDescent="0.2">
      <c r="B50" s="25"/>
      <c r="N50" s="4" t="s">
        <v>52</v>
      </c>
    </row>
    <row r="51" spans="2:14" x14ac:dyDescent="0.2">
      <c r="B51" s="25"/>
    </row>
    <row r="52" spans="2:14" x14ac:dyDescent="0.2">
      <c r="B52" s="25"/>
    </row>
    <row r="53" spans="2:14" x14ac:dyDescent="0.2">
      <c r="B53" s="25"/>
    </row>
    <row r="54" spans="2:14" x14ac:dyDescent="0.2">
      <c r="B54" s="25"/>
    </row>
    <row r="67" spans="2:19" x14ac:dyDescent="0.2">
      <c r="S67"/>
    </row>
    <row r="69" spans="2:19" x14ac:dyDescent="0.2">
      <c r="B69"/>
    </row>
  </sheetData>
  <mergeCells count="3">
    <mergeCell ref="C5:E5"/>
    <mergeCell ref="F5:G5"/>
    <mergeCell ref="H5:I5"/>
  </mergeCells>
  <conditionalFormatting sqref="C7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V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dataValidations count="1">
    <dataValidation type="whole" operator="equal" allowBlank="1" showInputMessage="1" showErrorMessage="1" error="Total weights sum should be =1" sqref="O16:Q16" xr:uid="{99E7B95C-3855-4F54-A832-CC84BC2173B5}">
      <formula1>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9992-B006-4EBA-8FDB-4667A9D4C322}">
  <dimension ref="A1:M11"/>
  <sheetViews>
    <sheetView workbookViewId="0">
      <selection activeCell="A21" sqref="A21"/>
    </sheetView>
  </sheetViews>
  <sheetFormatPr baseColWidth="10" defaultRowHeight="15" x14ac:dyDescent="0.2"/>
  <cols>
    <col min="1" max="1" width="66.83203125" customWidth="1"/>
  </cols>
  <sheetData>
    <row r="1" spans="1:13" x14ac:dyDescent="0.2">
      <c r="A1" s="32" t="s">
        <v>13</v>
      </c>
      <c r="F1" s="25"/>
      <c r="G1" s="25"/>
      <c r="H1" s="25"/>
      <c r="I1" s="25"/>
      <c r="J1" s="25"/>
      <c r="K1" s="25"/>
      <c r="L1" s="25"/>
      <c r="M1" s="25"/>
    </row>
    <row r="2" spans="1:13" ht="32" x14ac:dyDescent="0.2">
      <c r="A2" s="31" t="s">
        <v>7</v>
      </c>
    </row>
    <row r="3" spans="1:13" ht="16" x14ac:dyDescent="0.2">
      <c r="A3" s="31" t="s">
        <v>8</v>
      </c>
    </row>
    <row r="4" spans="1:13" ht="32" x14ac:dyDescent="0.2">
      <c r="A4" s="31" t="s">
        <v>9</v>
      </c>
    </row>
    <row r="5" spans="1:13" ht="32" x14ac:dyDescent="0.2">
      <c r="A5" s="31" t="s">
        <v>14</v>
      </c>
    </row>
    <row r="6" spans="1:13" ht="64" x14ac:dyDescent="0.2">
      <c r="A6" s="31" t="s">
        <v>10</v>
      </c>
    </row>
    <row r="7" spans="1:13" ht="32" x14ac:dyDescent="0.2">
      <c r="A7" s="31" t="s">
        <v>11</v>
      </c>
    </row>
    <row r="8" spans="1:13" ht="48" x14ac:dyDescent="0.2">
      <c r="A8" s="31" t="s">
        <v>12</v>
      </c>
    </row>
    <row r="10" spans="1:13" x14ac:dyDescent="0.2">
      <c r="A10" s="3"/>
    </row>
    <row r="11" spans="1:13" x14ac:dyDescent="0.2">
      <c r="A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Methodology flowchart</vt:lpstr>
      <vt:lpstr>System_Selection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nuñez peralvo</dc:creator>
  <cp:lastModifiedBy>Lou Fortore-Crubezy</cp:lastModifiedBy>
  <dcterms:created xsi:type="dcterms:W3CDTF">2024-05-06T08:53:52Z</dcterms:created>
  <dcterms:modified xsi:type="dcterms:W3CDTF">2025-10-15T14:48:09Z</dcterms:modified>
</cp:coreProperties>
</file>