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 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<sst xmlns="http://schemas.openxmlformats.org/spreadsheetml/2006/main" count="46" uniqueCount="28">
  <si>
    <t xml:space="preserve">Map 6</t>
  </si>
  <si>
    <t xml:space="preserve">Start state = [1, 1, 0, 1]</t>
  </si>
  <si>
    <t xml:space="preserve">Goal state = [12, 2, 6, 0]</t>
  </si>
  <si>
    <t xml:space="preserve">state [row,col,theta,speed]</t>
  </si>
  <si>
    <t xml:space="preserve">Wind = [wind_x, wind_y] = [0.2,0]</t>
  </si>
  <si>
    <t xml:space="preserve">time distribution [sec]</t>
  </si>
  <si>
    <t xml:space="preserve">ε = 1</t>
  </si>
  <si>
    <t xml:space="preserve">ε = 1.1</t>
  </si>
  <si>
    <t xml:space="preserve">ε = 1.3</t>
  </si>
  <si>
    <t xml:space="preserve">ε = 1.5</t>
  </si>
  <si>
    <t xml:space="preserve">ε = 2</t>
  </si>
  <si>
    <t xml:space="preserve">ε = 4</t>
  </si>
  <si>
    <t xml:space="preserve">T*</t>
  </si>
  <si>
    <t xml:space="preserve">T*-ε  ε= 1.1</t>
  </si>
  <si>
    <t xml:space="preserve">T*-ε  ε= 1.3</t>
  </si>
  <si>
    <t xml:space="preserve">T*-ε  ε= 1.5</t>
  </si>
  <si>
    <t xml:space="preserve">T*-ε  ε= 2</t>
  </si>
  <si>
    <t xml:space="preserve">T*-ε  ε= 4</t>
  </si>
  <si>
    <t xml:space="preserve">low speed Dubins</t>
  </si>
  <si>
    <t xml:space="preserve">Cost [sec]</t>
  </si>
  <si>
    <t xml:space="preserve">time optimal transitions</t>
  </si>
  <si>
    <t xml:space="preserve">Runtine [sec]</t>
  </si>
  <si>
    <t xml:space="preserve">T*-ε</t>
  </si>
  <si>
    <t xml:space="preserve">total</t>
  </si>
  <si>
    <r>
      <rPr>
        <b val="true"/>
        <sz val="11"/>
        <color rgb="FF000000"/>
        <rFont val="Calibri"/>
        <family val="2"/>
        <charset val="204"/>
      </rPr>
      <t xml:space="preserve">Number of time-optimal </t>
    </r>
    <r>
      <rPr>
        <b val="true"/>
        <sz val="11"/>
        <color rgb="FF000000"/>
        <rFont val="Calibri"/>
        <family val="2"/>
      </rPr>
      <t xml:space="preserve">transitions</t>
    </r>
  </si>
  <si>
    <t xml:space="preserve">ε</t>
  </si>
  <si>
    <t xml:space="preserve">Relative</t>
  </si>
  <si>
    <r>
      <rPr>
        <sz val="11"/>
        <color rgb="FF000000"/>
        <rFont val="Calibri"/>
        <family val="2"/>
        <charset val="1"/>
      </rPr>
      <t xml:space="preserve">time optimal </t>
    </r>
    <r>
      <rPr>
        <sz val="11"/>
        <color rgb="FF000000"/>
        <rFont val="Calibri"/>
        <family val="2"/>
      </rPr>
      <t xml:space="preserve">transitions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</si>
</sst>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5B9BD5"/>
      <name val="Calibri"/>
      <family val="2"/>
    </font>
    <font>
      <sz val="10"/>
      <color rgb="FF5B9BD5"/>
      <name val="Calibri"/>
      <family val="2"/>
    </font>
    <font>
      <sz val="9"/>
      <color rgb="FFED7D31"/>
      <name val="Calibri"/>
      <family val="2"/>
    </font>
    <font>
      <sz val="10"/>
      <color rgb="FFED7D3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'Map 6'!$B$21:$B$26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1.5</c:v>
                  </c:pt>
                </c:lvl>
                <c:lvl>
                  <c:pt idx="0">
                    <c:v>1.3</c:v>
                  </c:pt>
                </c:lvl>
                <c:lvl>
                  <c:pt idx="0">
                    <c:v>1.1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'Map 6'!$D$29:$I$29</c:f>
              <c:numCache>
                <c:formatCode>General</c:formatCode>
                <c:ptCount val="6"/>
                <c:pt idx="1">
                  <c:v>0.000585242563203717</c:v>
                </c:pt>
                <c:pt idx="2">
                  <c:v>0.00129422620463669</c:v>
                </c:pt>
                <c:pt idx="3">
                  <c:v>0.00357012532440867</c:v>
                </c:pt>
                <c:pt idx="4">
                  <c:v>0.00420679131555705</c:v>
                </c:pt>
                <c:pt idx="5">
                  <c:v>0.00409469289629774</c:v>
                </c:pt>
              </c:numCache>
            </c:numRef>
          </c:val>
        </c:ser>
        <c:ser>
          <c:idx val="1"/>
          <c:order val="1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'Map 6'!$B$21:$B$26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1.5</c:v>
                  </c:pt>
                </c:lvl>
                <c:lvl>
                  <c:pt idx="0">
                    <c:v>1.3</c:v>
                  </c:pt>
                </c:lvl>
                <c:lvl>
                  <c:pt idx="0">
                    <c:v>1.1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'Map 6'!$D$30:$I$30</c:f>
              <c:numCache>
                <c:formatCode>General</c:formatCode>
                <c:ptCount val="6"/>
                <c:pt idx="1">
                  <c:v>0.995452962864871</c:v>
                </c:pt>
                <c:pt idx="2">
                  <c:v>0.992524527505981</c:v>
                </c:pt>
                <c:pt idx="3">
                  <c:v>0.989000353109599</c:v>
                </c:pt>
                <c:pt idx="4">
                  <c:v>0.982121778622812</c:v>
                </c:pt>
                <c:pt idx="5">
                  <c:v>0.98053320535683</c:v>
                </c:pt>
              </c:numCache>
            </c:numRef>
          </c:val>
        </c:ser>
        <c:ser>
          <c:idx val="2"/>
          <c:order val="2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'Map 6'!$B$21:$B$26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1.5</c:v>
                  </c:pt>
                </c:lvl>
                <c:lvl>
                  <c:pt idx="0">
                    <c:v>1.3</c:v>
                  </c:pt>
                </c:lvl>
                <c:lvl>
                  <c:pt idx="0">
                    <c:v>1.1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'Map 6'!$D$31:$I$31</c:f>
              <c:numCache>
                <c:formatCode>General</c:formatCode>
                <c:ptCount val="6"/>
                <c:pt idx="1">
                  <c:v>0.00396179457192482</c:v>
                </c:pt>
                <c:pt idx="2">
                  <c:v>0.00618124628938218</c:v>
                </c:pt>
                <c:pt idx="3">
                  <c:v>0.00742952156599251</c:v>
                </c:pt>
                <c:pt idx="4">
                  <c:v>0.0136714300616309</c:v>
                </c:pt>
                <c:pt idx="5">
                  <c:v>0.0153721017468723</c:v>
                </c:pt>
              </c:numCache>
            </c:numRef>
          </c:val>
        </c:ser>
        <c:gapWidth val="150"/>
        <c:overlap val="100"/>
        <c:axId val="18280682"/>
        <c:axId val="82937571"/>
      </c:barChart>
      <c:catAx>
        <c:axId val="18280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ε</a:t>
                </a:r>
              </a:p>
            </c:rich>
          </c:tx>
          <c:layout>
            <c:manualLayout>
              <c:xMode val="edge"/>
              <c:yMode val="edge"/>
              <c:x val="0.417713623808251"/>
              <c:y val="0.90735157699443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37571"/>
        <c:crosses val="autoZero"/>
        <c:auto val="1"/>
        <c:lblAlgn val="ctr"/>
        <c:lblOffset val="100"/>
        <c:noMultiLvlLbl val="0"/>
      </c:catAx>
      <c:valAx>
        <c:axId val="82937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%Time</a:t>
                </a:r>
              </a:p>
            </c:rich>
          </c:tx>
          <c:layout>
            <c:manualLayout>
              <c:xMode val="edge"/>
              <c:yMode val="edge"/>
              <c:x val="0.0155038759689922"/>
              <c:y val="0.39227736549165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8068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20994850093816"/>
          <c:y val="0.142103630158238"/>
          <c:w val="0.877360373667611"/>
          <c:h val="0.652187403040645"/>
        </c:manualLayout>
      </c:layout>
      <c:scatterChart>
        <c:scatterStyle val="line"/>
        <c:varyColors val="0"/>
        <c:ser>
          <c:idx val="0"/>
          <c:order val="0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6'!$B$21:$B$26</c:f>
              <c:numCache>
                <c:formatCode>General</c:formatCode>
                <c:ptCount val="6"/>
                <c:pt idx="0">
                  <c:v>1</c:v>
                </c:pt>
                <c:pt idx="1">
                  <c:v>1.1</c:v>
                </c:pt>
                <c:pt idx="2">
                  <c:v>1.3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'Map 6'!$D$12:$I$12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6'!$B$21:$B$26</c:f>
              <c:numCache>
                <c:formatCode>General</c:formatCode>
                <c:ptCount val="6"/>
                <c:pt idx="0">
                  <c:v>1</c:v>
                </c:pt>
                <c:pt idx="1">
                  <c:v>1.1</c:v>
                </c:pt>
                <c:pt idx="2">
                  <c:v>1.3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'Map 6'!$D$13:$I$13</c:f>
              <c:numCache>
                <c:formatCode>General</c:formatCode>
                <c:ptCount val="6"/>
                <c:pt idx="0">
                  <c:v>512</c:v>
                </c:pt>
                <c:pt idx="1">
                  <c:v>263</c:v>
                </c:pt>
                <c:pt idx="2">
                  <c:v>112</c:v>
                </c:pt>
                <c:pt idx="3">
                  <c:v>38</c:v>
                </c:pt>
                <c:pt idx="4">
                  <c:v>29</c:v>
                </c:pt>
                <c:pt idx="5">
                  <c:v>29</c:v>
                </c:pt>
              </c:numCache>
            </c:numRef>
          </c:yVal>
          <c:smooth val="0"/>
        </c:ser>
        <c:axId val="7785040"/>
        <c:axId val="44554017"/>
      </c:scatterChart>
      <c:valAx>
        <c:axId val="7785040"/>
        <c:scaling>
          <c:orientation val="minMax"/>
          <c:max val="4.2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54017"/>
        <c:crosses val="autoZero"/>
        <c:crossBetween val="midCat"/>
      </c:valAx>
      <c:valAx>
        <c:axId val="44554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NCTOT</a:t>
                </a:r>
              </a:p>
            </c:rich>
          </c:tx>
          <c:layout>
            <c:manualLayout>
              <c:xMode val="edge"/>
              <c:yMode val="edge"/>
              <c:x val="0.0243522695516787"/>
              <c:y val="0.4241390009308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50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0767974740154"/>
          <c:y val="0.161194087299114"/>
          <c:w val="0.190343130700369"/>
          <c:h val="0.123119894455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773905770839"/>
          <c:y val="0.0509253182832393"/>
          <c:w val="0.562680048322647"/>
          <c:h val="0.743404646279039"/>
        </c:manualLayout>
      </c:layout>
      <c:lineChart>
        <c:grouping val="stacked"/>
        <c:varyColors val="0"/>
        <c:ser>
          <c:idx val="0"/>
          <c:order val="0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'Map 6'!$B$21:$B$26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1.5</c:v>
                  </c:pt>
                </c:lvl>
                <c:lvl>
                  <c:pt idx="0">
                    <c:v>1.3</c:v>
                  </c:pt>
                </c:lvl>
                <c:lvl>
                  <c:pt idx="0">
                    <c:v>1.1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'Map 6'!$M$5:$R$5</c:f>
              <c:numCache>
                <c:formatCode>General</c:formatCode>
                <c:ptCount val="6"/>
                <c:pt idx="1">
                  <c:v>46.3674</c:v>
                </c:pt>
                <c:pt idx="2">
                  <c:v>48.85</c:v>
                </c:pt>
                <c:pt idx="3">
                  <c:v>48.85</c:v>
                </c:pt>
                <c:pt idx="4">
                  <c:v>48.85</c:v>
                </c:pt>
                <c:pt idx="5">
                  <c:v>48.85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99935"/>
        <c:axId val="66678316"/>
      </c:lineChart>
      <c:lineChart>
        <c:grouping val="stacked"/>
        <c:varyColors val="0"/>
        <c:ser>
          <c:idx val="1"/>
          <c:order val="1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'Map 6'!$B$21:$B$26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1.5</c:v>
                  </c:pt>
                </c:lvl>
                <c:lvl>
                  <c:pt idx="0">
                    <c:v>1.3</c:v>
                  </c:pt>
                </c:lvl>
                <c:lvl>
                  <c:pt idx="0">
                    <c:v>1.1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'Map 6'!$M$6:$R$6</c:f>
              <c:numCache>
                <c:formatCode>General</c:formatCode>
                <c:ptCount val="6"/>
                <c:pt idx="0">
                  <c:v>0</c:v>
                </c:pt>
                <c:pt idx="1">
                  <c:v>201.6258</c:v>
                </c:pt>
                <c:pt idx="2">
                  <c:v>91.17417</c:v>
                </c:pt>
                <c:pt idx="3">
                  <c:v>33.052061</c:v>
                </c:pt>
                <c:pt idx="4">
                  <c:v>28.049882</c:v>
                </c:pt>
                <c:pt idx="5">
                  <c:v>28.81779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181944"/>
        <c:axId val="39303803"/>
      </c:lineChart>
      <c:catAx>
        <c:axId val="329999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78316"/>
        <c:crosses val="autoZero"/>
        <c:auto val="1"/>
        <c:lblAlgn val="ctr"/>
        <c:lblOffset val="100"/>
        <c:noMultiLvlLbl val="0"/>
      </c:catAx>
      <c:valAx>
        <c:axId val="66678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b9bd5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b9bd5"/>
                    </a:solidFill>
                    <a:latin typeface="Calibri"/>
                  </a:rPr>
                  <a:t>Cost [sec]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b9bd5"/>
                </a:solidFill>
                <a:latin typeface="Calibri"/>
              </a:defRPr>
            </a:pPr>
          </a:p>
        </c:txPr>
        <c:crossAx val="32999935"/>
        <c:crosses val="autoZero"/>
        <c:crossBetween val="between"/>
      </c:valAx>
      <c:catAx>
        <c:axId val="121819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303803"/>
        <c:auto val="1"/>
        <c:lblAlgn val="ctr"/>
        <c:lblOffset val="100"/>
        <c:noMultiLvlLbl val="0"/>
      </c:catAx>
      <c:valAx>
        <c:axId val="39303803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ed7d31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ed7d31"/>
                    </a:solidFill>
                    <a:latin typeface="Calibri"/>
                  </a:rPr>
                  <a:t>Run time [sec]</a:t>
                </a:r>
              </a:p>
            </c:rich>
          </c:tx>
          <c:layout>
            <c:manualLayout>
              <c:xMode val="edge"/>
              <c:yMode val="edge"/>
              <c:x val="0.770978533593532"/>
              <c:y val="0.38758367239795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ed7d31"/>
                </a:solidFill>
                <a:latin typeface="Calibri"/>
              </a:defRPr>
            </a:pPr>
          </a:p>
        </c:txPr>
        <c:crossAx val="12181944"/>
        <c:crosses val="max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0749562554681"/>
          <c:y val="0.0515040828229805"/>
          <c:w val="0.17536154855643"/>
          <c:h val="0.1562510936132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6'!$M$5:$M$5</c:f>
              <c:numCache>
                <c:formatCode>General</c:formatCode>
                <c:ptCount val="1"/>
              </c:numCache>
            </c:numRef>
          </c:xVal>
          <c:yVal>
            <c:numRef>
              <c:f>'Map 6'!$M$6:$M$6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6'!$N$5:$N$5</c:f>
              <c:numCache>
                <c:formatCode>General</c:formatCode>
                <c:ptCount val="1"/>
                <c:pt idx="0">
                  <c:v>46.3674</c:v>
                </c:pt>
              </c:numCache>
            </c:numRef>
          </c:xVal>
          <c:yVal>
            <c:numRef>
              <c:f>'Map 6'!$N$6:$N$6</c:f>
              <c:numCache>
                <c:formatCode>General</c:formatCode>
                <c:ptCount val="1"/>
                <c:pt idx="0">
                  <c:v>201.6258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6'!$O$5:$O$5</c:f>
              <c:numCache>
                <c:formatCode>General</c:formatCode>
                <c:ptCount val="1"/>
                <c:pt idx="0">
                  <c:v>48.85</c:v>
                </c:pt>
              </c:numCache>
            </c:numRef>
          </c:xVal>
          <c:yVal>
            <c:numRef>
              <c:f>'Map 6'!$O$6:$O$6</c:f>
              <c:numCache>
                <c:formatCode>General</c:formatCode>
                <c:ptCount val="1"/>
                <c:pt idx="0">
                  <c:v>91.17417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6'!$P$5:$P$5</c:f>
              <c:numCache>
                <c:formatCode>General</c:formatCode>
                <c:ptCount val="1"/>
                <c:pt idx="0">
                  <c:v>48.85</c:v>
                </c:pt>
              </c:numCache>
            </c:numRef>
          </c:xVal>
          <c:yVal>
            <c:numRef>
              <c:f>'Map 6'!$P$6:$P$6</c:f>
              <c:numCache>
                <c:formatCode>General</c:formatCode>
                <c:ptCount val="1"/>
                <c:pt idx="0">
                  <c:v>33.052061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6'!$Q$5:$Q$5</c:f>
              <c:numCache>
                <c:formatCode>General</c:formatCode>
                <c:ptCount val="1"/>
                <c:pt idx="0">
                  <c:v>48.85</c:v>
                </c:pt>
              </c:numCache>
            </c:numRef>
          </c:xVal>
          <c:yVal>
            <c:numRef>
              <c:f>'Map 6'!$Q$6:$Q$6</c:f>
              <c:numCache>
                <c:formatCode>General</c:formatCode>
                <c:ptCount val="1"/>
                <c:pt idx="0">
                  <c:v>28.049882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'Map 6'!$A$1:$A$1</c:f>
              <c:strCache>
                <c:ptCount val="1"/>
                <c:pt idx="0">
                  <c:v>Map 6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'Map 6'!$R$5:$R$5</c:f>
              <c:numCache>
                <c:formatCode>General</c:formatCode>
                <c:ptCount val="1"/>
                <c:pt idx="0">
                  <c:v>48.85</c:v>
                </c:pt>
              </c:numCache>
            </c:numRef>
          </c:xVal>
          <c:yVal>
            <c:numRef>
              <c:f>'Map 6'!$R$6:$R$6</c:f>
              <c:numCache>
                <c:formatCode>General</c:formatCode>
                <c:ptCount val="1"/>
                <c:pt idx="0">
                  <c:v>28.81779</c:v>
                </c:pt>
              </c:numCache>
            </c:numRef>
          </c:yVal>
          <c:smooth val="0"/>
        </c:ser>
        <c:axId val="31166334"/>
        <c:axId val="83540576"/>
      </c:scatterChart>
      <c:valAx>
        <c:axId val="311663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Cost [sec]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40576"/>
        <c:crosses val="autoZero"/>
        <c:crossBetween val="midCat"/>
      </c:valAx>
      <c:valAx>
        <c:axId val="83540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Runtime [sec]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663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463680</xdr:colOff>
      <xdr:row>31</xdr:row>
      <xdr:rowOff>179640</xdr:rowOff>
    </xdr:from>
    <xdr:to>
      <xdr:col>17</xdr:col>
      <xdr:colOff>529560</xdr:colOff>
      <xdr:row>48</xdr:row>
      <xdr:rowOff>45720</xdr:rowOff>
    </xdr:to>
    <xdr:graphicFrame>
      <xdr:nvGraphicFramePr>
        <xdr:cNvPr id="0" name="תרשים 2"/>
        <xdr:cNvGraphicFramePr/>
      </xdr:nvGraphicFramePr>
      <xdr:xfrm>
        <a:off x="11491560" y="5991120"/>
        <a:ext cx="8080200" cy="31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587520</xdr:colOff>
      <xdr:row>10</xdr:row>
      <xdr:rowOff>136440</xdr:rowOff>
    </xdr:from>
    <xdr:to>
      <xdr:col>19</xdr:col>
      <xdr:colOff>663480</xdr:colOff>
      <xdr:row>29</xdr:row>
      <xdr:rowOff>44280</xdr:rowOff>
    </xdr:to>
    <xdr:graphicFrame>
      <xdr:nvGraphicFramePr>
        <xdr:cNvPr id="1" name="תרשים 3"/>
        <xdr:cNvGraphicFramePr/>
      </xdr:nvGraphicFramePr>
      <xdr:xfrm>
        <a:off x="12377520" y="1995480"/>
        <a:ext cx="901728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1381320</xdr:colOff>
      <xdr:row>33</xdr:row>
      <xdr:rowOff>137160</xdr:rowOff>
    </xdr:from>
    <xdr:to>
      <xdr:col>7</xdr:col>
      <xdr:colOff>386640</xdr:colOff>
      <xdr:row>48</xdr:row>
      <xdr:rowOff>22320</xdr:rowOff>
    </xdr:to>
    <xdr:graphicFrame>
      <xdr:nvGraphicFramePr>
        <xdr:cNvPr id="2" name="תרשים 4"/>
        <xdr:cNvGraphicFramePr/>
      </xdr:nvGraphicFramePr>
      <xdr:xfrm>
        <a:off x="2143080" y="6329520"/>
        <a:ext cx="7747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682920</xdr:colOff>
      <xdr:row>3</xdr:row>
      <xdr:rowOff>43200</xdr:rowOff>
    </xdr:from>
    <xdr:to>
      <xdr:col>29</xdr:col>
      <xdr:colOff>376920</xdr:colOff>
      <xdr:row>18</xdr:row>
      <xdr:rowOff>20880</xdr:rowOff>
    </xdr:to>
    <xdr:graphicFrame>
      <xdr:nvGraphicFramePr>
        <xdr:cNvPr id="3" name="תרשים 5"/>
        <xdr:cNvGraphicFramePr/>
      </xdr:nvGraphicFramePr>
      <xdr:xfrm>
        <a:off x="22938120" y="614520"/>
        <a:ext cx="5790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679680</xdr:colOff>
      <xdr:row>26</xdr:row>
      <xdr:rowOff>35640</xdr:rowOff>
    </xdr:from>
    <xdr:to>
      <xdr:col>28</xdr:col>
      <xdr:colOff>444960</xdr:colOff>
      <xdr:row>49</xdr:row>
      <xdr:rowOff>53280</xdr:rowOff>
    </xdr:to>
    <xdr:pic>
      <xdr:nvPicPr>
        <xdr:cNvPr id="4" name="Image 1" descr=""/>
        <xdr:cNvPicPr/>
      </xdr:nvPicPr>
      <xdr:blipFill>
        <a:blip r:embed="rId5"/>
        <a:stretch/>
      </xdr:blipFill>
      <xdr:spPr>
        <a:xfrm>
          <a:off x="22173120" y="4895640"/>
          <a:ext cx="5861160" cy="4398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5" activeCellId="0" sqref="O5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30.47"/>
    <col collapsed="false" customWidth="true" hidden="false" outlineLevel="0" max="3" min="3" style="0" width="34.43"/>
    <col collapsed="false" customWidth="true" hidden="false" outlineLevel="0" max="4" min="4" style="0" width="7.71"/>
    <col collapsed="false" customWidth="true" hidden="false" outlineLevel="0" max="12" min="12" style="0" width="23.72"/>
    <col collapsed="false" customWidth="true" hidden="false" outlineLevel="0" max="13" min="13" style="0" width="7"/>
    <col collapsed="false" customWidth="true" hidden="false" outlineLevel="0" max="17" min="14" style="0" width="10.57"/>
    <col collapsed="false" customWidth="true" hidden="false" outlineLevel="0" max="18" min="18" style="0" width="9"/>
    <col collapsed="false" customWidth="true" hidden="false" outlineLevel="0" max="19" min="19" style="0" width="10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B2" s="0" t="s">
        <v>2</v>
      </c>
    </row>
    <row r="3" customFormat="false" ht="15" hidden="false" customHeight="false" outlineLevel="0" collapsed="false">
      <c r="B3" s="0" t="s">
        <v>3</v>
      </c>
    </row>
    <row r="4" customFormat="false" ht="15" hidden="false" customHeight="false" outlineLevel="0" collapsed="false">
      <c r="B4" s="0" t="s">
        <v>4</v>
      </c>
      <c r="C4" s="1" t="s">
        <v>5</v>
      </c>
      <c r="D4" s="2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4"/>
      <c r="L4" s="5"/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7" t="s">
        <v>17</v>
      </c>
      <c r="S4" s="8"/>
    </row>
    <row r="5" customFormat="false" ht="13.8" hidden="false" customHeight="false" outlineLevel="0" collapsed="false">
      <c r="C5" s="3" t="s">
        <v>18</v>
      </c>
      <c r="D5" s="3"/>
      <c r="E5" s="3" t="n">
        <v>0.118</v>
      </c>
      <c r="F5" s="3" t="n">
        <v>0.118</v>
      </c>
      <c r="G5" s="3" t="n">
        <v>0.118</v>
      </c>
      <c r="H5" s="3" t="n">
        <v>0.118</v>
      </c>
      <c r="I5" s="3" t="n">
        <f aca="false">0.116+0.002</f>
        <v>0.118</v>
      </c>
      <c r="J5" s="9"/>
      <c r="L5" s="6" t="s">
        <v>19</v>
      </c>
      <c r="M5" s="6"/>
      <c r="N5" s="6" t="n">
        <v>46.3674</v>
      </c>
      <c r="O5" s="6" t="n">
        <v>48.85</v>
      </c>
      <c r="P5" s="6" t="n">
        <v>48.85</v>
      </c>
      <c r="Q5" s="6" t="n">
        <v>48.85</v>
      </c>
      <c r="R5" s="7" t="n">
        <v>48.85</v>
      </c>
      <c r="S5" s="8"/>
    </row>
    <row r="6" customFormat="false" ht="13.8" hidden="false" customHeight="false" outlineLevel="0" collapsed="false">
      <c r="C6" s="3" t="s">
        <v>20</v>
      </c>
      <c r="D6" s="3"/>
      <c r="E6" s="3" t="n">
        <v>200.709</v>
      </c>
      <c r="F6" s="3" t="n">
        <v>90.4926</v>
      </c>
      <c r="G6" s="3" t="n">
        <v>32.6885</v>
      </c>
      <c r="H6" s="3" t="n">
        <v>27.5484</v>
      </c>
      <c r="I6" s="3" t="n">
        <v>28.2568</v>
      </c>
      <c r="J6" s="9"/>
      <c r="L6" s="6" t="s">
        <v>21</v>
      </c>
      <c r="M6" s="3" t="n">
        <f aca="false">D8</f>
        <v>0</v>
      </c>
      <c r="N6" s="3" t="n">
        <f aca="false">E8</f>
        <v>201.6258</v>
      </c>
      <c r="O6" s="3" t="n">
        <f aca="false">F8</f>
        <v>91.17417</v>
      </c>
      <c r="P6" s="3" t="n">
        <f aca="false">G8</f>
        <v>33.052061</v>
      </c>
      <c r="Q6" s="3" t="n">
        <f aca="false">H8</f>
        <v>28.049882</v>
      </c>
      <c r="R6" s="3" t="n">
        <f aca="false">I8</f>
        <v>28.81779</v>
      </c>
      <c r="S6" s="8"/>
    </row>
    <row r="7" customFormat="false" ht="13.8" hidden="false" customHeight="false" outlineLevel="0" collapsed="false">
      <c r="C7" s="3" t="s">
        <v>22</v>
      </c>
      <c r="D7" s="3"/>
      <c r="E7" s="3" t="n">
        <v>0.7988</v>
      </c>
      <c r="F7" s="3" t="n">
        <v>0.56357</v>
      </c>
      <c r="G7" s="3" t="n">
        <v>0.245561</v>
      </c>
      <c r="H7" s="3" t="n">
        <v>0.383482</v>
      </c>
      <c r="I7" s="3" t="n">
        <v>0.44299</v>
      </c>
      <c r="J7" s="9"/>
      <c r="L7" s="10"/>
      <c r="M7" s="10"/>
      <c r="N7" s="11"/>
      <c r="O7" s="11"/>
      <c r="P7" s="11"/>
      <c r="Q7" s="11"/>
      <c r="R7" s="11"/>
      <c r="S7" s="10"/>
    </row>
    <row r="8" customFormat="false" ht="15" hidden="false" customHeight="false" outlineLevel="0" collapsed="false">
      <c r="C8" s="3" t="s">
        <v>23</v>
      </c>
      <c r="D8" s="3" t="n">
        <f aca="false">SUM(D5:D7)</f>
        <v>0</v>
      </c>
      <c r="E8" s="3" t="n">
        <f aca="false">SUM(E5:E7)</f>
        <v>201.6258</v>
      </c>
      <c r="F8" s="3" t="n">
        <f aca="false">SUM(F5:F7)</f>
        <v>91.17417</v>
      </c>
      <c r="G8" s="3" t="n">
        <f aca="false">SUM(G5:G7)</f>
        <v>33.052061</v>
      </c>
      <c r="H8" s="3" t="n">
        <f aca="false">SUM(H5:H7)</f>
        <v>28.049882</v>
      </c>
      <c r="I8" s="3" t="n">
        <f aca="false">SUM(I5:I7)</f>
        <v>28.81779</v>
      </c>
      <c r="J8" s="4"/>
      <c r="L8" s="11"/>
      <c r="M8" s="11"/>
      <c r="N8" s="11"/>
      <c r="O8" s="11"/>
      <c r="P8" s="11"/>
      <c r="Q8" s="11"/>
      <c r="R8" s="11"/>
      <c r="S8" s="10"/>
    </row>
    <row r="9" customFormat="false" ht="15" hidden="false" customHeight="false" outlineLevel="0" collapsed="false">
      <c r="I9" s="10"/>
      <c r="J9" s="10"/>
    </row>
    <row r="10" customFormat="false" ht="15" hidden="false" customHeight="false" outlineLevel="0" collapsed="false">
      <c r="I10" s="10"/>
      <c r="J10" s="10"/>
    </row>
    <row r="11" customFormat="false" ht="14.9" hidden="false" customHeight="false" outlineLevel="0" collapsed="false">
      <c r="C11" s="1" t="s">
        <v>24</v>
      </c>
      <c r="D11" s="2" t="s">
        <v>6</v>
      </c>
      <c r="E11" s="3" t="s">
        <v>7</v>
      </c>
      <c r="F11" s="3" t="s">
        <v>8</v>
      </c>
      <c r="G11" s="3" t="s">
        <v>9</v>
      </c>
      <c r="H11" s="3" t="s">
        <v>10</v>
      </c>
      <c r="I11" s="3" t="s">
        <v>11</v>
      </c>
      <c r="J11" s="4"/>
    </row>
    <row r="12" customFormat="false" ht="13.8" hidden="false" customHeight="false" outlineLevel="0" collapsed="false">
      <c r="C12" s="3" t="s">
        <v>18</v>
      </c>
      <c r="D12" s="3" t="n">
        <v>7</v>
      </c>
      <c r="E12" s="12" t="n">
        <v>7</v>
      </c>
      <c r="F12" s="12" t="n">
        <v>7</v>
      </c>
      <c r="G12" s="12" t="n">
        <v>7</v>
      </c>
      <c r="H12" s="12" t="n">
        <v>7</v>
      </c>
      <c r="I12" s="12" t="n">
        <v>7</v>
      </c>
      <c r="J12" s="8"/>
    </row>
    <row r="13" customFormat="false" ht="13.8" hidden="false" customHeight="false" outlineLevel="0" collapsed="false">
      <c r="C13" s="3" t="s">
        <v>22</v>
      </c>
      <c r="D13" s="3" t="n">
        <v>512</v>
      </c>
      <c r="E13" s="3" t="n">
        <v>263</v>
      </c>
      <c r="F13" s="3" t="n">
        <v>112</v>
      </c>
      <c r="G13" s="3" t="n">
        <v>38</v>
      </c>
      <c r="H13" s="3" t="n">
        <v>29</v>
      </c>
      <c r="I13" s="12" t="n">
        <v>29</v>
      </c>
      <c r="J13" s="8"/>
    </row>
    <row r="14" customFormat="false" ht="15" hidden="false" customHeight="false" outlineLevel="0" collapsed="false">
      <c r="C14" s="10"/>
      <c r="D14" s="10"/>
      <c r="E14" s="11"/>
      <c r="F14" s="11"/>
      <c r="G14" s="11"/>
      <c r="H14" s="11"/>
      <c r="I14" s="11"/>
      <c r="J14" s="10"/>
    </row>
    <row r="15" customFormat="false" ht="13.8" hidden="false" customHeight="false" outlineLevel="0" collapsed="false">
      <c r="C15" s="13"/>
      <c r="D15" s="13"/>
      <c r="E15" s="11"/>
      <c r="F15" s="11"/>
      <c r="G15" s="11"/>
      <c r="H15" s="11"/>
      <c r="I15" s="11"/>
      <c r="J15" s="11"/>
    </row>
    <row r="20" customFormat="false" ht="15" hidden="false" customHeight="false" outlineLevel="0" collapsed="false">
      <c r="B20" s="14" t="s">
        <v>25</v>
      </c>
    </row>
    <row r="21" customFormat="false" ht="15" hidden="false" customHeight="false" outlineLevel="0" collapsed="false">
      <c r="B21" s="15" t="n">
        <v>1</v>
      </c>
    </row>
    <row r="22" customFormat="false" ht="15" hidden="false" customHeight="false" outlineLevel="0" collapsed="false">
      <c r="B22" s="14" t="n">
        <v>1.1</v>
      </c>
    </row>
    <row r="23" customFormat="false" ht="15" hidden="false" customHeight="false" outlineLevel="0" collapsed="false">
      <c r="B23" s="14" t="n">
        <v>1.3</v>
      </c>
    </row>
    <row r="24" customFormat="false" ht="15" hidden="false" customHeight="false" outlineLevel="0" collapsed="false">
      <c r="B24" s="14" t="n">
        <v>1.5</v>
      </c>
    </row>
    <row r="25" customFormat="false" ht="15" hidden="false" customHeight="false" outlineLevel="0" collapsed="false">
      <c r="B25" s="14" t="n">
        <v>2</v>
      </c>
    </row>
    <row r="26" customFormat="false" ht="15" hidden="false" customHeight="false" outlineLevel="0" collapsed="false">
      <c r="B26" s="14" t="n">
        <v>4</v>
      </c>
    </row>
    <row r="28" customFormat="false" ht="15" hidden="false" customHeight="false" outlineLevel="0" collapsed="false">
      <c r="B28" s="16" t="s">
        <v>26</v>
      </c>
      <c r="C28" s="1" t="s">
        <v>5</v>
      </c>
      <c r="D28" s="2" t="s">
        <v>6</v>
      </c>
      <c r="E28" s="3" t="s">
        <v>7</v>
      </c>
      <c r="F28" s="3" t="s">
        <v>8</v>
      </c>
      <c r="G28" s="3" t="s">
        <v>9</v>
      </c>
      <c r="H28" s="3" t="s">
        <v>10</v>
      </c>
      <c r="I28" s="3" t="s">
        <v>11</v>
      </c>
    </row>
    <row r="29" customFormat="false" ht="15" hidden="false" customHeight="false" outlineLevel="0" collapsed="false">
      <c r="C29" s="3" t="s">
        <v>18</v>
      </c>
      <c r="D29" s="3" t="e">
        <f aca="false">D5/D8</f>
        <v>#DIV/0!</v>
      </c>
      <c r="E29" s="3" t="n">
        <f aca="false">E5/E8</f>
        <v>0.000585242563203717</v>
      </c>
      <c r="F29" s="3" t="n">
        <f aca="false">F5/F8</f>
        <v>0.00129422620463669</v>
      </c>
      <c r="G29" s="3" t="n">
        <f aca="false">G5/G8</f>
        <v>0.00357012532440867</v>
      </c>
      <c r="H29" s="3" t="n">
        <f aca="false">H5/H8</f>
        <v>0.00420679131555705</v>
      </c>
      <c r="I29" s="3" t="n">
        <f aca="false">I5/I8</f>
        <v>0.00409469289629774</v>
      </c>
    </row>
    <row r="30" customFormat="false" ht="14.9" hidden="false" customHeight="false" outlineLevel="0" collapsed="false">
      <c r="C30" s="3" t="s">
        <v>27</v>
      </c>
      <c r="D30" s="3" t="e">
        <f aca="false">D6/D8</f>
        <v>#DIV/0!</v>
      </c>
      <c r="E30" s="3" t="n">
        <f aca="false">E6/E8</f>
        <v>0.995452962864871</v>
      </c>
      <c r="F30" s="3" t="n">
        <f aca="false">F6/F8</f>
        <v>0.992524527505981</v>
      </c>
      <c r="G30" s="3" t="n">
        <f aca="false">G6/G8</f>
        <v>0.989000353109599</v>
      </c>
      <c r="H30" s="3" t="n">
        <f aca="false">H6/H8</f>
        <v>0.982121778622812</v>
      </c>
      <c r="I30" s="3" t="n">
        <f aca="false">I6/I8</f>
        <v>0.98053320535683</v>
      </c>
    </row>
    <row r="31" customFormat="false" ht="15" hidden="false" customHeight="false" outlineLevel="0" collapsed="false">
      <c r="C31" s="3" t="s">
        <v>22</v>
      </c>
      <c r="D31" s="3" t="e">
        <f aca="false">D7/D8</f>
        <v>#DIV/0!</v>
      </c>
      <c r="E31" s="3" t="n">
        <f aca="false">E7/E8</f>
        <v>0.00396179457192482</v>
      </c>
      <c r="F31" s="3" t="n">
        <f aca="false">F7/F8</f>
        <v>0.00618124628938218</v>
      </c>
      <c r="G31" s="3" t="n">
        <f aca="false">G7/G8</f>
        <v>0.00742952156599251</v>
      </c>
      <c r="H31" s="3" t="n">
        <f aca="false">H7/H8</f>
        <v>0.0136714300616309</v>
      </c>
      <c r="I31" s="3" t="n">
        <f aca="false">I7/I8</f>
        <v>0.0153721017468723</v>
      </c>
    </row>
    <row r="32" customFormat="false" ht="15" hidden="false" customHeight="false" outlineLevel="0" collapsed="false">
      <c r="C32" s="3" t="s">
        <v>23</v>
      </c>
      <c r="D32" s="3" t="e">
        <f aca="false">SUM(D29:D31)</f>
        <v>#DIV/0!</v>
      </c>
      <c r="E32" s="3" t="n">
        <f aca="false">SUM(E29:E31)</f>
        <v>1</v>
      </c>
      <c r="F32" s="3" t="n">
        <f aca="false">SUM(F29:F31)</f>
        <v>1</v>
      </c>
      <c r="G32" s="3" t="n">
        <f aca="false">SUM(G29:G31)</f>
        <v>1</v>
      </c>
      <c r="H32" s="3" t="n">
        <f aca="false">SUM(H29:H31)</f>
        <v>1</v>
      </c>
      <c r="I32" s="3" t="n">
        <f aca="false">SUM(I29:I31)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Doron Pinsky</dc:creator>
  <dc:description/>
  <dc:language>en</dc:language>
  <cp:lastModifiedBy/>
  <dcterms:modified xsi:type="dcterms:W3CDTF">2021-04-30T12:21:08Z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